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KO\Desktop\Rozpočty\Dvorjak Drahuš Kamenica\Rozpočtová dokumentácia\"/>
    </mc:Choice>
  </mc:AlternateContent>
  <xr:revisionPtr revIDLastSave="0" documentId="13_ncr:1_{D8F14469-AF4A-428B-BCA4-F0019A79E5CB}" xr6:coauthVersionLast="47" xr6:coauthVersionMax="47" xr10:uidLastSave="{00000000-0000-0000-0000-000000000000}"/>
  <bookViews>
    <workbookView xWindow="-120" yWindow="-120" windowWidth="29040" windowHeight="15840" xr2:uid="{0AA12A65-B1D0-4D67-96C2-B0F8034EBE46}"/>
  </bookViews>
  <sheets>
    <sheet name="Rekapitulácia" sheetId="1" r:id="rId1"/>
    <sheet name="Krycí list stavby" sheetId="2" r:id="rId2"/>
    <sheet name="SO 01 - HLAVNÝ OBJEKT - A17188" sheetId="3" r:id="rId3"/>
    <sheet name="SO 01 - HLAVNÝ OBJEKT - B17189" sheetId="4" r:id="rId4"/>
    <sheet name="SO 01 - HLAVNÝ OBJEKT - E17190" sheetId="5" r:id="rId5"/>
    <sheet name="SO 01 - HLAVNÝ OBJEKT  - 17191" sheetId="6" r:id="rId6"/>
    <sheet name="SO 01 - HLAVNÝ OBJEKT - Z17192" sheetId="7" r:id="rId7"/>
    <sheet name="SO 01 - HLAVNÝ OBJEKT - Z17193" sheetId="8" r:id="rId8"/>
    <sheet name="SO 02 - SPEVNENÁ A ODSTAV17194" sheetId="9" r:id="rId9"/>
    <sheet name="SO 03 - VODOVODNÁ PRÍPOJK17195" sheetId="10" r:id="rId10"/>
    <sheet name="SO 04 - KANALIZAČNÁ PRÍPO17196" sheetId="11" r:id="rId11"/>
    <sheet name="SO 05 - OEZ (ODBERNÉ ELEK17197" sheetId="12" r:id="rId12"/>
  </sheets>
  <definedNames>
    <definedName name="_xlnm.Print_Area" localSheetId="5">'SO 01 - HLAVNÝ OBJEKT  - 17191'!$B$2:$V$80</definedName>
    <definedName name="_xlnm.Print_Area" localSheetId="2">'SO 01 - HLAVNÝ OBJEKT - A17188'!$B$2:$V$330</definedName>
    <definedName name="_xlnm.Print_Area" localSheetId="3">'SO 01 - HLAVNÝ OBJEKT - B17189'!$B$2:$V$119</definedName>
    <definedName name="_xlnm.Print_Area" localSheetId="4">'SO 01 - HLAVNÝ OBJEKT - E17190'!$B$2:$V$174</definedName>
    <definedName name="_xlnm.Print_Area" localSheetId="6">'SO 01 - HLAVNÝ OBJEKT - Z17192'!$B$2:$V$240</definedName>
    <definedName name="_xlnm.Print_Area" localSheetId="7">'SO 01 - HLAVNÝ OBJEKT - Z17193'!$B$2:$V$160</definedName>
    <definedName name="_xlnm.Print_Area" localSheetId="8">'SO 02 - SPEVNENÁ A ODSTAV17194'!$B$2:$V$138</definedName>
    <definedName name="_xlnm.Print_Area" localSheetId="9">'SO 03 - VODOVODNÁ PRÍPOJK17195'!$B$2:$V$138</definedName>
    <definedName name="_xlnm.Print_Area" localSheetId="10">'SO 04 - KANALIZAČNÁ PRÍPO17196'!$B$2:$V$132</definedName>
    <definedName name="_xlnm.Print_Area" localSheetId="11">'SO 05 - OEZ (ODBERNÉ ELEK17197'!$B$2:$V$100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2" l="1"/>
  <c r="C18" i="2"/>
  <c r="D18" i="2"/>
  <c r="E18" i="2"/>
  <c r="C19" i="2"/>
  <c r="D19" i="2"/>
  <c r="E19" i="2"/>
  <c r="D7" i="1"/>
  <c r="E7" i="1"/>
  <c r="F7" i="1"/>
  <c r="K7" i="1"/>
  <c r="D8" i="1"/>
  <c r="E8" i="1"/>
  <c r="F8" i="1"/>
  <c r="K8" i="1"/>
  <c r="D9" i="1"/>
  <c r="E9" i="1"/>
  <c r="F9" i="1"/>
  <c r="K9" i="1"/>
  <c r="D10" i="1"/>
  <c r="E10" i="1"/>
  <c r="F10" i="1"/>
  <c r="K10" i="1"/>
  <c r="D11" i="1"/>
  <c r="E11" i="1"/>
  <c r="F11" i="1"/>
  <c r="K11" i="1"/>
  <c r="D12" i="1"/>
  <c r="E12" i="1"/>
  <c r="F12" i="1"/>
  <c r="K12" i="1"/>
  <c r="D13" i="1"/>
  <c r="E13" i="1"/>
  <c r="F13" i="1"/>
  <c r="K13" i="1"/>
  <c r="D14" i="1"/>
  <c r="E14" i="1"/>
  <c r="F14" i="1"/>
  <c r="K14" i="1"/>
  <c r="D15" i="1"/>
  <c r="E15" i="1"/>
  <c r="F15" i="1"/>
  <c r="K15" i="1"/>
  <c r="D16" i="1"/>
  <c r="E16" i="1"/>
  <c r="F16" i="1"/>
  <c r="K16" i="1"/>
  <c r="P16" i="12"/>
  <c r="P20" i="12" s="1"/>
  <c r="I77" i="12"/>
  <c r="J77" i="12"/>
  <c r="K77" i="12"/>
  <c r="L77" i="12"/>
  <c r="S77" i="12"/>
  <c r="V77" i="12"/>
  <c r="I78" i="12"/>
  <c r="J78" i="12"/>
  <c r="K78" i="12"/>
  <c r="H29" i="12" s="1"/>
  <c r="P29" i="12" s="1"/>
  <c r="L78" i="12"/>
  <c r="S78" i="12"/>
  <c r="V78" i="12"/>
  <c r="I79" i="12"/>
  <c r="J79" i="12"/>
  <c r="K79" i="12"/>
  <c r="L79" i="12"/>
  <c r="S79" i="12"/>
  <c r="V79" i="12"/>
  <c r="I80" i="12"/>
  <c r="J80" i="12"/>
  <c r="K80" i="12"/>
  <c r="L80" i="12"/>
  <c r="S80" i="12"/>
  <c r="V80" i="12"/>
  <c r="I81" i="12"/>
  <c r="J81" i="12"/>
  <c r="K81" i="12"/>
  <c r="L81" i="12"/>
  <c r="S81" i="12"/>
  <c r="V81" i="12"/>
  <c r="I82" i="12"/>
  <c r="J82" i="12"/>
  <c r="K82" i="12"/>
  <c r="L82" i="12"/>
  <c r="S82" i="12"/>
  <c r="V82" i="12"/>
  <c r="I83" i="12"/>
  <c r="J83" i="12"/>
  <c r="K83" i="12"/>
  <c r="M83" i="12"/>
  <c r="S83" i="12"/>
  <c r="V83" i="12"/>
  <c r="I84" i="12"/>
  <c r="J84" i="12"/>
  <c r="K84" i="12"/>
  <c r="M84" i="12"/>
  <c r="S84" i="12"/>
  <c r="V84" i="12"/>
  <c r="I85" i="12"/>
  <c r="J85" i="12"/>
  <c r="K85" i="12"/>
  <c r="M85" i="12"/>
  <c r="S85" i="12"/>
  <c r="V85" i="12"/>
  <c r="I86" i="12"/>
  <c r="J86" i="12"/>
  <c r="K86" i="12"/>
  <c r="M86" i="12"/>
  <c r="S86" i="12"/>
  <c r="V86" i="12"/>
  <c r="I87" i="12"/>
  <c r="J87" i="12"/>
  <c r="K87" i="12"/>
  <c r="M87" i="12"/>
  <c r="S87" i="12"/>
  <c r="S88" i="12" s="1"/>
  <c r="H56" i="12" s="1"/>
  <c r="V87" i="12"/>
  <c r="I91" i="12"/>
  <c r="J91" i="12"/>
  <c r="K91" i="12"/>
  <c r="L91" i="12"/>
  <c r="S91" i="12"/>
  <c r="V91" i="12"/>
  <c r="I92" i="12"/>
  <c r="J92" i="12"/>
  <c r="K92" i="12"/>
  <c r="L92" i="12"/>
  <c r="S92" i="12"/>
  <c r="S97" i="12" s="1"/>
  <c r="H57" i="12" s="1"/>
  <c r="V92" i="12"/>
  <c r="I93" i="12"/>
  <c r="J93" i="12"/>
  <c r="K93" i="12"/>
  <c r="L93" i="12"/>
  <c r="S93" i="12"/>
  <c r="V93" i="12"/>
  <c r="V97" i="12" s="1"/>
  <c r="I57" i="12" s="1"/>
  <c r="I94" i="12"/>
  <c r="J94" i="12"/>
  <c r="K94" i="12"/>
  <c r="L94" i="12"/>
  <c r="S94" i="12"/>
  <c r="V94" i="12"/>
  <c r="I95" i="12"/>
  <c r="J95" i="12"/>
  <c r="K95" i="12"/>
  <c r="M95" i="12"/>
  <c r="S95" i="12"/>
  <c r="V95" i="12"/>
  <c r="I96" i="12"/>
  <c r="J96" i="12"/>
  <c r="K96" i="12"/>
  <c r="M96" i="12"/>
  <c r="M97" i="12" s="1"/>
  <c r="F57" i="12" s="1"/>
  <c r="S96" i="12"/>
  <c r="V96" i="12"/>
  <c r="Y100" i="12"/>
  <c r="Z100" i="12"/>
  <c r="P16" i="11"/>
  <c r="P20" i="11"/>
  <c r="F58" i="11"/>
  <c r="I80" i="11"/>
  <c r="J80" i="11"/>
  <c r="K80" i="11"/>
  <c r="H29" i="11" s="1"/>
  <c r="P29" i="11" s="1"/>
  <c r="L80" i="11"/>
  <c r="S80" i="11"/>
  <c r="V80" i="11"/>
  <c r="I81" i="11"/>
  <c r="J81" i="11"/>
  <c r="K81" i="11"/>
  <c r="K132" i="11" s="1"/>
  <c r="L81" i="11"/>
  <c r="S81" i="11"/>
  <c r="V81" i="11"/>
  <c r="I82" i="11"/>
  <c r="J82" i="11"/>
  <c r="K82" i="11"/>
  <c r="L82" i="11"/>
  <c r="S82" i="11"/>
  <c r="V82" i="11"/>
  <c r="I83" i="11"/>
  <c r="J83" i="11"/>
  <c r="K83" i="11"/>
  <c r="L83" i="11"/>
  <c r="S83" i="11"/>
  <c r="V83" i="11"/>
  <c r="I84" i="11"/>
  <c r="J84" i="11"/>
  <c r="K84" i="11"/>
  <c r="L84" i="11"/>
  <c r="S84" i="11"/>
  <c r="V84" i="11"/>
  <c r="I85" i="11"/>
  <c r="J85" i="11"/>
  <c r="K85" i="11"/>
  <c r="L85" i="11"/>
  <c r="S85" i="11"/>
  <c r="V85" i="11"/>
  <c r="I86" i="11"/>
  <c r="J86" i="11"/>
  <c r="K86" i="11"/>
  <c r="L86" i="11"/>
  <c r="S86" i="11"/>
  <c r="V86" i="11"/>
  <c r="I87" i="11"/>
  <c r="J87" i="11"/>
  <c r="K87" i="11"/>
  <c r="L87" i="11"/>
  <c r="S87" i="11"/>
  <c r="V87" i="11"/>
  <c r="I88" i="11"/>
  <c r="J88" i="11"/>
  <c r="K88" i="11"/>
  <c r="L88" i="11"/>
  <c r="S88" i="11"/>
  <c r="V88" i="11"/>
  <c r="I89" i="11"/>
  <c r="J89" i="11"/>
  <c r="K89" i="11"/>
  <c r="L89" i="11"/>
  <c r="S89" i="11"/>
  <c r="V89" i="11"/>
  <c r="I90" i="11"/>
  <c r="J90" i="11"/>
  <c r="K90" i="11"/>
  <c r="L90" i="11"/>
  <c r="S90" i="11"/>
  <c r="V90" i="11"/>
  <c r="I91" i="11"/>
  <c r="J91" i="11"/>
  <c r="K91" i="11"/>
  <c r="L91" i="11"/>
  <c r="S91" i="11"/>
  <c r="V91" i="11"/>
  <c r="I92" i="11"/>
  <c r="J92" i="11"/>
  <c r="K92" i="11"/>
  <c r="L92" i="11"/>
  <c r="S92" i="11"/>
  <c r="V92" i="11"/>
  <c r="I93" i="11"/>
  <c r="J93" i="11"/>
  <c r="K93" i="11"/>
  <c r="L93" i="11"/>
  <c r="S93" i="11"/>
  <c r="V93" i="11"/>
  <c r="M94" i="11"/>
  <c r="F56" i="11" s="1"/>
  <c r="V94" i="11"/>
  <c r="I56" i="11" s="1"/>
  <c r="I97" i="11"/>
  <c r="I98" i="11" s="1"/>
  <c r="G57" i="11" s="1"/>
  <c r="J97" i="11"/>
  <c r="K97" i="11"/>
  <c r="L97" i="11"/>
  <c r="L98" i="11" s="1"/>
  <c r="E57" i="11" s="1"/>
  <c r="S97" i="11"/>
  <c r="V97" i="11"/>
  <c r="M98" i="11"/>
  <c r="F57" i="11" s="1"/>
  <c r="S98" i="11"/>
  <c r="H57" i="11" s="1"/>
  <c r="V98" i="11"/>
  <c r="I57" i="11" s="1"/>
  <c r="I101" i="11"/>
  <c r="J101" i="11"/>
  <c r="K101" i="11"/>
  <c r="L101" i="11"/>
  <c r="S101" i="11"/>
  <c r="S105" i="11" s="1"/>
  <c r="H58" i="11" s="1"/>
  <c r="V101" i="11"/>
  <c r="I102" i="11"/>
  <c r="J102" i="11"/>
  <c r="K102" i="11"/>
  <c r="L102" i="11"/>
  <c r="S102" i="11"/>
  <c r="V102" i="11"/>
  <c r="I103" i="11"/>
  <c r="J103" i="11"/>
  <c r="K103" i="11"/>
  <c r="L103" i="11"/>
  <c r="S103" i="11"/>
  <c r="V103" i="11"/>
  <c r="I104" i="11"/>
  <c r="J104" i="11"/>
  <c r="K104" i="11"/>
  <c r="L104" i="11"/>
  <c r="S104" i="11"/>
  <c r="V104" i="11"/>
  <c r="M105" i="11"/>
  <c r="V105" i="11"/>
  <c r="I58" i="11" s="1"/>
  <c r="I108" i="11"/>
  <c r="J108" i="11"/>
  <c r="K108" i="11"/>
  <c r="L108" i="11"/>
  <c r="S108" i="11"/>
  <c r="V108" i="11"/>
  <c r="I109" i="11"/>
  <c r="J109" i="11"/>
  <c r="K109" i="11"/>
  <c r="L109" i="11"/>
  <c r="S109" i="11"/>
  <c r="V109" i="11"/>
  <c r="I110" i="11"/>
  <c r="J110" i="11"/>
  <c r="K110" i="11"/>
  <c r="L110" i="11"/>
  <c r="L125" i="11" s="1"/>
  <c r="E59" i="11" s="1"/>
  <c r="S110" i="11"/>
  <c r="V110" i="11"/>
  <c r="I111" i="11"/>
  <c r="J111" i="11"/>
  <c r="K111" i="11"/>
  <c r="L111" i="11"/>
  <c r="S111" i="11"/>
  <c r="S125" i="11" s="1"/>
  <c r="H59" i="11" s="1"/>
  <c r="V111" i="11"/>
  <c r="V125" i="11" s="1"/>
  <c r="I59" i="11" s="1"/>
  <c r="I112" i="11"/>
  <c r="J112" i="11"/>
  <c r="K112" i="11"/>
  <c r="L112" i="11"/>
  <c r="S112" i="11"/>
  <c r="V112" i="11"/>
  <c r="I113" i="11"/>
  <c r="J113" i="11"/>
  <c r="K113" i="11"/>
  <c r="L113" i="11"/>
  <c r="S113" i="11"/>
  <c r="V113" i="11"/>
  <c r="I114" i="11"/>
  <c r="J114" i="11"/>
  <c r="K114" i="11"/>
  <c r="L114" i="11"/>
  <c r="S114" i="11"/>
  <c r="V114" i="11"/>
  <c r="I115" i="11"/>
  <c r="J115" i="11"/>
  <c r="K115" i="11"/>
  <c r="L115" i="11"/>
  <c r="S115" i="11"/>
  <c r="V115" i="11"/>
  <c r="I116" i="11"/>
  <c r="J116" i="11"/>
  <c r="K116" i="11"/>
  <c r="M116" i="11"/>
  <c r="S116" i="11"/>
  <c r="V116" i="11"/>
  <c r="I117" i="11"/>
  <c r="J117" i="11"/>
  <c r="K117" i="11"/>
  <c r="M117" i="11"/>
  <c r="S117" i="11"/>
  <c r="V117" i="11"/>
  <c r="I118" i="11"/>
  <c r="J118" i="11"/>
  <c r="K118" i="11"/>
  <c r="M118" i="11"/>
  <c r="S118" i="11"/>
  <c r="V118" i="11"/>
  <c r="I119" i="11"/>
  <c r="J119" i="11"/>
  <c r="K119" i="11"/>
  <c r="M119" i="11"/>
  <c r="S119" i="11"/>
  <c r="V119" i="11"/>
  <c r="I120" i="11"/>
  <c r="J120" i="11"/>
  <c r="K120" i="11"/>
  <c r="M120" i="11"/>
  <c r="S120" i="11"/>
  <c r="V120" i="11"/>
  <c r="I121" i="11"/>
  <c r="I125" i="11" s="1"/>
  <c r="G59" i="11" s="1"/>
  <c r="J121" i="11"/>
  <c r="K121" i="11"/>
  <c r="M121" i="11"/>
  <c r="S121" i="11"/>
  <c r="V121" i="11"/>
  <c r="I122" i="11"/>
  <c r="J122" i="11"/>
  <c r="K122" i="11"/>
  <c r="M122" i="11"/>
  <c r="S122" i="11"/>
  <c r="V122" i="11"/>
  <c r="I123" i="11"/>
  <c r="J123" i="11"/>
  <c r="K123" i="11"/>
  <c r="M123" i="11"/>
  <c r="S123" i="11"/>
  <c r="V123" i="11"/>
  <c r="I124" i="11"/>
  <c r="J124" i="11"/>
  <c r="K124" i="11"/>
  <c r="M124" i="11"/>
  <c r="S124" i="11"/>
  <c r="V124" i="11"/>
  <c r="I128" i="11"/>
  <c r="I129" i="11" s="1"/>
  <c r="G60" i="11" s="1"/>
  <c r="J128" i="11"/>
  <c r="K128" i="11"/>
  <c r="L128" i="11"/>
  <c r="L129" i="11" s="1"/>
  <c r="E60" i="11" s="1"/>
  <c r="S128" i="11"/>
  <c r="S129" i="11" s="1"/>
  <c r="H60" i="11" s="1"/>
  <c r="V128" i="11"/>
  <c r="V129" i="11" s="1"/>
  <c r="I60" i="11" s="1"/>
  <c r="M129" i="11"/>
  <c r="F60" i="11" s="1"/>
  <c r="Y132" i="11"/>
  <c r="Z132" i="11"/>
  <c r="P16" i="10"/>
  <c r="P20" i="10" s="1"/>
  <c r="F58" i="10"/>
  <c r="I79" i="10"/>
  <c r="J79" i="10"/>
  <c r="K79" i="10"/>
  <c r="L79" i="10"/>
  <c r="S79" i="10"/>
  <c r="V79" i="10"/>
  <c r="I80" i="10"/>
  <c r="J80" i="10"/>
  <c r="K80" i="10"/>
  <c r="L80" i="10"/>
  <c r="S80" i="10"/>
  <c r="V80" i="10"/>
  <c r="I81" i="10"/>
  <c r="J81" i="10"/>
  <c r="K81" i="10"/>
  <c r="L81" i="10"/>
  <c r="S81" i="10"/>
  <c r="V81" i="10"/>
  <c r="I82" i="10"/>
  <c r="J82" i="10"/>
  <c r="K82" i="10"/>
  <c r="L82" i="10"/>
  <c r="S82" i="10"/>
  <c r="V82" i="10"/>
  <c r="I83" i="10"/>
  <c r="J83" i="10"/>
  <c r="K83" i="10"/>
  <c r="L83" i="10"/>
  <c r="S83" i="10"/>
  <c r="V83" i="10"/>
  <c r="I84" i="10"/>
  <c r="J84" i="10"/>
  <c r="K84" i="10"/>
  <c r="L84" i="10"/>
  <c r="S84" i="10"/>
  <c r="V84" i="10"/>
  <c r="I85" i="10"/>
  <c r="J85" i="10"/>
  <c r="K85" i="10"/>
  <c r="L85" i="10"/>
  <c r="S85" i="10"/>
  <c r="V85" i="10"/>
  <c r="I86" i="10"/>
  <c r="J86" i="10"/>
  <c r="K86" i="10"/>
  <c r="L86" i="10"/>
  <c r="S86" i="10"/>
  <c r="V86" i="10"/>
  <c r="I87" i="10"/>
  <c r="J87" i="10"/>
  <c r="K87" i="10"/>
  <c r="L87" i="10"/>
  <c r="S87" i="10"/>
  <c r="V87" i="10"/>
  <c r="I88" i="10"/>
  <c r="J88" i="10"/>
  <c r="K88" i="10"/>
  <c r="L88" i="10"/>
  <c r="S88" i="10"/>
  <c r="V88" i="10"/>
  <c r="I89" i="10"/>
  <c r="J89" i="10"/>
  <c r="K89" i="10"/>
  <c r="L89" i="10"/>
  <c r="S89" i="10"/>
  <c r="S92" i="10" s="1"/>
  <c r="V89" i="10"/>
  <c r="I90" i="10"/>
  <c r="J90" i="10"/>
  <c r="K90" i="10"/>
  <c r="L90" i="10"/>
  <c r="S90" i="10"/>
  <c r="V90" i="10"/>
  <c r="I91" i="10"/>
  <c r="J91" i="10"/>
  <c r="K91" i="10"/>
  <c r="L91" i="10"/>
  <c r="S91" i="10"/>
  <c r="V91" i="10"/>
  <c r="M92" i="10"/>
  <c r="F56" i="10" s="1"/>
  <c r="I95" i="10"/>
  <c r="J95" i="10"/>
  <c r="K95" i="10"/>
  <c r="H29" i="10" s="1"/>
  <c r="P29" i="10" s="1"/>
  <c r="L95" i="10"/>
  <c r="S95" i="10"/>
  <c r="S98" i="10" s="1"/>
  <c r="H57" i="10" s="1"/>
  <c r="V95" i="10"/>
  <c r="I96" i="10"/>
  <c r="I98" i="10" s="1"/>
  <c r="G57" i="10" s="1"/>
  <c r="J96" i="10"/>
  <c r="K96" i="10"/>
  <c r="L96" i="10"/>
  <c r="S96" i="10"/>
  <c r="V96" i="10"/>
  <c r="I97" i="10"/>
  <c r="J97" i="10"/>
  <c r="K97" i="10"/>
  <c r="L97" i="10"/>
  <c r="S97" i="10"/>
  <c r="V97" i="10"/>
  <c r="M98" i="10"/>
  <c r="F57" i="10" s="1"/>
  <c r="V98" i="10"/>
  <c r="I57" i="10" s="1"/>
  <c r="I101" i="10"/>
  <c r="J101" i="10"/>
  <c r="K101" i="10"/>
  <c r="L101" i="10"/>
  <c r="L102" i="10" s="1"/>
  <c r="E58" i="10" s="1"/>
  <c r="S101" i="10"/>
  <c r="V101" i="10"/>
  <c r="V102" i="10" s="1"/>
  <c r="I58" i="10" s="1"/>
  <c r="I102" i="10"/>
  <c r="G58" i="10" s="1"/>
  <c r="M102" i="10"/>
  <c r="S102" i="10"/>
  <c r="H58" i="10" s="1"/>
  <c r="I105" i="10"/>
  <c r="J105" i="10"/>
  <c r="K105" i="10"/>
  <c r="L105" i="10"/>
  <c r="S105" i="10"/>
  <c r="V105" i="10"/>
  <c r="I106" i="10"/>
  <c r="J106" i="10"/>
  <c r="K106" i="10"/>
  <c r="L106" i="10"/>
  <c r="S106" i="10"/>
  <c r="V106" i="10"/>
  <c r="I107" i="10"/>
  <c r="J107" i="10"/>
  <c r="K107" i="10"/>
  <c r="L107" i="10"/>
  <c r="S107" i="10"/>
  <c r="S135" i="10" s="1"/>
  <c r="H59" i="10" s="1"/>
  <c r="V107" i="10"/>
  <c r="I108" i="10"/>
  <c r="J108" i="10"/>
  <c r="K108" i="10"/>
  <c r="L108" i="10"/>
  <c r="L135" i="10" s="1"/>
  <c r="E59" i="10" s="1"/>
  <c r="S108" i="10"/>
  <c r="V108" i="10"/>
  <c r="I109" i="10"/>
  <c r="J109" i="10"/>
  <c r="K109" i="10"/>
  <c r="L109" i="10"/>
  <c r="S109" i="10"/>
  <c r="V109" i="10"/>
  <c r="I110" i="10"/>
  <c r="J110" i="10"/>
  <c r="K110" i="10"/>
  <c r="L110" i="10"/>
  <c r="S110" i="10"/>
  <c r="V110" i="10"/>
  <c r="I111" i="10"/>
  <c r="J111" i="10"/>
  <c r="K111" i="10"/>
  <c r="L111" i="10"/>
  <c r="S111" i="10"/>
  <c r="V111" i="10"/>
  <c r="I112" i="10"/>
  <c r="J112" i="10"/>
  <c r="K112" i="10"/>
  <c r="L112" i="10"/>
  <c r="S112" i="10"/>
  <c r="V112" i="10"/>
  <c r="I113" i="10"/>
  <c r="J113" i="10"/>
  <c r="K113" i="10"/>
  <c r="L113" i="10"/>
  <c r="S113" i="10"/>
  <c r="V113" i="10"/>
  <c r="I114" i="10"/>
  <c r="J114" i="10"/>
  <c r="K114" i="10"/>
  <c r="L114" i="10"/>
  <c r="S114" i="10"/>
  <c r="V114" i="10"/>
  <c r="I115" i="10"/>
  <c r="J115" i="10"/>
  <c r="K115" i="10"/>
  <c r="L115" i="10"/>
  <c r="S115" i="10"/>
  <c r="V115" i="10"/>
  <c r="I116" i="10"/>
  <c r="J116" i="10"/>
  <c r="K116" i="10"/>
  <c r="L116" i="10"/>
  <c r="S116" i="10"/>
  <c r="V116" i="10"/>
  <c r="I117" i="10"/>
  <c r="J117" i="10"/>
  <c r="K117" i="10"/>
  <c r="L117" i="10"/>
  <c r="S117" i="10"/>
  <c r="V117" i="10"/>
  <c r="I118" i="10"/>
  <c r="J118" i="10"/>
  <c r="K118" i="10"/>
  <c r="L118" i="10"/>
  <c r="S118" i="10"/>
  <c r="V118" i="10"/>
  <c r="I119" i="10"/>
  <c r="J119" i="10"/>
  <c r="K119" i="10"/>
  <c r="M119" i="10"/>
  <c r="S119" i="10"/>
  <c r="V119" i="10"/>
  <c r="I120" i="10"/>
  <c r="J120" i="10"/>
  <c r="K120" i="10"/>
  <c r="M120" i="10"/>
  <c r="S120" i="10"/>
  <c r="V120" i="10"/>
  <c r="I121" i="10"/>
  <c r="J121" i="10"/>
  <c r="K121" i="10"/>
  <c r="M121" i="10"/>
  <c r="S121" i="10"/>
  <c r="V121" i="10"/>
  <c r="I122" i="10"/>
  <c r="J122" i="10"/>
  <c r="K122" i="10"/>
  <c r="M122" i="10"/>
  <c r="S122" i="10"/>
  <c r="V122" i="10"/>
  <c r="I123" i="10"/>
  <c r="J123" i="10"/>
  <c r="K123" i="10"/>
  <c r="M123" i="10"/>
  <c r="S123" i="10"/>
  <c r="V123" i="10"/>
  <c r="I124" i="10"/>
  <c r="J124" i="10"/>
  <c r="K124" i="10"/>
  <c r="M124" i="10"/>
  <c r="S124" i="10"/>
  <c r="V124" i="10"/>
  <c r="I125" i="10"/>
  <c r="J125" i="10"/>
  <c r="K125" i="10"/>
  <c r="M125" i="10"/>
  <c r="S125" i="10"/>
  <c r="V125" i="10"/>
  <c r="I126" i="10"/>
  <c r="J126" i="10"/>
  <c r="K126" i="10"/>
  <c r="M126" i="10"/>
  <c r="S126" i="10"/>
  <c r="V126" i="10"/>
  <c r="I127" i="10"/>
  <c r="J127" i="10"/>
  <c r="K127" i="10"/>
  <c r="M127" i="10"/>
  <c r="S127" i="10"/>
  <c r="V127" i="10"/>
  <c r="I128" i="10"/>
  <c r="J128" i="10"/>
  <c r="K128" i="10"/>
  <c r="M128" i="10"/>
  <c r="S128" i="10"/>
  <c r="V128" i="10"/>
  <c r="I129" i="10"/>
  <c r="J129" i="10"/>
  <c r="K129" i="10"/>
  <c r="M129" i="10"/>
  <c r="S129" i="10"/>
  <c r="V129" i="10"/>
  <c r="I130" i="10"/>
  <c r="J130" i="10"/>
  <c r="K130" i="10"/>
  <c r="M130" i="10"/>
  <c r="S130" i="10"/>
  <c r="V130" i="10"/>
  <c r="I131" i="10"/>
  <c r="J131" i="10"/>
  <c r="K131" i="10"/>
  <c r="M131" i="10"/>
  <c r="S131" i="10"/>
  <c r="V131" i="10"/>
  <c r="I132" i="10"/>
  <c r="J132" i="10"/>
  <c r="K132" i="10"/>
  <c r="M132" i="10"/>
  <c r="S132" i="10"/>
  <c r="V132" i="10"/>
  <c r="I133" i="10"/>
  <c r="J133" i="10"/>
  <c r="K133" i="10"/>
  <c r="M133" i="10"/>
  <c r="S133" i="10"/>
  <c r="V133" i="10"/>
  <c r="I134" i="10"/>
  <c r="J134" i="10"/>
  <c r="K134" i="10"/>
  <c r="M134" i="10"/>
  <c r="S134" i="10"/>
  <c r="V134" i="10"/>
  <c r="V135" i="10"/>
  <c r="I59" i="10" s="1"/>
  <c r="Y138" i="10"/>
  <c r="Z138" i="10"/>
  <c r="P16" i="9"/>
  <c r="P20" i="9" s="1"/>
  <c r="I80" i="9"/>
  <c r="J80" i="9"/>
  <c r="K80" i="9"/>
  <c r="H29" i="9" s="1"/>
  <c r="P29" i="9" s="1"/>
  <c r="L80" i="9"/>
  <c r="S80" i="9"/>
  <c r="V80" i="9"/>
  <c r="I81" i="9"/>
  <c r="J81" i="9"/>
  <c r="K81" i="9"/>
  <c r="L81" i="9"/>
  <c r="S81" i="9"/>
  <c r="S86" i="9" s="1"/>
  <c r="V81" i="9"/>
  <c r="I82" i="9"/>
  <c r="J82" i="9"/>
  <c r="K82" i="9"/>
  <c r="L82" i="9"/>
  <c r="S82" i="9"/>
  <c r="V82" i="9"/>
  <c r="I83" i="9"/>
  <c r="J83" i="9"/>
  <c r="K83" i="9"/>
  <c r="L83" i="9"/>
  <c r="S83" i="9"/>
  <c r="V83" i="9"/>
  <c r="I84" i="9"/>
  <c r="J84" i="9"/>
  <c r="K84" i="9"/>
  <c r="L84" i="9"/>
  <c r="S84" i="9"/>
  <c r="V84" i="9"/>
  <c r="I85" i="9"/>
  <c r="J85" i="9"/>
  <c r="K85" i="9"/>
  <c r="L85" i="9"/>
  <c r="S85" i="9"/>
  <c r="V85" i="9"/>
  <c r="M86" i="9"/>
  <c r="F56" i="9" s="1"/>
  <c r="I89" i="9"/>
  <c r="J89" i="9"/>
  <c r="K89" i="9"/>
  <c r="L89" i="9"/>
  <c r="S89" i="9"/>
  <c r="V89" i="9"/>
  <c r="I90" i="9"/>
  <c r="J90" i="9"/>
  <c r="K90" i="9"/>
  <c r="L90" i="9"/>
  <c r="S90" i="9"/>
  <c r="V90" i="9"/>
  <c r="I91" i="9"/>
  <c r="J91" i="9"/>
  <c r="K91" i="9"/>
  <c r="L91" i="9"/>
  <c r="S91" i="9"/>
  <c r="S101" i="9" s="1"/>
  <c r="H57" i="9" s="1"/>
  <c r="V91" i="9"/>
  <c r="V101" i="9" s="1"/>
  <c r="I57" i="9" s="1"/>
  <c r="I92" i="9"/>
  <c r="J92" i="9"/>
  <c r="K92" i="9"/>
  <c r="L92" i="9"/>
  <c r="S92" i="9"/>
  <c r="V92" i="9"/>
  <c r="I93" i="9"/>
  <c r="J93" i="9"/>
  <c r="K93" i="9"/>
  <c r="L93" i="9"/>
  <c r="S93" i="9"/>
  <c r="V93" i="9"/>
  <c r="I94" i="9"/>
  <c r="J94" i="9"/>
  <c r="K94" i="9"/>
  <c r="L94" i="9"/>
  <c r="S94" i="9"/>
  <c r="V94" i="9"/>
  <c r="I95" i="9"/>
  <c r="J95" i="9"/>
  <c r="K95" i="9"/>
  <c r="L95" i="9"/>
  <c r="S95" i="9"/>
  <c r="V95" i="9"/>
  <c r="I96" i="9"/>
  <c r="J96" i="9"/>
  <c r="K96" i="9"/>
  <c r="L96" i="9"/>
  <c r="S96" i="9"/>
  <c r="V96" i="9"/>
  <c r="I97" i="9"/>
  <c r="J97" i="9"/>
  <c r="K97" i="9"/>
  <c r="M97" i="9"/>
  <c r="S97" i="9"/>
  <c r="V97" i="9"/>
  <c r="I98" i="9"/>
  <c r="J98" i="9"/>
  <c r="K98" i="9"/>
  <c r="M98" i="9"/>
  <c r="M101" i="9" s="1"/>
  <c r="S98" i="9"/>
  <c r="V98" i="9"/>
  <c r="I99" i="9"/>
  <c r="J99" i="9"/>
  <c r="K99" i="9"/>
  <c r="M99" i="9"/>
  <c r="S99" i="9"/>
  <c r="V99" i="9"/>
  <c r="I100" i="9"/>
  <c r="J100" i="9"/>
  <c r="K100" i="9"/>
  <c r="M100" i="9"/>
  <c r="S100" i="9"/>
  <c r="V100" i="9"/>
  <c r="L101" i="9"/>
  <c r="E57" i="9" s="1"/>
  <c r="I104" i="9"/>
  <c r="J104" i="9"/>
  <c r="K104" i="9"/>
  <c r="L104" i="9"/>
  <c r="S104" i="9"/>
  <c r="V104" i="9"/>
  <c r="I105" i="9"/>
  <c r="J105" i="9"/>
  <c r="K105" i="9"/>
  <c r="L105" i="9"/>
  <c r="S105" i="9"/>
  <c r="V105" i="9"/>
  <c r="V112" i="9" s="1"/>
  <c r="I58" i="9" s="1"/>
  <c r="I106" i="9"/>
  <c r="J106" i="9"/>
  <c r="K106" i="9"/>
  <c r="L106" i="9"/>
  <c r="S106" i="9"/>
  <c r="V106" i="9"/>
  <c r="I107" i="9"/>
  <c r="J107" i="9"/>
  <c r="K107" i="9"/>
  <c r="L107" i="9"/>
  <c r="S107" i="9"/>
  <c r="V107" i="9"/>
  <c r="I108" i="9"/>
  <c r="J108" i="9"/>
  <c r="K108" i="9"/>
  <c r="L108" i="9"/>
  <c r="S108" i="9"/>
  <c r="V108" i="9"/>
  <c r="I109" i="9"/>
  <c r="J109" i="9"/>
  <c r="K109" i="9"/>
  <c r="L109" i="9"/>
  <c r="S109" i="9"/>
  <c r="V109" i="9"/>
  <c r="I110" i="9"/>
  <c r="J110" i="9"/>
  <c r="K110" i="9"/>
  <c r="L110" i="9"/>
  <c r="S110" i="9"/>
  <c r="V110" i="9"/>
  <c r="I111" i="9"/>
  <c r="J111" i="9"/>
  <c r="K111" i="9"/>
  <c r="L111" i="9"/>
  <c r="S111" i="9"/>
  <c r="V111" i="9"/>
  <c r="M112" i="9"/>
  <c r="F58" i="9" s="1"/>
  <c r="S112" i="9"/>
  <c r="H58" i="9" s="1"/>
  <c r="I115" i="9"/>
  <c r="J115" i="9"/>
  <c r="K115" i="9"/>
  <c r="L115" i="9"/>
  <c r="S115" i="9"/>
  <c r="V115" i="9"/>
  <c r="I116" i="9"/>
  <c r="J116" i="9"/>
  <c r="K116" i="9"/>
  <c r="L116" i="9"/>
  <c r="S116" i="9"/>
  <c r="V116" i="9"/>
  <c r="I117" i="9"/>
  <c r="J117" i="9"/>
  <c r="K117" i="9"/>
  <c r="L117" i="9"/>
  <c r="S117" i="9"/>
  <c r="V117" i="9"/>
  <c r="I118" i="9"/>
  <c r="J118" i="9"/>
  <c r="K118" i="9"/>
  <c r="L118" i="9"/>
  <c r="S118" i="9"/>
  <c r="S131" i="9" s="1"/>
  <c r="H59" i="9" s="1"/>
  <c r="V118" i="9"/>
  <c r="V131" i="9" s="1"/>
  <c r="I59" i="9" s="1"/>
  <c r="I119" i="9"/>
  <c r="J119" i="9"/>
  <c r="K119" i="9"/>
  <c r="L119" i="9"/>
  <c r="S119" i="9"/>
  <c r="V119" i="9"/>
  <c r="I120" i="9"/>
  <c r="J120" i="9"/>
  <c r="K120" i="9"/>
  <c r="L120" i="9"/>
  <c r="S120" i="9"/>
  <c r="V120" i="9"/>
  <c r="I121" i="9"/>
  <c r="J121" i="9"/>
  <c r="K121" i="9"/>
  <c r="L121" i="9"/>
  <c r="S121" i="9"/>
  <c r="V121" i="9"/>
  <c r="I122" i="9"/>
  <c r="J122" i="9"/>
  <c r="K122" i="9"/>
  <c r="L122" i="9"/>
  <c r="S122" i="9"/>
  <c r="V122" i="9"/>
  <c r="I123" i="9"/>
  <c r="J123" i="9"/>
  <c r="K123" i="9"/>
  <c r="L123" i="9"/>
  <c r="S123" i="9"/>
  <c r="V123" i="9"/>
  <c r="I124" i="9"/>
  <c r="J124" i="9"/>
  <c r="K124" i="9"/>
  <c r="L124" i="9"/>
  <c r="S124" i="9"/>
  <c r="V124" i="9"/>
  <c r="I125" i="9"/>
  <c r="J125" i="9"/>
  <c r="K125" i="9"/>
  <c r="M125" i="9"/>
  <c r="S125" i="9"/>
  <c r="V125" i="9"/>
  <c r="I126" i="9"/>
  <c r="J126" i="9"/>
  <c r="K126" i="9"/>
  <c r="M126" i="9"/>
  <c r="S126" i="9"/>
  <c r="V126" i="9"/>
  <c r="I127" i="9"/>
  <c r="J127" i="9"/>
  <c r="K127" i="9"/>
  <c r="M127" i="9"/>
  <c r="S127" i="9"/>
  <c r="V127" i="9"/>
  <c r="I128" i="9"/>
  <c r="J128" i="9"/>
  <c r="K128" i="9"/>
  <c r="M128" i="9"/>
  <c r="S128" i="9"/>
  <c r="V128" i="9"/>
  <c r="I129" i="9"/>
  <c r="J129" i="9"/>
  <c r="K129" i="9"/>
  <c r="M129" i="9"/>
  <c r="S129" i="9"/>
  <c r="V129" i="9"/>
  <c r="I130" i="9"/>
  <c r="J130" i="9"/>
  <c r="K130" i="9"/>
  <c r="M130" i="9"/>
  <c r="S130" i="9"/>
  <c r="V130" i="9"/>
  <c r="I134" i="9"/>
  <c r="J134" i="9"/>
  <c r="K134" i="9"/>
  <c r="L134" i="9"/>
  <c r="L135" i="9" s="1"/>
  <c r="E60" i="9" s="1"/>
  <c r="S134" i="9"/>
  <c r="V134" i="9"/>
  <c r="I135" i="9"/>
  <c r="G60" i="9" s="1"/>
  <c r="M135" i="9"/>
  <c r="F60" i="9" s="1"/>
  <c r="S135" i="9"/>
  <c r="H60" i="9" s="1"/>
  <c r="V135" i="9"/>
  <c r="I60" i="9" s="1"/>
  <c r="K138" i="9"/>
  <c r="Y138" i="9"/>
  <c r="Z138" i="9"/>
  <c r="P16" i="8"/>
  <c r="P20" i="8" s="1"/>
  <c r="H58" i="8"/>
  <c r="I88" i="8"/>
  <c r="J88" i="8"/>
  <c r="K88" i="8"/>
  <c r="L88" i="8"/>
  <c r="S88" i="8"/>
  <c r="V88" i="8"/>
  <c r="V100" i="8" s="1"/>
  <c r="I89" i="8"/>
  <c r="J89" i="8"/>
  <c r="K89" i="8"/>
  <c r="L89" i="8"/>
  <c r="S89" i="8"/>
  <c r="V89" i="8"/>
  <c r="I90" i="8"/>
  <c r="J90" i="8"/>
  <c r="K90" i="8"/>
  <c r="K160" i="8" s="1"/>
  <c r="L90" i="8"/>
  <c r="S90" i="8"/>
  <c r="V90" i="8"/>
  <c r="I91" i="8"/>
  <c r="J91" i="8"/>
  <c r="K91" i="8"/>
  <c r="L91" i="8"/>
  <c r="S91" i="8"/>
  <c r="V91" i="8"/>
  <c r="I92" i="8"/>
  <c r="J92" i="8"/>
  <c r="K92" i="8"/>
  <c r="L92" i="8"/>
  <c r="S92" i="8"/>
  <c r="V92" i="8"/>
  <c r="I93" i="8"/>
  <c r="J93" i="8"/>
  <c r="K93" i="8"/>
  <c r="L93" i="8"/>
  <c r="S93" i="8"/>
  <c r="V93" i="8"/>
  <c r="I94" i="8"/>
  <c r="J94" i="8"/>
  <c r="K94" i="8"/>
  <c r="L94" i="8"/>
  <c r="S94" i="8"/>
  <c r="V94" i="8"/>
  <c r="I95" i="8"/>
  <c r="J95" i="8"/>
  <c r="K95" i="8"/>
  <c r="L95" i="8"/>
  <c r="S95" i="8"/>
  <c r="V95" i="8"/>
  <c r="I96" i="8"/>
  <c r="J96" i="8"/>
  <c r="K96" i="8"/>
  <c r="L96" i="8"/>
  <c r="S96" i="8"/>
  <c r="V96" i="8"/>
  <c r="I97" i="8"/>
  <c r="J97" i="8"/>
  <c r="K97" i="8"/>
  <c r="S97" i="8"/>
  <c r="V97" i="8"/>
  <c r="I98" i="8"/>
  <c r="J98" i="8"/>
  <c r="K98" i="8"/>
  <c r="S98" i="8"/>
  <c r="V98" i="8"/>
  <c r="I99" i="8"/>
  <c r="J99" i="8"/>
  <c r="K99" i="8"/>
  <c r="M99" i="8"/>
  <c r="M100" i="8" s="1"/>
  <c r="S99" i="8"/>
  <c r="V99" i="8"/>
  <c r="I103" i="8"/>
  <c r="I105" i="8" s="1"/>
  <c r="G57" i="8" s="1"/>
  <c r="J103" i="8"/>
  <c r="K103" i="8"/>
  <c r="L103" i="8"/>
  <c r="L105" i="8" s="1"/>
  <c r="E57" i="8" s="1"/>
  <c r="S103" i="8"/>
  <c r="V103" i="8"/>
  <c r="I104" i="8"/>
  <c r="J104" i="8"/>
  <c r="K104" i="8"/>
  <c r="L104" i="8"/>
  <c r="S104" i="8"/>
  <c r="S105" i="8" s="1"/>
  <c r="H57" i="8" s="1"/>
  <c r="V104" i="8"/>
  <c r="V105" i="8" s="1"/>
  <c r="I57" i="8" s="1"/>
  <c r="M105" i="8"/>
  <c r="F57" i="8" s="1"/>
  <c r="I108" i="8"/>
  <c r="J108" i="8"/>
  <c r="K108" i="8"/>
  <c r="L108" i="8"/>
  <c r="S108" i="8"/>
  <c r="V108" i="8"/>
  <c r="I109" i="8"/>
  <c r="G58" i="8" s="1"/>
  <c r="L109" i="8"/>
  <c r="E58" i="8" s="1"/>
  <c r="M109" i="8"/>
  <c r="F58" i="8" s="1"/>
  <c r="S109" i="8"/>
  <c r="V109" i="8"/>
  <c r="I58" i="8" s="1"/>
  <c r="I112" i="8"/>
  <c r="I113" i="8" s="1"/>
  <c r="G59" i="8" s="1"/>
  <c r="J112" i="8"/>
  <c r="K112" i="8"/>
  <c r="L112" i="8"/>
  <c r="L113" i="8" s="1"/>
  <c r="E59" i="8" s="1"/>
  <c r="S112" i="8"/>
  <c r="S113" i="8" s="1"/>
  <c r="H59" i="8" s="1"/>
  <c r="V112" i="8"/>
  <c r="M113" i="8"/>
  <c r="F59" i="8" s="1"/>
  <c r="V113" i="8"/>
  <c r="I59" i="8" s="1"/>
  <c r="I119" i="8"/>
  <c r="J119" i="8"/>
  <c r="K119" i="8"/>
  <c r="L119" i="8"/>
  <c r="S119" i="8"/>
  <c r="V119" i="8"/>
  <c r="I120" i="8"/>
  <c r="J120" i="8"/>
  <c r="K120" i="8"/>
  <c r="L120" i="8"/>
  <c r="S120" i="8"/>
  <c r="V120" i="8"/>
  <c r="I121" i="8"/>
  <c r="J121" i="8"/>
  <c r="K121" i="8"/>
  <c r="L121" i="8"/>
  <c r="S121" i="8"/>
  <c r="V121" i="8"/>
  <c r="I122" i="8"/>
  <c r="J122" i="8"/>
  <c r="K122" i="8"/>
  <c r="L122" i="8"/>
  <c r="S122" i="8"/>
  <c r="S152" i="8" s="1"/>
  <c r="H65" i="8" s="1"/>
  <c r="V122" i="8"/>
  <c r="I123" i="8"/>
  <c r="J123" i="8"/>
  <c r="K123" i="8"/>
  <c r="M123" i="8"/>
  <c r="M125" i="8" s="1"/>
  <c r="F63" i="8" s="1"/>
  <c r="S123" i="8"/>
  <c r="V123" i="8"/>
  <c r="I124" i="8"/>
  <c r="J124" i="8"/>
  <c r="K124" i="8"/>
  <c r="M124" i="8"/>
  <c r="S124" i="8"/>
  <c r="V124" i="8"/>
  <c r="S125" i="8"/>
  <c r="H63" i="8" s="1"/>
  <c r="I128" i="8"/>
  <c r="J128" i="8"/>
  <c r="K128" i="8"/>
  <c r="L128" i="8"/>
  <c r="S128" i="8"/>
  <c r="V128" i="8"/>
  <c r="V150" i="8" s="1"/>
  <c r="I64" i="8" s="1"/>
  <c r="I129" i="8"/>
  <c r="J129" i="8"/>
  <c r="K129" i="8"/>
  <c r="L129" i="8"/>
  <c r="S129" i="8"/>
  <c r="V129" i="8"/>
  <c r="I130" i="8"/>
  <c r="J130" i="8"/>
  <c r="K130" i="8"/>
  <c r="L130" i="8"/>
  <c r="S130" i="8"/>
  <c r="V130" i="8"/>
  <c r="I131" i="8"/>
  <c r="J131" i="8"/>
  <c r="K131" i="8"/>
  <c r="L131" i="8"/>
  <c r="S131" i="8"/>
  <c r="S150" i="8" s="1"/>
  <c r="H64" i="8" s="1"/>
  <c r="V131" i="8"/>
  <c r="I132" i="8"/>
  <c r="J132" i="8"/>
  <c r="K132" i="8"/>
  <c r="L132" i="8"/>
  <c r="S132" i="8"/>
  <c r="V132" i="8"/>
  <c r="I133" i="8"/>
  <c r="J133" i="8"/>
  <c r="K133" i="8"/>
  <c r="L133" i="8"/>
  <c r="S133" i="8"/>
  <c r="V133" i="8"/>
  <c r="I134" i="8"/>
  <c r="J134" i="8"/>
  <c r="K134" i="8"/>
  <c r="L134" i="8"/>
  <c r="S134" i="8"/>
  <c r="V134" i="8"/>
  <c r="I135" i="8"/>
  <c r="J135" i="8"/>
  <c r="K135" i="8"/>
  <c r="L135" i="8"/>
  <c r="S135" i="8"/>
  <c r="V135" i="8"/>
  <c r="I136" i="8"/>
  <c r="J136" i="8"/>
  <c r="K136" i="8"/>
  <c r="L136" i="8"/>
  <c r="S136" i="8"/>
  <c r="V136" i="8"/>
  <c r="I137" i="8"/>
  <c r="J137" i="8"/>
  <c r="K137" i="8"/>
  <c r="L137" i="8"/>
  <c r="S137" i="8"/>
  <c r="V137" i="8"/>
  <c r="I138" i="8"/>
  <c r="J138" i="8"/>
  <c r="K138" i="8"/>
  <c r="L138" i="8"/>
  <c r="S138" i="8"/>
  <c r="V138" i="8"/>
  <c r="I139" i="8"/>
  <c r="J139" i="8"/>
  <c r="K139" i="8"/>
  <c r="L139" i="8"/>
  <c r="S139" i="8"/>
  <c r="V139" i="8"/>
  <c r="I140" i="8"/>
  <c r="J140" i="8"/>
  <c r="K140" i="8"/>
  <c r="L140" i="8"/>
  <c r="S140" i="8"/>
  <c r="V140" i="8"/>
  <c r="I141" i="8"/>
  <c r="J141" i="8"/>
  <c r="K141" i="8"/>
  <c r="L141" i="8"/>
  <c r="S141" i="8"/>
  <c r="V141" i="8"/>
  <c r="I142" i="8"/>
  <c r="J142" i="8"/>
  <c r="K142" i="8"/>
  <c r="M142" i="8"/>
  <c r="S142" i="8"/>
  <c r="V142" i="8"/>
  <c r="I143" i="8"/>
  <c r="J143" i="8"/>
  <c r="K143" i="8"/>
  <c r="M143" i="8"/>
  <c r="S143" i="8"/>
  <c r="V143" i="8"/>
  <c r="I144" i="8"/>
  <c r="J144" i="8"/>
  <c r="K144" i="8"/>
  <c r="M144" i="8"/>
  <c r="M150" i="8" s="1"/>
  <c r="F64" i="8" s="1"/>
  <c r="S144" i="8"/>
  <c r="V144" i="8"/>
  <c r="I145" i="8"/>
  <c r="J145" i="8"/>
  <c r="K145" i="8"/>
  <c r="M145" i="8"/>
  <c r="S145" i="8"/>
  <c r="V145" i="8"/>
  <c r="I146" i="8"/>
  <c r="J146" i="8"/>
  <c r="K146" i="8"/>
  <c r="H29" i="8" s="1"/>
  <c r="P29" i="8" s="1"/>
  <c r="M146" i="8"/>
  <c r="S146" i="8"/>
  <c r="V146" i="8"/>
  <c r="I147" i="8"/>
  <c r="J147" i="8"/>
  <c r="K147" i="8"/>
  <c r="M147" i="8"/>
  <c r="S147" i="8"/>
  <c r="V147" i="8"/>
  <c r="I148" i="8"/>
  <c r="J148" i="8"/>
  <c r="K148" i="8"/>
  <c r="M148" i="8"/>
  <c r="S148" i="8"/>
  <c r="V148" i="8"/>
  <c r="I149" i="8"/>
  <c r="J149" i="8"/>
  <c r="K149" i="8"/>
  <c r="M149" i="8"/>
  <c r="S149" i="8"/>
  <c r="V149" i="8"/>
  <c r="L150" i="8"/>
  <c r="E64" i="8" s="1"/>
  <c r="I156" i="8"/>
  <c r="J156" i="8"/>
  <c r="K156" i="8"/>
  <c r="L156" i="8"/>
  <c r="S156" i="8"/>
  <c r="V156" i="8"/>
  <c r="V157" i="8" s="1"/>
  <c r="L157" i="8"/>
  <c r="E68" i="8" s="1"/>
  <c r="M157" i="8"/>
  <c r="F68" i="8" s="1"/>
  <c r="S157" i="8"/>
  <c r="H68" i="8" s="1"/>
  <c r="Y160" i="8"/>
  <c r="Z160" i="8"/>
  <c r="P16" i="7"/>
  <c r="P20" i="7" s="1"/>
  <c r="F56" i="7"/>
  <c r="F66" i="7"/>
  <c r="I87" i="7"/>
  <c r="I88" i="7" s="1"/>
  <c r="J87" i="7"/>
  <c r="K87" i="7"/>
  <c r="L87" i="7"/>
  <c r="L88" i="7" s="1"/>
  <c r="S87" i="7"/>
  <c r="S88" i="7" s="1"/>
  <c r="V87" i="7"/>
  <c r="M88" i="7"/>
  <c r="I91" i="7"/>
  <c r="I92" i="7" s="1"/>
  <c r="G57" i="7" s="1"/>
  <c r="J91" i="7"/>
  <c r="K91" i="7"/>
  <c r="H29" i="7" s="1"/>
  <c r="P29" i="7" s="1"/>
  <c r="L91" i="7"/>
  <c r="L92" i="7" s="1"/>
  <c r="E57" i="7" s="1"/>
  <c r="S91" i="7"/>
  <c r="V91" i="7"/>
  <c r="M92" i="7"/>
  <c r="F57" i="7" s="1"/>
  <c r="S92" i="7"/>
  <c r="H57" i="7" s="1"/>
  <c r="V92" i="7"/>
  <c r="I57" i="7" s="1"/>
  <c r="M94" i="7"/>
  <c r="F58" i="7" s="1"/>
  <c r="D15" i="7" s="1"/>
  <c r="I98" i="7"/>
  <c r="J98" i="7"/>
  <c r="K98" i="7"/>
  <c r="L98" i="7"/>
  <c r="S98" i="7"/>
  <c r="V98" i="7"/>
  <c r="I99" i="7"/>
  <c r="J99" i="7"/>
  <c r="K99" i="7"/>
  <c r="L99" i="7"/>
  <c r="S99" i="7"/>
  <c r="V99" i="7"/>
  <c r="I100" i="7"/>
  <c r="J100" i="7"/>
  <c r="K100" i="7"/>
  <c r="L100" i="7"/>
  <c r="S100" i="7"/>
  <c r="V100" i="7"/>
  <c r="I101" i="7"/>
  <c r="J101" i="7"/>
  <c r="K101" i="7"/>
  <c r="L101" i="7"/>
  <c r="S101" i="7"/>
  <c r="V101" i="7"/>
  <c r="I102" i="7"/>
  <c r="J102" i="7"/>
  <c r="K102" i="7"/>
  <c r="M102" i="7"/>
  <c r="S102" i="7"/>
  <c r="V102" i="7"/>
  <c r="I103" i="7"/>
  <c r="J103" i="7"/>
  <c r="K103" i="7"/>
  <c r="M103" i="7"/>
  <c r="S103" i="7"/>
  <c r="V103" i="7"/>
  <c r="I107" i="7"/>
  <c r="I114" i="7" s="1"/>
  <c r="G62" i="7" s="1"/>
  <c r="J107" i="7"/>
  <c r="K107" i="7"/>
  <c r="L107" i="7"/>
  <c r="S107" i="7"/>
  <c r="V107" i="7"/>
  <c r="V114" i="7" s="1"/>
  <c r="I62" i="7" s="1"/>
  <c r="I108" i="7"/>
  <c r="J108" i="7"/>
  <c r="K108" i="7"/>
  <c r="L108" i="7"/>
  <c r="S108" i="7"/>
  <c r="V108" i="7"/>
  <c r="I109" i="7"/>
  <c r="J109" i="7"/>
  <c r="K109" i="7"/>
  <c r="L109" i="7"/>
  <c r="S109" i="7"/>
  <c r="S114" i="7" s="1"/>
  <c r="H62" i="7" s="1"/>
  <c r="V109" i="7"/>
  <c r="I110" i="7"/>
  <c r="J110" i="7"/>
  <c r="K110" i="7"/>
  <c r="L110" i="7"/>
  <c r="S110" i="7"/>
  <c r="V110" i="7"/>
  <c r="I111" i="7"/>
  <c r="J111" i="7"/>
  <c r="K111" i="7"/>
  <c r="M111" i="7"/>
  <c r="S111" i="7"/>
  <c r="V111" i="7"/>
  <c r="I112" i="7"/>
  <c r="J112" i="7"/>
  <c r="K112" i="7"/>
  <c r="M112" i="7"/>
  <c r="M114" i="7" s="1"/>
  <c r="F62" i="7" s="1"/>
  <c r="S112" i="7"/>
  <c r="V112" i="7"/>
  <c r="I113" i="7"/>
  <c r="J113" i="7"/>
  <c r="K113" i="7"/>
  <c r="M113" i="7"/>
  <c r="S113" i="7"/>
  <c r="V113" i="7"/>
  <c r="I117" i="7"/>
  <c r="J117" i="7"/>
  <c r="K117" i="7"/>
  <c r="L117" i="7"/>
  <c r="S117" i="7"/>
  <c r="V117" i="7"/>
  <c r="I118" i="7"/>
  <c r="J118" i="7"/>
  <c r="K118" i="7"/>
  <c r="L118" i="7"/>
  <c r="S118" i="7"/>
  <c r="S139" i="7" s="1"/>
  <c r="H63" i="7" s="1"/>
  <c r="V118" i="7"/>
  <c r="I119" i="7"/>
  <c r="J119" i="7"/>
  <c r="K119" i="7"/>
  <c r="L119" i="7"/>
  <c r="S119" i="7"/>
  <c r="V119" i="7"/>
  <c r="V139" i="7" s="1"/>
  <c r="I63" i="7" s="1"/>
  <c r="I120" i="7"/>
  <c r="J120" i="7"/>
  <c r="K120" i="7"/>
  <c r="L120" i="7"/>
  <c r="S120" i="7"/>
  <c r="V120" i="7"/>
  <c r="I121" i="7"/>
  <c r="J121" i="7"/>
  <c r="K121" i="7"/>
  <c r="L121" i="7"/>
  <c r="S121" i="7"/>
  <c r="V121" i="7"/>
  <c r="I122" i="7"/>
  <c r="J122" i="7"/>
  <c r="K122" i="7"/>
  <c r="L122" i="7"/>
  <c r="S122" i="7"/>
  <c r="V122" i="7"/>
  <c r="I123" i="7"/>
  <c r="J123" i="7"/>
  <c r="K123" i="7"/>
  <c r="L123" i="7"/>
  <c r="S123" i="7"/>
  <c r="V123" i="7"/>
  <c r="I124" i="7"/>
  <c r="J124" i="7"/>
  <c r="K124" i="7"/>
  <c r="L124" i="7"/>
  <c r="S124" i="7"/>
  <c r="V124" i="7"/>
  <c r="I125" i="7"/>
  <c r="J125" i="7"/>
  <c r="K125" i="7"/>
  <c r="L125" i="7"/>
  <c r="S125" i="7"/>
  <c r="V125" i="7"/>
  <c r="I126" i="7"/>
  <c r="J126" i="7"/>
  <c r="K126" i="7"/>
  <c r="L126" i="7"/>
  <c r="S126" i="7"/>
  <c r="V126" i="7"/>
  <c r="I127" i="7"/>
  <c r="J127" i="7"/>
  <c r="K127" i="7"/>
  <c r="L127" i="7"/>
  <c r="S127" i="7"/>
  <c r="V127" i="7"/>
  <c r="I128" i="7"/>
  <c r="J128" i="7"/>
  <c r="K128" i="7"/>
  <c r="L128" i="7"/>
  <c r="S128" i="7"/>
  <c r="V128" i="7"/>
  <c r="I129" i="7"/>
  <c r="J129" i="7"/>
  <c r="K129" i="7"/>
  <c r="L129" i="7"/>
  <c r="S129" i="7"/>
  <c r="V129" i="7"/>
  <c r="I130" i="7"/>
  <c r="J130" i="7"/>
  <c r="K130" i="7"/>
  <c r="L130" i="7"/>
  <c r="S130" i="7"/>
  <c r="V130" i="7"/>
  <c r="I131" i="7"/>
  <c r="J131" i="7"/>
  <c r="K131" i="7"/>
  <c r="L131" i="7"/>
  <c r="S131" i="7"/>
  <c r="V131" i="7"/>
  <c r="I132" i="7"/>
  <c r="J132" i="7"/>
  <c r="K132" i="7"/>
  <c r="L132" i="7"/>
  <c r="S132" i="7"/>
  <c r="V132" i="7"/>
  <c r="I133" i="7"/>
  <c r="J133" i="7"/>
  <c r="K133" i="7"/>
  <c r="L133" i="7"/>
  <c r="S133" i="7"/>
  <c r="V133" i="7"/>
  <c r="I134" i="7"/>
  <c r="J134" i="7"/>
  <c r="K134" i="7"/>
  <c r="L134" i="7"/>
  <c r="S134" i="7"/>
  <c r="V134" i="7"/>
  <c r="I135" i="7"/>
  <c r="J135" i="7"/>
  <c r="K135" i="7"/>
  <c r="M135" i="7"/>
  <c r="S135" i="7"/>
  <c r="V135" i="7"/>
  <c r="I136" i="7"/>
  <c r="J136" i="7"/>
  <c r="K136" i="7"/>
  <c r="M136" i="7"/>
  <c r="S136" i="7"/>
  <c r="V136" i="7"/>
  <c r="I137" i="7"/>
  <c r="J137" i="7"/>
  <c r="K137" i="7"/>
  <c r="M137" i="7"/>
  <c r="S137" i="7"/>
  <c r="V137" i="7"/>
  <c r="I138" i="7"/>
  <c r="J138" i="7"/>
  <c r="K138" i="7"/>
  <c r="M138" i="7"/>
  <c r="S138" i="7"/>
  <c r="V138" i="7"/>
  <c r="I142" i="7"/>
  <c r="J142" i="7"/>
  <c r="K142" i="7"/>
  <c r="L142" i="7"/>
  <c r="S142" i="7"/>
  <c r="V142" i="7"/>
  <c r="I143" i="7"/>
  <c r="J143" i="7"/>
  <c r="K143" i="7"/>
  <c r="L143" i="7"/>
  <c r="S143" i="7"/>
  <c r="V143" i="7"/>
  <c r="I144" i="7"/>
  <c r="J144" i="7"/>
  <c r="K144" i="7"/>
  <c r="L144" i="7"/>
  <c r="S144" i="7"/>
  <c r="S172" i="7" s="1"/>
  <c r="H64" i="7" s="1"/>
  <c r="V144" i="7"/>
  <c r="V172" i="7" s="1"/>
  <c r="I64" i="7" s="1"/>
  <c r="I145" i="7"/>
  <c r="J145" i="7"/>
  <c r="K145" i="7"/>
  <c r="L145" i="7"/>
  <c r="S145" i="7"/>
  <c r="V145" i="7"/>
  <c r="I146" i="7"/>
  <c r="J146" i="7"/>
  <c r="K146" i="7"/>
  <c r="L146" i="7"/>
  <c r="S146" i="7"/>
  <c r="V146" i="7"/>
  <c r="I147" i="7"/>
  <c r="J147" i="7"/>
  <c r="K147" i="7"/>
  <c r="L147" i="7"/>
  <c r="S147" i="7"/>
  <c r="V147" i="7"/>
  <c r="I148" i="7"/>
  <c r="J148" i="7"/>
  <c r="K148" i="7"/>
  <c r="L148" i="7"/>
  <c r="S148" i="7"/>
  <c r="V148" i="7"/>
  <c r="I149" i="7"/>
  <c r="J149" i="7"/>
  <c r="K149" i="7"/>
  <c r="L149" i="7"/>
  <c r="S149" i="7"/>
  <c r="V149" i="7"/>
  <c r="I150" i="7"/>
  <c r="J150" i="7"/>
  <c r="K150" i="7"/>
  <c r="L150" i="7"/>
  <c r="S150" i="7"/>
  <c r="V150" i="7"/>
  <c r="I151" i="7"/>
  <c r="J151" i="7"/>
  <c r="K151" i="7"/>
  <c r="L151" i="7"/>
  <c r="S151" i="7"/>
  <c r="V151" i="7"/>
  <c r="I152" i="7"/>
  <c r="J152" i="7"/>
  <c r="K152" i="7"/>
  <c r="L152" i="7"/>
  <c r="S152" i="7"/>
  <c r="V152" i="7"/>
  <c r="I153" i="7"/>
  <c r="J153" i="7"/>
  <c r="K153" i="7"/>
  <c r="L153" i="7"/>
  <c r="S153" i="7"/>
  <c r="V153" i="7"/>
  <c r="I154" i="7"/>
  <c r="J154" i="7"/>
  <c r="K154" i="7"/>
  <c r="L154" i="7"/>
  <c r="S154" i="7"/>
  <c r="V154" i="7"/>
  <c r="I155" i="7"/>
  <c r="J155" i="7"/>
  <c r="K155" i="7"/>
  <c r="L155" i="7"/>
  <c r="S155" i="7"/>
  <c r="V155" i="7"/>
  <c r="I156" i="7"/>
  <c r="J156" i="7"/>
  <c r="K156" i="7"/>
  <c r="L156" i="7"/>
  <c r="S156" i="7"/>
  <c r="V156" i="7"/>
  <c r="I157" i="7"/>
  <c r="J157" i="7"/>
  <c r="K157" i="7"/>
  <c r="L157" i="7"/>
  <c r="S157" i="7"/>
  <c r="V157" i="7"/>
  <c r="I158" i="7"/>
  <c r="J158" i="7"/>
  <c r="K158" i="7"/>
  <c r="L158" i="7"/>
  <c r="S158" i="7"/>
  <c r="V158" i="7"/>
  <c r="I159" i="7"/>
  <c r="J159" i="7"/>
  <c r="K159" i="7"/>
  <c r="L159" i="7"/>
  <c r="S159" i="7"/>
  <c r="V159" i="7"/>
  <c r="I160" i="7"/>
  <c r="J160" i="7"/>
  <c r="K160" i="7"/>
  <c r="L160" i="7"/>
  <c r="S160" i="7"/>
  <c r="V160" i="7"/>
  <c r="I161" i="7"/>
  <c r="J161" i="7"/>
  <c r="K161" i="7"/>
  <c r="M161" i="7"/>
  <c r="S161" i="7"/>
  <c r="V161" i="7"/>
  <c r="I162" i="7"/>
  <c r="J162" i="7"/>
  <c r="K162" i="7"/>
  <c r="M162" i="7"/>
  <c r="S162" i="7"/>
  <c r="V162" i="7"/>
  <c r="I163" i="7"/>
  <c r="J163" i="7"/>
  <c r="K163" i="7"/>
  <c r="M163" i="7"/>
  <c r="S163" i="7"/>
  <c r="V163" i="7"/>
  <c r="I164" i="7"/>
  <c r="J164" i="7"/>
  <c r="K164" i="7"/>
  <c r="M164" i="7"/>
  <c r="S164" i="7"/>
  <c r="V164" i="7"/>
  <c r="I165" i="7"/>
  <c r="J165" i="7"/>
  <c r="K165" i="7"/>
  <c r="M165" i="7"/>
  <c r="S165" i="7"/>
  <c r="V165" i="7"/>
  <c r="I166" i="7"/>
  <c r="J166" i="7"/>
  <c r="K166" i="7"/>
  <c r="M166" i="7"/>
  <c r="S166" i="7"/>
  <c r="V166" i="7"/>
  <c r="I167" i="7"/>
  <c r="J167" i="7"/>
  <c r="K167" i="7"/>
  <c r="M167" i="7"/>
  <c r="S167" i="7"/>
  <c r="V167" i="7"/>
  <c r="I168" i="7"/>
  <c r="J168" i="7"/>
  <c r="K168" i="7"/>
  <c r="M168" i="7"/>
  <c r="S168" i="7"/>
  <c r="V168" i="7"/>
  <c r="I169" i="7"/>
  <c r="J169" i="7"/>
  <c r="K169" i="7"/>
  <c r="M169" i="7"/>
  <c r="S169" i="7"/>
  <c r="V169" i="7"/>
  <c r="I170" i="7"/>
  <c r="J170" i="7"/>
  <c r="K170" i="7"/>
  <c r="M170" i="7"/>
  <c r="S170" i="7"/>
  <c r="V170" i="7"/>
  <c r="I171" i="7"/>
  <c r="J171" i="7"/>
  <c r="K171" i="7"/>
  <c r="M171" i="7"/>
  <c r="S171" i="7"/>
  <c r="V171" i="7"/>
  <c r="I175" i="7"/>
  <c r="J175" i="7"/>
  <c r="K175" i="7"/>
  <c r="L175" i="7"/>
  <c r="S175" i="7"/>
  <c r="V175" i="7"/>
  <c r="I176" i="7"/>
  <c r="I215" i="7" s="1"/>
  <c r="G65" i="7" s="1"/>
  <c r="J176" i="7"/>
  <c r="K176" i="7"/>
  <c r="L176" i="7"/>
  <c r="S176" i="7"/>
  <c r="V176" i="7"/>
  <c r="I177" i="7"/>
  <c r="J177" i="7"/>
  <c r="K177" i="7"/>
  <c r="L177" i="7"/>
  <c r="S177" i="7"/>
  <c r="S215" i="7" s="1"/>
  <c r="H65" i="7" s="1"/>
  <c r="V177" i="7"/>
  <c r="I178" i="7"/>
  <c r="J178" i="7"/>
  <c r="K178" i="7"/>
  <c r="L178" i="7"/>
  <c r="S178" i="7"/>
  <c r="V178" i="7"/>
  <c r="V215" i="7" s="1"/>
  <c r="I65" i="7" s="1"/>
  <c r="I179" i="7"/>
  <c r="J179" i="7"/>
  <c r="K179" i="7"/>
  <c r="L179" i="7"/>
  <c r="S179" i="7"/>
  <c r="V179" i="7"/>
  <c r="I180" i="7"/>
  <c r="J180" i="7"/>
  <c r="K180" i="7"/>
  <c r="L180" i="7"/>
  <c r="S180" i="7"/>
  <c r="V180" i="7"/>
  <c r="I181" i="7"/>
  <c r="J181" i="7"/>
  <c r="K181" i="7"/>
  <c r="L181" i="7"/>
  <c r="S181" i="7"/>
  <c r="V181" i="7"/>
  <c r="I182" i="7"/>
  <c r="J182" i="7"/>
  <c r="K182" i="7"/>
  <c r="L182" i="7"/>
  <c r="S182" i="7"/>
  <c r="V182" i="7"/>
  <c r="I183" i="7"/>
  <c r="J183" i="7"/>
  <c r="K183" i="7"/>
  <c r="L183" i="7"/>
  <c r="S183" i="7"/>
  <c r="V183" i="7"/>
  <c r="I184" i="7"/>
  <c r="J184" i="7"/>
  <c r="K184" i="7"/>
  <c r="L184" i="7"/>
  <c r="S184" i="7"/>
  <c r="V184" i="7"/>
  <c r="I185" i="7"/>
  <c r="J185" i="7"/>
  <c r="K185" i="7"/>
  <c r="L185" i="7"/>
  <c r="S185" i="7"/>
  <c r="V185" i="7"/>
  <c r="I186" i="7"/>
  <c r="J186" i="7"/>
  <c r="K186" i="7"/>
  <c r="L186" i="7"/>
  <c r="S186" i="7"/>
  <c r="V186" i="7"/>
  <c r="I187" i="7"/>
  <c r="J187" i="7"/>
  <c r="K187" i="7"/>
  <c r="L187" i="7"/>
  <c r="S187" i="7"/>
  <c r="V187" i="7"/>
  <c r="I188" i="7"/>
  <c r="J188" i="7"/>
  <c r="K188" i="7"/>
  <c r="L188" i="7"/>
  <c r="S188" i="7"/>
  <c r="V188" i="7"/>
  <c r="I189" i="7"/>
  <c r="J189" i="7"/>
  <c r="K189" i="7"/>
  <c r="L189" i="7"/>
  <c r="S189" i="7"/>
  <c r="V189" i="7"/>
  <c r="I190" i="7"/>
  <c r="J190" i="7"/>
  <c r="K190" i="7"/>
  <c r="L190" i="7"/>
  <c r="S190" i="7"/>
  <c r="V190" i="7"/>
  <c r="I191" i="7"/>
  <c r="J191" i="7"/>
  <c r="K191" i="7"/>
  <c r="L191" i="7"/>
  <c r="S191" i="7"/>
  <c r="V191" i="7"/>
  <c r="I192" i="7"/>
  <c r="J192" i="7"/>
  <c r="K192" i="7"/>
  <c r="L192" i="7"/>
  <c r="S192" i="7"/>
  <c r="V192" i="7"/>
  <c r="I193" i="7"/>
  <c r="J193" i="7"/>
  <c r="K193" i="7"/>
  <c r="L193" i="7"/>
  <c r="S193" i="7"/>
  <c r="V193" i="7"/>
  <c r="I194" i="7"/>
  <c r="J194" i="7"/>
  <c r="K194" i="7"/>
  <c r="L194" i="7"/>
  <c r="S194" i="7"/>
  <c r="V194" i="7"/>
  <c r="I195" i="7"/>
  <c r="J195" i="7"/>
  <c r="K195" i="7"/>
  <c r="M195" i="7"/>
  <c r="S195" i="7"/>
  <c r="V195" i="7"/>
  <c r="I196" i="7"/>
  <c r="J196" i="7"/>
  <c r="K196" i="7"/>
  <c r="M196" i="7"/>
  <c r="S196" i="7"/>
  <c r="V196" i="7"/>
  <c r="I197" i="7"/>
  <c r="J197" i="7"/>
  <c r="K197" i="7"/>
  <c r="M197" i="7"/>
  <c r="S197" i="7"/>
  <c r="V197" i="7"/>
  <c r="I198" i="7"/>
  <c r="J198" i="7"/>
  <c r="K198" i="7"/>
  <c r="M198" i="7"/>
  <c r="S198" i="7"/>
  <c r="V198" i="7"/>
  <c r="I199" i="7"/>
  <c r="J199" i="7"/>
  <c r="K199" i="7"/>
  <c r="M199" i="7"/>
  <c r="S199" i="7"/>
  <c r="V199" i="7"/>
  <c r="I200" i="7"/>
  <c r="J200" i="7"/>
  <c r="K200" i="7"/>
  <c r="M200" i="7"/>
  <c r="S200" i="7"/>
  <c r="V200" i="7"/>
  <c r="I201" i="7"/>
  <c r="J201" i="7"/>
  <c r="K201" i="7"/>
  <c r="M201" i="7"/>
  <c r="S201" i="7"/>
  <c r="V201" i="7"/>
  <c r="I202" i="7"/>
  <c r="J202" i="7"/>
  <c r="K202" i="7"/>
  <c r="M202" i="7"/>
  <c r="S202" i="7"/>
  <c r="V202" i="7"/>
  <c r="I203" i="7"/>
  <c r="J203" i="7"/>
  <c r="K203" i="7"/>
  <c r="M203" i="7"/>
  <c r="S203" i="7"/>
  <c r="V203" i="7"/>
  <c r="I204" i="7"/>
  <c r="J204" i="7"/>
  <c r="K204" i="7"/>
  <c r="M204" i="7"/>
  <c r="S204" i="7"/>
  <c r="V204" i="7"/>
  <c r="I205" i="7"/>
  <c r="J205" i="7"/>
  <c r="K205" i="7"/>
  <c r="M205" i="7"/>
  <c r="S205" i="7"/>
  <c r="V205" i="7"/>
  <c r="I206" i="7"/>
  <c r="J206" i="7"/>
  <c r="K206" i="7"/>
  <c r="M206" i="7"/>
  <c r="S206" i="7"/>
  <c r="V206" i="7"/>
  <c r="I207" i="7"/>
  <c r="J207" i="7"/>
  <c r="K207" i="7"/>
  <c r="M207" i="7"/>
  <c r="S207" i="7"/>
  <c r="V207" i="7"/>
  <c r="I208" i="7"/>
  <c r="J208" i="7"/>
  <c r="K208" i="7"/>
  <c r="M208" i="7"/>
  <c r="S208" i="7"/>
  <c r="V208" i="7"/>
  <c r="I209" i="7"/>
  <c r="J209" i="7"/>
  <c r="K209" i="7"/>
  <c r="M209" i="7"/>
  <c r="S209" i="7"/>
  <c r="V209" i="7"/>
  <c r="I210" i="7"/>
  <c r="J210" i="7"/>
  <c r="K210" i="7"/>
  <c r="M210" i="7"/>
  <c r="S210" i="7"/>
  <c r="V210" i="7"/>
  <c r="I211" i="7"/>
  <c r="J211" i="7"/>
  <c r="K211" i="7"/>
  <c r="M211" i="7"/>
  <c r="S211" i="7"/>
  <c r="V211" i="7"/>
  <c r="I212" i="7"/>
  <c r="J212" i="7"/>
  <c r="K212" i="7"/>
  <c r="M212" i="7"/>
  <c r="S212" i="7"/>
  <c r="V212" i="7"/>
  <c r="I213" i="7"/>
  <c r="J213" i="7"/>
  <c r="K213" i="7"/>
  <c r="M213" i="7"/>
  <c r="S213" i="7"/>
  <c r="V213" i="7"/>
  <c r="I214" i="7"/>
  <c r="J214" i="7"/>
  <c r="K214" i="7"/>
  <c r="M214" i="7"/>
  <c r="S214" i="7"/>
  <c r="V214" i="7"/>
  <c r="I218" i="7"/>
  <c r="J218" i="7"/>
  <c r="K218" i="7"/>
  <c r="L218" i="7"/>
  <c r="S218" i="7"/>
  <c r="S223" i="7" s="1"/>
  <c r="H66" i="7" s="1"/>
  <c r="V218" i="7"/>
  <c r="I219" i="7"/>
  <c r="J219" i="7"/>
  <c r="K219" i="7"/>
  <c r="L219" i="7"/>
  <c r="S219" i="7"/>
  <c r="V219" i="7"/>
  <c r="V223" i="7" s="1"/>
  <c r="I66" i="7" s="1"/>
  <c r="I220" i="7"/>
  <c r="I223" i="7" s="1"/>
  <c r="G66" i="7" s="1"/>
  <c r="J220" i="7"/>
  <c r="K220" i="7"/>
  <c r="L220" i="7"/>
  <c r="S220" i="7"/>
  <c r="V220" i="7"/>
  <c r="I221" i="7"/>
  <c r="J221" i="7"/>
  <c r="K221" i="7"/>
  <c r="L221" i="7"/>
  <c r="S221" i="7"/>
  <c r="V221" i="7"/>
  <c r="I222" i="7"/>
  <c r="J222" i="7"/>
  <c r="K222" i="7"/>
  <c r="L222" i="7"/>
  <c r="S222" i="7"/>
  <c r="V222" i="7"/>
  <c r="M223" i="7"/>
  <c r="I226" i="7"/>
  <c r="J226" i="7"/>
  <c r="K226" i="7"/>
  <c r="L226" i="7"/>
  <c r="S226" i="7"/>
  <c r="V226" i="7"/>
  <c r="I227" i="7"/>
  <c r="J227" i="7"/>
  <c r="K227" i="7"/>
  <c r="L227" i="7"/>
  <c r="S227" i="7"/>
  <c r="V227" i="7"/>
  <c r="I228" i="7"/>
  <c r="J228" i="7"/>
  <c r="K228" i="7"/>
  <c r="L228" i="7"/>
  <c r="S228" i="7"/>
  <c r="S237" i="7" s="1"/>
  <c r="H67" i="7" s="1"/>
  <c r="V228" i="7"/>
  <c r="V237" i="7" s="1"/>
  <c r="I67" i="7" s="1"/>
  <c r="I229" i="7"/>
  <c r="J229" i="7"/>
  <c r="K229" i="7"/>
  <c r="L229" i="7"/>
  <c r="S229" i="7"/>
  <c r="V229" i="7"/>
  <c r="I230" i="7"/>
  <c r="J230" i="7"/>
  <c r="K230" i="7"/>
  <c r="L230" i="7"/>
  <c r="S230" i="7"/>
  <c r="V230" i="7"/>
  <c r="I231" i="7"/>
  <c r="J231" i="7"/>
  <c r="K231" i="7"/>
  <c r="L231" i="7"/>
  <c r="S231" i="7"/>
  <c r="V231" i="7"/>
  <c r="I232" i="7"/>
  <c r="J232" i="7"/>
  <c r="K232" i="7"/>
  <c r="L232" i="7"/>
  <c r="S232" i="7"/>
  <c r="V232" i="7"/>
  <c r="I233" i="7"/>
  <c r="J233" i="7"/>
  <c r="K233" i="7"/>
  <c r="M233" i="7"/>
  <c r="S233" i="7"/>
  <c r="V233" i="7"/>
  <c r="I234" i="7"/>
  <c r="J234" i="7"/>
  <c r="K234" i="7"/>
  <c r="M234" i="7"/>
  <c r="S234" i="7"/>
  <c r="V234" i="7"/>
  <c r="I235" i="7"/>
  <c r="J235" i="7"/>
  <c r="K235" i="7"/>
  <c r="M235" i="7"/>
  <c r="S235" i="7"/>
  <c r="V235" i="7"/>
  <c r="I236" i="7"/>
  <c r="J236" i="7"/>
  <c r="K236" i="7"/>
  <c r="M236" i="7"/>
  <c r="S236" i="7"/>
  <c r="V236" i="7"/>
  <c r="Y240" i="7"/>
  <c r="Z240" i="7"/>
  <c r="P16" i="6"/>
  <c r="P20" i="6" s="1"/>
  <c r="H29" i="6"/>
  <c r="P29" i="6" s="1"/>
  <c r="I76" i="6"/>
  <c r="J76" i="6"/>
  <c r="K76" i="6"/>
  <c r="K80" i="6" s="1"/>
  <c r="L76" i="6"/>
  <c r="L77" i="6" s="1"/>
  <c r="S76" i="6"/>
  <c r="V76" i="6"/>
  <c r="V79" i="6" s="1"/>
  <c r="I57" i="6" s="1"/>
  <c r="I77" i="6"/>
  <c r="M77" i="6"/>
  <c r="F56" i="6" s="1"/>
  <c r="V77" i="6"/>
  <c r="I56" i="6" s="1"/>
  <c r="Y80" i="6"/>
  <c r="Z80" i="6"/>
  <c r="P16" i="5"/>
  <c r="P20" i="5" s="1"/>
  <c r="I77" i="5"/>
  <c r="I164" i="5" s="1"/>
  <c r="I173" i="5" s="1"/>
  <c r="G58" i="5" s="1"/>
  <c r="E17" i="5" s="1"/>
  <c r="J77" i="5"/>
  <c r="K77" i="5"/>
  <c r="L77" i="5"/>
  <c r="S77" i="5"/>
  <c r="V77" i="5"/>
  <c r="I78" i="5"/>
  <c r="J78" i="5"/>
  <c r="K78" i="5"/>
  <c r="L78" i="5"/>
  <c r="S78" i="5"/>
  <c r="V78" i="5"/>
  <c r="I79" i="5"/>
  <c r="J79" i="5"/>
  <c r="K79" i="5"/>
  <c r="L79" i="5"/>
  <c r="S79" i="5"/>
  <c r="V79" i="5"/>
  <c r="V164" i="5" s="1"/>
  <c r="I56" i="5" s="1"/>
  <c r="I80" i="5"/>
  <c r="J80" i="5"/>
  <c r="K80" i="5"/>
  <c r="L80" i="5"/>
  <c r="S80" i="5"/>
  <c r="V80" i="5"/>
  <c r="I81" i="5"/>
  <c r="J81" i="5"/>
  <c r="K81" i="5"/>
  <c r="L81" i="5"/>
  <c r="S81" i="5"/>
  <c r="V81" i="5"/>
  <c r="I82" i="5"/>
  <c r="J82" i="5"/>
  <c r="K82" i="5"/>
  <c r="L82" i="5"/>
  <c r="S82" i="5"/>
  <c r="V82" i="5"/>
  <c r="I83" i="5"/>
  <c r="J83" i="5"/>
  <c r="K83" i="5"/>
  <c r="L83" i="5"/>
  <c r="S83" i="5"/>
  <c r="V83" i="5"/>
  <c r="I84" i="5"/>
  <c r="J84" i="5"/>
  <c r="K84" i="5"/>
  <c r="L84" i="5"/>
  <c r="S84" i="5"/>
  <c r="V84" i="5"/>
  <c r="I85" i="5"/>
  <c r="J85" i="5"/>
  <c r="K85" i="5"/>
  <c r="L85" i="5"/>
  <c r="S85" i="5"/>
  <c r="V85" i="5"/>
  <c r="I86" i="5"/>
  <c r="J86" i="5"/>
  <c r="K86" i="5"/>
  <c r="L86" i="5"/>
  <c r="S86" i="5"/>
  <c r="V86" i="5"/>
  <c r="I87" i="5"/>
  <c r="J87" i="5"/>
  <c r="K87" i="5"/>
  <c r="L87" i="5"/>
  <c r="S87" i="5"/>
  <c r="V87" i="5"/>
  <c r="I88" i="5"/>
  <c r="J88" i="5"/>
  <c r="K88" i="5"/>
  <c r="L88" i="5"/>
  <c r="S88" i="5"/>
  <c r="V88" i="5"/>
  <c r="I89" i="5"/>
  <c r="J89" i="5"/>
  <c r="K89" i="5"/>
  <c r="L89" i="5"/>
  <c r="S89" i="5"/>
  <c r="V89" i="5"/>
  <c r="I90" i="5"/>
  <c r="J90" i="5"/>
  <c r="K90" i="5"/>
  <c r="L90" i="5"/>
  <c r="S90" i="5"/>
  <c r="V90" i="5"/>
  <c r="I91" i="5"/>
  <c r="J91" i="5"/>
  <c r="K91" i="5"/>
  <c r="L91" i="5"/>
  <c r="S91" i="5"/>
  <c r="V91" i="5"/>
  <c r="I92" i="5"/>
  <c r="J92" i="5"/>
  <c r="K92" i="5"/>
  <c r="L92" i="5"/>
  <c r="S92" i="5"/>
  <c r="V92" i="5"/>
  <c r="I93" i="5"/>
  <c r="J93" i="5"/>
  <c r="K93" i="5"/>
  <c r="L93" i="5"/>
  <c r="S93" i="5"/>
  <c r="V93" i="5"/>
  <c r="I94" i="5"/>
  <c r="J94" i="5"/>
  <c r="K94" i="5"/>
  <c r="L94" i="5"/>
  <c r="S94" i="5"/>
  <c r="V94" i="5"/>
  <c r="I95" i="5"/>
  <c r="J95" i="5"/>
  <c r="K95" i="5"/>
  <c r="L95" i="5"/>
  <c r="S95" i="5"/>
  <c r="V95" i="5"/>
  <c r="I96" i="5"/>
  <c r="J96" i="5"/>
  <c r="K96" i="5"/>
  <c r="L96" i="5"/>
  <c r="S96" i="5"/>
  <c r="V96" i="5"/>
  <c r="I97" i="5"/>
  <c r="J97" i="5"/>
  <c r="K97" i="5"/>
  <c r="L97" i="5"/>
  <c r="S97" i="5"/>
  <c r="V97" i="5"/>
  <c r="I98" i="5"/>
  <c r="J98" i="5"/>
  <c r="K98" i="5"/>
  <c r="L98" i="5"/>
  <c r="S98" i="5"/>
  <c r="V98" i="5"/>
  <c r="I99" i="5"/>
  <c r="J99" i="5"/>
  <c r="K99" i="5"/>
  <c r="L99" i="5"/>
  <c r="S99" i="5"/>
  <c r="V99" i="5"/>
  <c r="I100" i="5"/>
  <c r="J100" i="5"/>
  <c r="K100" i="5"/>
  <c r="L100" i="5"/>
  <c r="S100" i="5"/>
  <c r="V100" i="5"/>
  <c r="I101" i="5"/>
  <c r="J101" i="5"/>
  <c r="K101" i="5"/>
  <c r="L101" i="5"/>
  <c r="S101" i="5"/>
  <c r="V101" i="5"/>
  <c r="I102" i="5"/>
  <c r="J102" i="5"/>
  <c r="K102" i="5"/>
  <c r="L102" i="5"/>
  <c r="S102" i="5"/>
  <c r="V102" i="5"/>
  <c r="I103" i="5"/>
  <c r="J103" i="5"/>
  <c r="K103" i="5"/>
  <c r="L103" i="5"/>
  <c r="S103" i="5"/>
  <c r="V103" i="5"/>
  <c r="I104" i="5"/>
  <c r="J104" i="5"/>
  <c r="K104" i="5"/>
  <c r="L104" i="5"/>
  <c r="S104" i="5"/>
  <c r="V104" i="5"/>
  <c r="I105" i="5"/>
  <c r="J105" i="5"/>
  <c r="K105" i="5"/>
  <c r="L105" i="5"/>
  <c r="S105" i="5"/>
  <c r="V105" i="5"/>
  <c r="I106" i="5"/>
  <c r="J106" i="5"/>
  <c r="K106" i="5"/>
  <c r="L106" i="5"/>
  <c r="S106" i="5"/>
  <c r="V106" i="5"/>
  <c r="I107" i="5"/>
  <c r="J107" i="5"/>
  <c r="K107" i="5"/>
  <c r="L107" i="5"/>
  <c r="S107" i="5"/>
  <c r="V107" i="5"/>
  <c r="I108" i="5"/>
  <c r="J108" i="5"/>
  <c r="K108" i="5"/>
  <c r="L108" i="5"/>
  <c r="S108" i="5"/>
  <c r="V108" i="5"/>
  <c r="I109" i="5"/>
  <c r="J109" i="5"/>
  <c r="K109" i="5"/>
  <c r="L109" i="5"/>
  <c r="S109" i="5"/>
  <c r="V109" i="5"/>
  <c r="I110" i="5"/>
  <c r="J110" i="5"/>
  <c r="K110" i="5"/>
  <c r="L110" i="5"/>
  <c r="S110" i="5"/>
  <c r="V110" i="5"/>
  <c r="I111" i="5"/>
  <c r="J111" i="5"/>
  <c r="K111" i="5"/>
  <c r="L111" i="5"/>
  <c r="S111" i="5"/>
  <c r="V111" i="5"/>
  <c r="I112" i="5"/>
  <c r="J112" i="5"/>
  <c r="K112" i="5"/>
  <c r="L112" i="5"/>
  <c r="S112" i="5"/>
  <c r="V112" i="5"/>
  <c r="I113" i="5"/>
  <c r="J113" i="5"/>
  <c r="K113" i="5"/>
  <c r="L113" i="5"/>
  <c r="S113" i="5"/>
  <c r="V113" i="5"/>
  <c r="I114" i="5"/>
  <c r="J114" i="5"/>
  <c r="K114" i="5"/>
  <c r="L114" i="5"/>
  <c r="S114" i="5"/>
  <c r="V114" i="5"/>
  <c r="I115" i="5"/>
  <c r="J115" i="5"/>
  <c r="K115" i="5"/>
  <c r="M115" i="5"/>
  <c r="S115" i="5"/>
  <c r="V115" i="5"/>
  <c r="I116" i="5"/>
  <c r="J116" i="5"/>
  <c r="K116" i="5"/>
  <c r="M116" i="5"/>
  <c r="S116" i="5"/>
  <c r="V116" i="5"/>
  <c r="I117" i="5"/>
  <c r="J117" i="5"/>
  <c r="K117" i="5"/>
  <c r="M117" i="5"/>
  <c r="S117" i="5"/>
  <c r="V117" i="5"/>
  <c r="I118" i="5"/>
  <c r="J118" i="5"/>
  <c r="K118" i="5"/>
  <c r="M118" i="5"/>
  <c r="S118" i="5"/>
  <c r="V118" i="5"/>
  <c r="I119" i="5"/>
  <c r="J119" i="5"/>
  <c r="K119" i="5"/>
  <c r="M119" i="5"/>
  <c r="S119" i="5"/>
  <c r="V119" i="5"/>
  <c r="I120" i="5"/>
  <c r="J120" i="5"/>
  <c r="K120" i="5"/>
  <c r="M120" i="5"/>
  <c r="S120" i="5"/>
  <c r="V120" i="5"/>
  <c r="I121" i="5"/>
  <c r="J121" i="5"/>
  <c r="K121" i="5"/>
  <c r="M121" i="5"/>
  <c r="S121" i="5"/>
  <c r="V121" i="5"/>
  <c r="I122" i="5"/>
  <c r="J122" i="5"/>
  <c r="K122" i="5"/>
  <c r="M122" i="5"/>
  <c r="S122" i="5"/>
  <c r="V122" i="5"/>
  <c r="I123" i="5"/>
  <c r="J123" i="5"/>
  <c r="K123" i="5"/>
  <c r="M123" i="5"/>
  <c r="S123" i="5"/>
  <c r="V123" i="5"/>
  <c r="I124" i="5"/>
  <c r="J124" i="5"/>
  <c r="K124" i="5"/>
  <c r="M124" i="5"/>
  <c r="S124" i="5"/>
  <c r="V124" i="5"/>
  <c r="I125" i="5"/>
  <c r="J125" i="5"/>
  <c r="K125" i="5"/>
  <c r="M125" i="5"/>
  <c r="S125" i="5"/>
  <c r="V125" i="5"/>
  <c r="I126" i="5"/>
  <c r="J126" i="5"/>
  <c r="K126" i="5"/>
  <c r="M126" i="5"/>
  <c r="S126" i="5"/>
  <c r="V126" i="5"/>
  <c r="I127" i="5"/>
  <c r="J127" i="5"/>
  <c r="K127" i="5"/>
  <c r="M127" i="5"/>
  <c r="S127" i="5"/>
  <c r="V127" i="5"/>
  <c r="I128" i="5"/>
  <c r="J128" i="5"/>
  <c r="K128" i="5"/>
  <c r="M128" i="5"/>
  <c r="S128" i="5"/>
  <c r="V128" i="5"/>
  <c r="I129" i="5"/>
  <c r="J129" i="5"/>
  <c r="K129" i="5"/>
  <c r="M129" i="5"/>
  <c r="S129" i="5"/>
  <c r="V129" i="5"/>
  <c r="I130" i="5"/>
  <c r="J130" i="5"/>
  <c r="K130" i="5"/>
  <c r="M130" i="5"/>
  <c r="S130" i="5"/>
  <c r="V130" i="5"/>
  <c r="I131" i="5"/>
  <c r="J131" i="5"/>
  <c r="K131" i="5"/>
  <c r="M131" i="5"/>
  <c r="S131" i="5"/>
  <c r="V131" i="5"/>
  <c r="I132" i="5"/>
  <c r="J132" i="5"/>
  <c r="K132" i="5"/>
  <c r="M132" i="5"/>
  <c r="S132" i="5"/>
  <c r="V132" i="5"/>
  <c r="I133" i="5"/>
  <c r="J133" i="5"/>
  <c r="K133" i="5"/>
  <c r="M133" i="5"/>
  <c r="S133" i="5"/>
  <c r="V133" i="5"/>
  <c r="I134" i="5"/>
  <c r="J134" i="5"/>
  <c r="K134" i="5"/>
  <c r="M134" i="5"/>
  <c r="S134" i="5"/>
  <c r="V134" i="5"/>
  <c r="I135" i="5"/>
  <c r="J135" i="5"/>
  <c r="K135" i="5"/>
  <c r="M135" i="5"/>
  <c r="S135" i="5"/>
  <c r="V135" i="5"/>
  <c r="I136" i="5"/>
  <c r="J136" i="5"/>
  <c r="K136" i="5"/>
  <c r="M136" i="5"/>
  <c r="S136" i="5"/>
  <c r="V136" i="5"/>
  <c r="I137" i="5"/>
  <c r="J137" i="5"/>
  <c r="K137" i="5"/>
  <c r="M137" i="5"/>
  <c r="S137" i="5"/>
  <c r="V137" i="5"/>
  <c r="I138" i="5"/>
  <c r="J138" i="5"/>
  <c r="K138" i="5"/>
  <c r="M138" i="5"/>
  <c r="S138" i="5"/>
  <c r="V138" i="5"/>
  <c r="I139" i="5"/>
  <c r="J139" i="5"/>
  <c r="K139" i="5"/>
  <c r="M139" i="5"/>
  <c r="S139" i="5"/>
  <c r="V139" i="5"/>
  <c r="I140" i="5"/>
  <c r="J140" i="5"/>
  <c r="K140" i="5"/>
  <c r="M140" i="5"/>
  <c r="S140" i="5"/>
  <c r="V140" i="5"/>
  <c r="I141" i="5"/>
  <c r="J141" i="5"/>
  <c r="K141" i="5"/>
  <c r="M141" i="5"/>
  <c r="S141" i="5"/>
  <c r="V141" i="5"/>
  <c r="I142" i="5"/>
  <c r="J142" i="5"/>
  <c r="K142" i="5"/>
  <c r="M142" i="5"/>
  <c r="S142" i="5"/>
  <c r="V142" i="5"/>
  <c r="I143" i="5"/>
  <c r="J143" i="5"/>
  <c r="K143" i="5"/>
  <c r="M143" i="5"/>
  <c r="S143" i="5"/>
  <c r="V143" i="5"/>
  <c r="I144" i="5"/>
  <c r="J144" i="5"/>
  <c r="K144" i="5"/>
  <c r="M144" i="5"/>
  <c r="S144" i="5"/>
  <c r="V144" i="5"/>
  <c r="I145" i="5"/>
  <c r="J145" i="5"/>
  <c r="K145" i="5"/>
  <c r="M145" i="5"/>
  <c r="S145" i="5"/>
  <c r="V145" i="5"/>
  <c r="I146" i="5"/>
  <c r="J146" i="5"/>
  <c r="K146" i="5"/>
  <c r="M146" i="5"/>
  <c r="S146" i="5"/>
  <c r="V146" i="5"/>
  <c r="I147" i="5"/>
  <c r="J147" i="5"/>
  <c r="K147" i="5"/>
  <c r="M147" i="5"/>
  <c r="S147" i="5"/>
  <c r="V147" i="5"/>
  <c r="I148" i="5"/>
  <c r="J148" i="5"/>
  <c r="K148" i="5"/>
  <c r="M148" i="5"/>
  <c r="S148" i="5"/>
  <c r="V148" i="5"/>
  <c r="I149" i="5"/>
  <c r="J149" i="5"/>
  <c r="K149" i="5"/>
  <c r="M149" i="5"/>
  <c r="S149" i="5"/>
  <c r="V149" i="5"/>
  <c r="I150" i="5"/>
  <c r="J150" i="5"/>
  <c r="K150" i="5"/>
  <c r="M150" i="5"/>
  <c r="S150" i="5"/>
  <c r="V150" i="5"/>
  <c r="I151" i="5"/>
  <c r="J151" i="5"/>
  <c r="K151" i="5"/>
  <c r="M151" i="5"/>
  <c r="S151" i="5"/>
  <c r="V151" i="5"/>
  <c r="I152" i="5"/>
  <c r="J152" i="5"/>
  <c r="K152" i="5"/>
  <c r="M152" i="5"/>
  <c r="S152" i="5"/>
  <c r="V152" i="5"/>
  <c r="I153" i="5"/>
  <c r="J153" i="5"/>
  <c r="K153" i="5"/>
  <c r="M153" i="5"/>
  <c r="S153" i="5"/>
  <c r="V153" i="5"/>
  <c r="I154" i="5"/>
  <c r="J154" i="5"/>
  <c r="K154" i="5"/>
  <c r="M154" i="5"/>
  <c r="S154" i="5"/>
  <c r="V154" i="5"/>
  <c r="I155" i="5"/>
  <c r="J155" i="5"/>
  <c r="K155" i="5"/>
  <c r="M155" i="5"/>
  <c r="S155" i="5"/>
  <c r="V155" i="5"/>
  <c r="I156" i="5"/>
  <c r="J156" i="5"/>
  <c r="K156" i="5"/>
  <c r="M156" i="5"/>
  <c r="S156" i="5"/>
  <c r="V156" i="5"/>
  <c r="I157" i="5"/>
  <c r="J157" i="5"/>
  <c r="K157" i="5"/>
  <c r="M157" i="5"/>
  <c r="S157" i="5"/>
  <c r="V157" i="5"/>
  <c r="I158" i="5"/>
  <c r="J158" i="5"/>
  <c r="K158" i="5"/>
  <c r="M158" i="5"/>
  <c r="S158" i="5"/>
  <c r="V158" i="5"/>
  <c r="I159" i="5"/>
  <c r="J159" i="5"/>
  <c r="K159" i="5"/>
  <c r="M159" i="5"/>
  <c r="S159" i="5"/>
  <c r="V159" i="5"/>
  <c r="I160" i="5"/>
  <c r="J160" i="5"/>
  <c r="K160" i="5"/>
  <c r="M160" i="5"/>
  <c r="S160" i="5"/>
  <c r="V160" i="5"/>
  <c r="I161" i="5"/>
  <c r="J161" i="5"/>
  <c r="K161" i="5"/>
  <c r="M161" i="5"/>
  <c r="S161" i="5"/>
  <c r="V161" i="5"/>
  <c r="I162" i="5"/>
  <c r="J162" i="5"/>
  <c r="K162" i="5"/>
  <c r="L162" i="5"/>
  <c r="S162" i="5"/>
  <c r="V162" i="5"/>
  <c r="I163" i="5"/>
  <c r="J163" i="5"/>
  <c r="K163" i="5"/>
  <c r="L163" i="5"/>
  <c r="S163" i="5"/>
  <c r="V163" i="5"/>
  <c r="S164" i="5"/>
  <c r="I167" i="5"/>
  <c r="J167" i="5"/>
  <c r="K167" i="5"/>
  <c r="H29" i="5" s="1"/>
  <c r="P29" i="5" s="1"/>
  <c r="L167" i="5"/>
  <c r="S167" i="5"/>
  <c r="V167" i="5"/>
  <c r="I168" i="5"/>
  <c r="J168" i="5"/>
  <c r="K168" i="5"/>
  <c r="L168" i="5"/>
  <c r="S168" i="5"/>
  <c r="S171" i="5" s="1"/>
  <c r="V168" i="5"/>
  <c r="V171" i="5" s="1"/>
  <c r="I57" i="5" s="1"/>
  <c r="I169" i="5"/>
  <c r="I171" i="5" s="1"/>
  <c r="G57" i="5" s="1"/>
  <c r="J169" i="5"/>
  <c r="K169" i="5"/>
  <c r="L169" i="5"/>
  <c r="S169" i="5"/>
  <c r="V169" i="5"/>
  <c r="I170" i="5"/>
  <c r="J170" i="5"/>
  <c r="K170" i="5"/>
  <c r="L170" i="5"/>
  <c r="S170" i="5"/>
  <c r="V170" i="5"/>
  <c r="M171" i="5"/>
  <c r="F57" i="5" s="1"/>
  <c r="Y174" i="5"/>
  <c r="Z174" i="5"/>
  <c r="P16" i="4"/>
  <c r="P20" i="4" s="1"/>
  <c r="H56" i="4"/>
  <c r="I77" i="4"/>
  <c r="J77" i="4"/>
  <c r="K77" i="4"/>
  <c r="L77" i="4"/>
  <c r="S77" i="4"/>
  <c r="V77" i="4"/>
  <c r="I78" i="4"/>
  <c r="J78" i="4"/>
  <c r="K78" i="4"/>
  <c r="L78" i="4"/>
  <c r="S78" i="4"/>
  <c r="V78" i="4"/>
  <c r="I79" i="4"/>
  <c r="J79" i="4"/>
  <c r="K79" i="4"/>
  <c r="L79" i="4"/>
  <c r="L110" i="4" s="1"/>
  <c r="E56" i="4" s="1"/>
  <c r="S79" i="4"/>
  <c r="V79" i="4"/>
  <c r="I80" i="4"/>
  <c r="J80" i="4"/>
  <c r="K80" i="4"/>
  <c r="L80" i="4"/>
  <c r="S80" i="4"/>
  <c r="V80" i="4"/>
  <c r="V110" i="4" s="1"/>
  <c r="I56" i="4" s="1"/>
  <c r="I81" i="4"/>
  <c r="J81" i="4"/>
  <c r="K81" i="4"/>
  <c r="L81" i="4"/>
  <c r="S81" i="4"/>
  <c r="V81" i="4"/>
  <c r="I82" i="4"/>
  <c r="J82" i="4"/>
  <c r="K82" i="4"/>
  <c r="L82" i="4"/>
  <c r="S82" i="4"/>
  <c r="V82" i="4"/>
  <c r="I83" i="4"/>
  <c r="J83" i="4"/>
  <c r="K83" i="4"/>
  <c r="L83" i="4"/>
  <c r="S83" i="4"/>
  <c r="V83" i="4"/>
  <c r="I84" i="4"/>
  <c r="J84" i="4"/>
  <c r="K84" i="4"/>
  <c r="L84" i="4"/>
  <c r="S84" i="4"/>
  <c r="V84" i="4"/>
  <c r="I85" i="4"/>
  <c r="J85" i="4"/>
  <c r="K85" i="4"/>
  <c r="L85" i="4"/>
  <c r="S85" i="4"/>
  <c r="V85" i="4"/>
  <c r="I86" i="4"/>
  <c r="J86" i="4"/>
  <c r="K86" i="4"/>
  <c r="L86" i="4"/>
  <c r="S86" i="4"/>
  <c r="V86" i="4"/>
  <c r="I87" i="4"/>
  <c r="J87" i="4"/>
  <c r="K87" i="4"/>
  <c r="L87" i="4"/>
  <c r="S87" i="4"/>
  <c r="V87" i="4"/>
  <c r="I88" i="4"/>
  <c r="J88" i="4"/>
  <c r="K88" i="4"/>
  <c r="L88" i="4"/>
  <c r="S88" i="4"/>
  <c r="V88" i="4"/>
  <c r="I89" i="4"/>
  <c r="J89" i="4"/>
  <c r="K89" i="4"/>
  <c r="H29" i="4" s="1"/>
  <c r="P29" i="4" s="1"/>
  <c r="L89" i="4"/>
  <c r="S89" i="4"/>
  <c r="V89" i="4"/>
  <c r="I90" i="4"/>
  <c r="J90" i="4"/>
  <c r="K90" i="4"/>
  <c r="L90" i="4"/>
  <c r="S90" i="4"/>
  <c r="V90" i="4"/>
  <c r="I91" i="4"/>
  <c r="J91" i="4"/>
  <c r="K91" i="4"/>
  <c r="M91" i="4"/>
  <c r="S91" i="4"/>
  <c r="V91" i="4"/>
  <c r="I92" i="4"/>
  <c r="J92" i="4"/>
  <c r="K92" i="4"/>
  <c r="M92" i="4"/>
  <c r="S92" i="4"/>
  <c r="V92" i="4"/>
  <c r="I93" i="4"/>
  <c r="J93" i="4"/>
  <c r="K93" i="4"/>
  <c r="M93" i="4"/>
  <c r="S93" i="4"/>
  <c r="V93" i="4"/>
  <c r="I94" i="4"/>
  <c r="J94" i="4"/>
  <c r="K94" i="4"/>
  <c r="M94" i="4"/>
  <c r="S94" i="4"/>
  <c r="V94" i="4"/>
  <c r="I95" i="4"/>
  <c r="J95" i="4"/>
  <c r="K95" i="4"/>
  <c r="M95" i="4"/>
  <c r="S95" i="4"/>
  <c r="V95" i="4"/>
  <c r="I96" i="4"/>
  <c r="J96" i="4"/>
  <c r="K96" i="4"/>
  <c r="M96" i="4"/>
  <c r="S96" i="4"/>
  <c r="V96" i="4"/>
  <c r="I97" i="4"/>
  <c r="J97" i="4"/>
  <c r="K97" i="4"/>
  <c r="M97" i="4"/>
  <c r="S97" i="4"/>
  <c r="V97" i="4"/>
  <c r="I98" i="4"/>
  <c r="J98" i="4"/>
  <c r="K98" i="4"/>
  <c r="M98" i="4"/>
  <c r="S98" i="4"/>
  <c r="V98" i="4"/>
  <c r="I99" i="4"/>
  <c r="J99" i="4"/>
  <c r="K99" i="4"/>
  <c r="M99" i="4"/>
  <c r="S99" i="4"/>
  <c r="V99" i="4"/>
  <c r="I100" i="4"/>
  <c r="J100" i="4"/>
  <c r="K100" i="4"/>
  <c r="M100" i="4"/>
  <c r="S100" i="4"/>
  <c r="V100" i="4"/>
  <c r="I101" i="4"/>
  <c r="J101" i="4"/>
  <c r="K101" i="4"/>
  <c r="M101" i="4"/>
  <c r="S101" i="4"/>
  <c r="V101" i="4"/>
  <c r="I102" i="4"/>
  <c r="J102" i="4"/>
  <c r="K102" i="4"/>
  <c r="M102" i="4"/>
  <c r="S102" i="4"/>
  <c r="V102" i="4"/>
  <c r="I103" i="4"/>
  <c r="J103" i="4"/>
  <c r="K103" i="4"/>
  <c r="M103" i="4"/>
  <c r="S103" i="4"/>
  <c r="V103" i="4"/>
  <c r="I104" i="4"/>
  <c r="J104" i="4"/>
  <c r="K104" i="4"/>
  <c r="M104" i="4"/>
  <c r="S104" i="4"/>
  <c r="V104" i="4"/>
  <c r="I105" i="4"/>
  <c r="J105" i="4"/>
  <c r="K105" i="4"/>
  <c r="M105" i="4"/>
  <c r="S105" i="4"/>
  <c r="V105" i="4"/>
  <c r="I106" i="4"/>
  <c r="J106" i="4"/>
  <c r="K106" i="4"/>
  <c r="M106" i="4"/>
  <c r="S106" i="4"/>
  <c r="V106" i="4"/>
  <c r="I107" i="4"/>
  <c r="I110" i="4" s="1"/>
  <c r="J107" i="4"/>
  <c r="K107" i="4"/>
  <c r="M107" i="4"/>
  <c r="S107" i="4"/>
  <c r="V107" i="4"/>
  <c r="I108" i="4"/>
  <c r="J108" i="4"/>
  <c r="K108" i="4"/>
  <c r="L108" i="4"/>
  <c r="S108" i="4"/>
  <c r="V108" i="4"/>
  <c r="I109" i="4"/>
  <c r="J109" i="4"/>
  <c r="K109" i="4"/>
  <c r="L109" i="4"/>
  <c r="S109" i="4"/>
  <c r="V109" i="4"/>
  <c r="S110" i="4"/>
  <c r="I113" i="4"/>
  <c r="J113" i="4"/>
  <c r="K113" i="4"/>
  <c r="L113" i="4"/>
  <c r="S113" i="4"/>
  <c r="S116" i="4" s="1"/>
  <c r="H57" i="4" s="1"/>
  <c r="V113" i="4"/>
  <c r="I114" i="4"/>
  <c r="I116" i="4" s="1"/>
  <c r="G57" i="4" s="1"/>
  <c r="J114" i="4"/>
  <c r="K114" i="4"/>
  <c r="L114" i="4"/>
  <c r="S114" i="4"/>
  <c r="V114" i="4"/>
  <c r="I115" i="4"/>
  <c r="J115" i="4"/>
  <c r="K115" i="4"/>
  <c r="K119" i="4" s="1"/>
  <c r="L115" i="4"/>
  <c r="S115" i="4"/>
  <c r="V115" i="4"/>
  <c r="M116" i="4"/>
  <c r="F57" i="4" s="1"/>
  <c r="V116" i="4"/>
  <c r="I57" i="4" s="1"/>
  <c r="Y119" i="4"/>
  <c r="Z119" i="4"/>
  <c r="P16" i="3"/>
  <c r="P20" i="3" s="1"/>
  <c r="I102" i="3"/>
  <c r="J102" i="3"/>
  <c r="K102" i="3"/>
  <c r="L102" i="3"/>
  <c r="S102" i="3"/>
  <c r="V102" i="3"/>
  <c r="I103" i="3"/>
  <c r="I114" i="3" s="1"/>
  <c r="J103" i="3"/>
  <c r="K103" i="3"/>
  <c r="H29" i="3" s="1"/>
  <c r="P29" i="3" s="1"/>
  <c r="L103" i="3"/>
  <c r="S103" i="3"/>
  <c r="V103" i="3"/>
  <c r="V114" i="3" s="1"/>
  <c r="I104" i="3"/>
  <c r="J104" i="3"/>
  <c r="K104" i="3"/>
  <c r="L104" i="3"/>
  <c r="S104" i="3"/>
  <c r="V104" i="3"/>
  <c r="I105" i="3"/>
  <c r="J105" i="3"/>
  <c r="K105" i="3"/>
  <c r="L105" i="3"/>
  <c r="S105" i="3"/>
  <c r="V105" i="3"/>
  <c r="I106" i="3"/>
  <c r="J106" i="3"/>
  <c r="K106" i="3"/>
  <c r="L106" i="3"/>
  <c r="S106" i="3"/>
  <c r="V106" i="3"/>
  <c r="I107" i="3"/>
  <c r="J107" i="3"/>
  <c r="K107" i="3"/>
  <c r="L107" i="3"/>
  <c r="S107" i="3"/>
  <c r="V107" i="3"/>
  <c r="I108" i="3"/>
  <c r="J108" i="3"/>
  <c r="K108" i="3"/>
  <c r="L108" i="3"/>
  <c r="S108" i="3"/>
  <c r="V108" i="3"/>
  <c r="I109" i="3"/>
  <c r="J109" i="3"/>
  <c r="K109" i="3"/>
  <c r="L109" i="3"/>
  <c r="S109" i="3"/>
  <c r="V109" i="3"/>
  <c r="I110" i="3"/>
  <c r="J110" i="3"/>
  <c r="K110" i="3"/>
  <c r="L110" i="3"/>
  <c r="S110" i="3"/>
  <c r="V110" i="3"/>
  <c r="I111" i="3"/>
  <c r="J111" i="3"/>
  <c r="K111" i="3"/>
  <c r="L111" i="3"/>
  <c r="S111" i="3"/>
  <c r="V111" i="3"/>
  <c r="I112" i="3"/>
  <c r="J112" i="3"/>
  <c r="K112" i="3"/>
  <c r="L112" i="3"/>
  <c r="S112" i="3"/>
  <c r="V112" i="3"/>
  <c r="I113" i="3"/>
  <c r="J113" i="3"/>
  <c r="K113" i="3"/>
  <c r="M113" i="3"/>
  <c r="M114" i="3" s="1"/>
  <c r="S113" i="3"/>
  <c r="V113" i="3"/>
  <c r="L114" i="3"/>
  <c r="E56" i="3" s="1"/>
  <c r="S114" i="3"/>
  <c r="H56" i="3" s="1"/>
  <c r="I117" i="3"/>
  <c r="J117" i="3"/>
  <c r="K117" i="3"/>
  <c r="L117" i="3"/>
  <c r="S117" i="3"/>
  <c r="S136" i="3" s="1"/>
  <c r="V117" i="3"/>
  <c r="I118" i="3"/>
  <c r="J118" i="3"/>
  <c r="K118" i="3"/>
  <c r="L118" i="3"/>
  <c r="S118" i="3"/>
  <c r="V118" i="3"/>
  <c r="I119" i="3"/>
  <c r="J119" i="3"/>
  <c r="K119" i="3"/>
  <c r="L119" i="3"/>
  <c r="S119" i="3"/>
  <c r="V119" i="3"/>
  <c r="I120" i="3"/>
  <c r="J120" i="3"/>
  <c r="K120" i="3"/>
  <c r="L120" i="3"/>
  <c r="S120" i="3"/>
  <c r="V120" i="3"/>
  <c r="I121" i="3"/>
  <c r="J121" i="3"/>
  <c r="K121" i="3"/>
  <c r="L121" i="3"/>
  <c r="S121" i="3"/>
  <c r="V121" i="3"/>
  <c r="I122" i="3"/>
  <c r="J122" i="3"/>
  <c r="K122" i="3"/>
  <c r="L122" i="3"/>
  <c r="S122" i="3"/>
  <c r="V122" i="3"/>
  <c r="I123" i="3"/>
  <c r="J123" i="3"/>
  <c r="K123" i="3"/>
  <c r="L123" i="3"/>
  <c r="S123" i="3"/>
  <c r="V123" i="3"/>
  <c r="I124" i="3"/>
  <c r="J124" i="3"/>
  <c r="K124" i="3"/>
  <c r="L124" i="3"/>
  <c r="S124" i="3"/>
  <c r="V124" i="3"/>
  <c r="I125" i="3"/>
  <c r="J125" i="3"/>
  <c r="K125" i="3"/>
  <c r="L125" i="3"/>
  <c r="S125" i="3"/>
  <c r="V125" i="3"/>
  <c r="I126" i="3"/>
  <c r="J126" i="3"/>
  <c r="K126" i="3"/>
  <c r="L126" i="3"/>
  <c r="S126" i="3"/>
  <c r="V126" i="3"/>
  <c r="I127" i="3"/>
  <c r="J127" i="3"/>
  <c r="K127" i="3"/>
  <c r="L127" i="3"/>
  <c r="S127" i="3"/>
  <c r="V127" i="3"/>
  <c r="I128" i="3"/>
  <c r="J128" i="3"/>
  <c r="K128" i="3"/>
  <c r="L128" i="3"/>
  <c r="S128" i="3"/>
  <c r="V128" i="3"/>
  <c r="I129" i="3"/>
  <c r="J129" i="3"/>
  <c r="K129" i="3"/>
  <c r="L129" i="3"/>
  <c r="S129" i="3"/>
  <c r="V129" i="3"/>
  <c r="I130" i="3"/>
  <c r="J130" i="3"/>
  <c r="K130" i="3"/>
  <c r="L130" i="3"/>
  <c r="S130" i="3"/>
  <c r="V130" i="3"/>
  <c r="I131" i="3"/>
  <c r="J131" i="3"/>
  <c r="K131" i="3"/>
  <c r="L131" i="3"/>
  <c r="S131" i="3"/>
  <c r="V131" i="3"/>
  <c r="I132" i="3"/>
  <c r="J132" i="3"/>
  <c r="K132" i="3"/>
  <c r="L132" i="3"/>
  <c r="S132" i="3"/>
  <c r="V132" i="3"/>
  <c r="I133" i="3"/>
  <c r="J133" i="3"/>
  <c r="K133" i="3"/>
  <c r="L133" i="3"/>
  <c r="S133" i="3"/>
  <c r="V133" i="3"/>
  <c r="I134" i="3"/>
  <c r="J134" i="3"/>
  <c r="K134" i="3"/>
  <c r="M134" i="3"/>
  <c r="M136" i="3" s="1"/>
  <c r="F57" i="3" s="1"/>
  <c r="S134" i="3"/>
  <c r="V134" i="3"/>
  <c r="I135" i="3"/>
  <c r="J135" i="3"/>
  <c r="K135" i="3"/>
  <c r="M135" i="3"/>
  <c r="S135" i="3"/>
  <c r="V135" i="3"/>
  <c r="V136" i="3"/>
  <c r="I57" i="3" s="1"/>
  <c r="I139" i="3"/>
  <c r="J139" i="3"/>
  <c r="K139" i="3"/>
  <c r="L139" i="3"/>
  <c r="S139" i="3"/>
  <c r="V139" i="3"/>
  <c r="V149" i="3" s="1"/>
  <c r="I58" i="3" s="1"/>
  <c r="I140" i="3"/>
  <c r="J140" i="3"/>
  <c r="K140" i="3"/>
  <c r="L140" i="3"/>
  <c r="S140" i="3"/>
  <c r="V140" i="3"/>
  <c r="I141" i="3"/>
  <c r="J141" i="3"/>
  <c r="K141" i="3"/>
  <c r="L141" i="3"/>
  <c r="S141" i="3"/>
  <c r="V141" i="3"/>
  <c r="I142" i="3"/>
  <c r="J142" i="3"/>
  <c r="K142" i="3"/>
  <c r="L142" i="3"/>
  <c r="S142" i="3"/>
  <c r="V142" i="3"/>
  <c r="I143" i="3"/>
  <c r="J143" i="3"/>
  <c r="K143" i="3"/>
  <c r="L143" i="3"/>
  <c r="S143" i="3"/>
  <c r="V143" i="3"/>
  <c r="I144" i="3"/>
  <c r="J144" i="3"/>
  <c r="K144" i="3"/>
  <c r="L144" i="3"/>
  <c r="S144" i="3"/>
  <c r="V144" i="3"/>
  <c r="I145" i="3"/>
  <c r="J145" i="3"/>
  <c r="K145" i="3"/>
  <c r="L145" i="3"/>
  <c r="S145" i="3"/>
  <c r="V145" i="3"/>
  <c r="I146" i="3"/>
  <c r="J146" i="3"/>
  <c r="K146" i="3"/>
  <c r="L146" i="3"/>
  <c r="S146" i="3"/>
  <c r="V146" i="3"/>
  <c r="I147" i="3"/>
  <c r="J147" i="3"/>
  <c r="K147" i="3"/>
  <c r="L147" i="3"/>
  <c r="S147" i="3"/>
  <c r="V147" i="3"/>
  <c r="I148" i="3"/>
  <c r="J148" i="3"/>
  <c r="K148" i="3"/>
  <c r="L148" i="3"/>
  <c r="S148" i="3"/>
  <c r="V148" i="3"/>
  <c r="L149" i="3"/>
  <c r="E58" i="3" s="1"/>
  <c r="M149" i="3"/>
  <c r="F58" i="3" s="1"/>
  <c r="S149" i="3"/>
  <c r="H58" i="3" s="1"/>
  <c r="I152" i="3"/>
  <c r="J152" i="3"/>
  <c r="K152" i="3"/>
  <c r="L152" i="3"/>
  <c r="S152" i="3"/>
  <c r="S158" i="3" s="1"/>
  <c r="H59" i="3" s="1"/>
  <c r="V152" i="3"/>
  <c r="I153" i="3"/>
  <c r="J153" i="3"/>
  <c r="K153" i="3"/>
  <c r="L153" i="3"/>
  <c r="S153" i="3"/>
  <c r="V153" i="3"/>
  <c r="I154" i="3"/>
  <c r="J154" i="3"/>
  <c r="K154" i="3"/>
  <c r="L154" i="3"/>
  <c r="S154" i="3"/>
  <c r="V154" i="3"/>
  <c r="V158" i="3" s="1"/>
  <c r="I59" i="3" s="1"/>
  <c r="I155" i="3"/>
  <c r="J155" i="3"/>
  <c r="K155" i="3"/>
  <c r="L155" i="3"/>
  <c r="S155" i="3"/>
  <c r="V155" i="3"/>
  <c r="I156" i="3"/>
  <c r="I158" i="3" s="1"/>
  <c r="G59" i="3" s="1"/>
  <c r="J156" i="3"/>
  <c r="K156" i="3"/>
  <c r="L156" i="3"/>
  <c r="S156" i="3"/>
  <c r="V156" i="3"/>
  <c r="I157" i="3"/>
  <c r="J157" i="3"/>
  <c r="K157" i="3"/>
  <c r="L157" i="3"/>
  <c r="S157" i="3"/>
  <c r="V157" i="3"/>
  <c r="M158" i="3"/>
  <c r="F59" i="3" s="1"/>
  <c r="I161" i="3"/>
  <c r="J161" i="3"/>
  <c r="K161" i="3"/>
  <c r="L161" i="3"/>
  <c r="L188" i="3" s="1"/>
  <c r="E60" i="3" s="1"/>
  <c r="S161" i="3"/>
  <c r="V161" i="3"/>
  <c r="V188" i="3" s="1"/>
  <c r="I60" i="3" s="1"/>
  <c r="I162" i="3"/>
  <c r="J162" i="3"/>
  <c r="K162" i="3"/>
  <c r="L162" i="3"/>
  <c r="S162" i="3"/>
  <c r="V162" i="3"/>
  <c r="I163" i="3"/>
  <c r="J163" i="3"/>
  <c r="K163" i="3"/>
  <c r="L163" i="3"/>
  <c r="S163" i="3"/>
  <c r="V163" i="3"/>
  <c r="I164" i="3"/>
  <c r="J164" i="3"/>
  <c r="K164" i="3"/>
  <c r="L164" i="3"/>
  <c r="S164" i="3"/>
  <c r="V164" i="3"/>
  <c r="I165" i="3"/>
  <c r="J165" i="3"/>
  <c r="K165" i="3"/>
  <c r="L165" i="3"/>
  <c r="S165" i="3"/>
  <c r="V165" i="3"/>
  <c r="I166" i="3"/>
  <c r="J166" i="3"/>
  <c r="K166" i="3"/>
  <c r="L166" i="3"/>
  <c r="S166" i="3"/>
  <c r="V166" i="3"/>
  <c r="I167" i="3"/>
  <c r="J167" i="3"/>
  <c r="K167" i="3"/>
  <c r="L167" i="3"/>
  <c r="S167" i="3"/>
  <c r="V167" i="3"/>
  <c r="I168" i="3"/>
  <c r="J168" i="3"/>
  <c r="K168" i="3"/>
  <c r="L168" i="3"/>
  <c r="S168" i="3"/>
  <c r="V168" i="3"/>
  <c r="I169" i="3"/>
  <c r="J169" i="3"/>
  <c r="K169" i="3"/>
  <c r="L169" i="3"/>
  <c r="S169" i="3"/>
  <c r="V169" i="3"/>
  <c r="I170" i="3"/>
  <c r="J170" i="3"/>
  <c r="K170" i="3"/>
  <c r="L170" i="3"/>
  <c r="S170" i="3"/>
  <c r="V170" i="3"/>
  <c r="I171" i="3"/>
  <c r="J171" i="3"/>
  <c r="K171" i="3"/>
  <c r="L171" i="3"/>
  <c r="S171" i="3"/>
  <c r="V171" i="3"/>
  <c r="I172" i="3"/>
  <c r="J172" i="3"/>
  <c r="K172" i="3"/>
  <c r="L172" i="3"/>
  <c r="S172" i="3"/>
  <c r="V172" i="3"/>
  <c r="I173" i="3"/>
  <c r="J173" i="3"/>
  <c r="K173" i="3"/>
  <c r="L173" i="3"/>
  <c r="S173" i="3"/>
  <c r="V173" i="3"/>
  <c r="I174" i="3"/>
  <c r="J174" i="3"/>
  <c r="K174" i="3"/>
  <c r="L174" i="3"/>
  <c r="S174" i="3"/>
  <c r="V174" i="3"/>
  <c r="I175" i="3"/>
  <c r="J175" i="3"/>
  <c r="K175" i="3"/>
  <c r="L175" i="3"/>
  <c r="S175" i="3"/>
  <c r="V175" i="3"/>
  <c r="I176" i="3"/>
  <c r="J176" i="3"/>
  <c r="K176" i="3"/>
  <c r="L176" i="3"/>
  <c r="S176" i="3"/>
  <c r="V176" i="3"/>
  <c r="I177" i="3"/>
  <c r="J177" i="3"/>
  <c r="K177" i="3"/>
  <c r="L177" i="3"/>
  <c r="S177" i="3"/>
  <c r="V177" i="3"/>
  <c r="I178" i="3"/>
  <c r="J178" i="3"/>
  <c r="K178" i="3"/>
  <c r="L178" i="3"/>
  <c r="S178" i="3"/>
  <c r="V178" i="3"/>
  <c r="I179" i="3"/>
  <c r="J179" i="3"/>
  <c r="K179" i="3"/>
  <c r="L179" i="3"/>
  <c r="S179" i="3"/>
  <c r="V179" i="3"/>
  <c r="I180" i="3"/>
  <c r="J180" i="3"/>
  <c r="K180" i="3"/>
  <c r="L180" i="3"/>
  <c r="S180" i="3"/>
  <c r="V180" i="3"/>
  <c r="I181" i="3"/>
  <c r="J181" i="3"/>
  <c r="K181" i="3"/>
  <c r="L181" i="3"/>
  <c r="S181" i="3"/>
  <c r="V181" i="3"/>
  <c r="I182" i="3"/>
  <c r="J182" i="3"/>
  <c r="K182" i="3"/>
  <c r="L182" i="3"/>
  <c r="S182" i="3"/>
  <c r="V182" i="3"/>
  <c r="I183" i="3"/>
  <c r="J183" i="3"/>
  <c r="K183" i="3"/>
  <c r="L183" i="3"/>
  <c r="S183" i="3"/>
  <c r="V183" i="3"/>
  <c r="I184" i="3"/>
  <c r="J184" i="3"/>
  <c r="K184" i="3"/>
  <c r="L184" i="3"/>
  <c r="S184" i="3"/>
  <c r="V184" i="3"/>
  <c r="I185" i="3"/>
  <c r="J185" i="3"/>
  <c r="K185" i="3"/>
  <c r="L185" i="3"/>
  <c r="S185" i="3"/>
  <c r="V185" i="3"/>
  <c r="I186" i="3"/>
  <c r="J186" i="3"/>
  <c r="K186" i="3"/>
  <c r="L186" i="3"/>
  <c r="S186" i="3"/>
  <c r="V186" i="3"/>
  <c r="I187" i="3"/>
  <c r="J187" i="3"/>
  <c r="K187" i="3"/>
  <c r="L187" i="3"/>
  <c r="S187" i="3"/>
  <c r="V187" i="3"/>
  <c r="M188" i="3"/>
  <c r="F60" i="3" s="1"/>
  <c r="S188" i="3"/>
  <c r="H60" i="3" s="1"/>
  <c r="I191" i="3"/>
  <c r="J191" i="3"/>
  <c r="K191" i="3"/>
  <c r="L191" i="3"/>
  <c r="L195" i="3" s="1"/>
  <c r="E61" i="3" s="1"/>
  <c r="S191" i="3"/>
  <c r="S195" i="3" s="1"/>
  <c r="H61" i="3" s="1"/>
  <c r="V191" i="3"/>
  <c r="I192" i="3"/>
  <c r="I195" i="3" s="1"/>
  <c r="G61" i="3" s="1"/>
  <c r="J192" i="3"/>
  <c r="K192" i="3"/>
  <c r="L192" i="3"/>
  <c r="S192" i="3"/>
  <c r="V192" i="3"/>
  <c r="I193" i="3"/>
  <c r="J193" i="3"/>
  <c r="K193" i="3"/>
  <c r="L193" i="3"/>
  <c r="S193" i="3"/>
  <c r="V193" i="3"/>
  <c r="I194" i="3"/>
  <c r="J194" i="3"/>
  <c r="K194" i="3"/>
  <c r="L194" i="3"/>
  <c r="S194" i="3"/>
  <c r="V194" i="3"/>
  <c r="M195" i="3"/>
  <c r="F61" i="3" s="1"/>
  <c r="V195" i="3"/>
  <c r="I61" i="3" s="1"/>
  <c r="I198" i="3"/>
  <c r="I199" i="3" s="1"/>
  <c r="G62" i="3" s="1"/>
  <c r="J198" i="3"/>
  <c r="K198" i="3"/>
  <c r="L198" i="3"/>
  <c r="L199" i="3" s="1"/>
  <c r="E62" i="3" s="1"/>
  <c r="S198" i="3"/>
  <c r="V198" i="3"/>
  <c r="M199" i="3"/>
  <c r="F62" i="3" s="1"/>
  <c r="S199" i="3"/>
  <c r="H62" i="3" s="1"/>
  <c r="V199" i="3"/>
  <c r="I62" i="3" s="1"/>
  <c r="I205" i="3"/>
  <c r="I215" i="3" s="1"/>
  <c r="G66" i="3" s="1"/>
  <c r="J205" i="3"/>
  <c r="K205" i="3"/>
  <c r="L205" i="3"/>
  <c r="S205" i="3"/>
  <c r="V205" i="3"/>
  <c r="I206" i="3"/>
  <c r="J206" i="3"/>
  <c r="K206" i="3"/>
  <c r="L206" i="3"/>
  <c r="S206" i="3"/>
  <c r="V206" i="3"/>
  <c r="V215" i="3" s="1"/>
  <c r="I207" i="3"/>
  <c r="J207" i="3"/>
  <c r="K207" i="3"/>
  <c r="L207" i="3"/>
  <c r="S207" i="3"/>
  <c r="V207" i="3"/>
  <c r="I208" i="3"/>
  <c r="J208" i="3"/>
  <c r="K208" i="3"/>
  <c r="L208" i="3"/>
  <c r="S208" i="3"/>
  <c r="V208" i="3"/>
  <c r="I209" i="3"/>
  <c r="J209" i="3"/>
  <c r="K209" i="3"/>
  <c r="L209" i="3"/>
  <c r="S209" i="3"/>
  <c r="V209" i="3"/>
  <c r="I210" i="3"/>
  <c r="J210" i="3"/>
  <c r="K210" i="3"/>
  <c r="L210" i="3"/>
  <c r="S210" i="3"/>
  <c r="V210" i="3"/>
  <c r="I211" i="3"/>
  <c r="J211" i="3"/>
  <c r="K211" i="3"/>
  <c r="L211" i="3"/>
  <c r="S211" i="3"/>
  <c r="V211" i="3"/>
  <c r="I212" i="3"/>
  <c r="J212" i="3"/>
  <c r="K212" i="3"/>
  <c r="M212" i="3"/>
  <c r="S212" i="3"/>
  <c r="V212" i="3"/>
  <c r="I213" i="3"/>
  <c r="J213" i="3"/>
  <c r="K213" i="3"/>
  <c r="M213" i="3"/>
  <c r="M215" i="3" s="1"/>
  <c r="S213" i="3"/>
  <c r="V213" i="3"/>
  <c r="I214" i="3"/>
  <c r="J214" i="3"/>
  <c r="K214" i="3"/>
  <c r="M214" i="3"/>
  <c r="S214" i="3"/>
  <c r="V214" i="3"/>
  <c r="S215" i="3"/>
  <c r="H66" i="3" s="1"/>
  <c r="I218" i="3"/>
  <c r="J218" i="3"/>
  <c r="K218" i="3"/>
  <c r="L218" i="3"/>
  <c r="S218" i="3"/>
  <c r="V218" i="3"/>
  <c r="I219" i="3"/>
  <c r="J219" i="3"/>
  <c r="K219" i="3"/>
  <c r="L219" i="3"/>
  <c r="S219" i="3"/>
  <c r="V219" i="3"/>
  <c r="V223" i="3" s="1"/>
  <c r="I67" i="3" s="1"/>
  <c r="I220" i="3"/>
  <c r="J220" i="3"/>
  <c r="K220" i="3"/>
  <c r="L220" i="3"/>
  <c r="S220" i="3"/>
  <c r="S223" i="3" s="1"/>
  <c r="H67" i="3" s="1"/>
  <c r="V220" i="3"/>
  <c r="I221" i="3"/>
  <c r="I223" i="3" s="1"/>
  <c r="G67" i="3" s="1"/>
  <c r="J221" i="3"/>
  <c r="K221" i="3"/>
  <c r="M221" i="3"/>
  <c r="S221" i="3"/>
  <c r="V221" i="3"/>
  <c r="I222" i="3"/>
  <c r="J222" i="3"/>
  <c r="K222" i="3"/>
  <c r="M222" i="3"/>
  <c r="M223" i="3" s="1"/>
  <c r="F67" i="3" s="1"/>
  <c r="S222" i="3"/>
  <c r="V222" i="3"/>
  <c r="I226" i="3"/>
  <c r="J226" i="3"/>
  <c r="K226" i="3"/>
  <c r="L226" i="3"/>
  <c r="S226" i="3"/>
  <c r="V226" i="3"/>
  <c r="V231" i="3" s="1"/>
  <c r="I68" i="3" s="1"/>
  <c r="I227" i="3"/>
  <c r="J227" i="3"/>
  <c r="K227" i="3"/>
  <c r="L227" i="3"/>
  <c r="S227" i="3"/>
  <c r="S231" i="3" s="1"/>
  <c r="H68" i="3" s="1"/>
  <c r="V227" i="3"/>
  <c r="I228" i="3"/>
  <c r="J228" i="3"/>
  <c r="K228" i="3"/>
  <c r="L228" i="3"/>
  <c r="S228" i="3"/>
  <c r="V228" i="3"/>
  <c r="I229" i="3"/>
  <c r="J229" i="3"/>
  <c r="K229" i="3"/>
  <c r="L229" i="3"/>
  <c r="S229" i="3"/>
  <c r="V229" i="3"/>
  <c r="I230" i="3"/>
  <c r="J230" i="3"/>
  <c r="K230" i="3"/>
  <c r="L230" i="3"/>
  <c r="S230" i="3"/>
  <c r="V230" i="3"/>
  <c r="M231" i="3"/>
  <c r="F68" i="3" s="1"/>
  <c r="I234" i="3"/>
  <c r="I235" i="3" s="1"/>
  <c r="G69" i="3" s="1"/>
  <c r="J234" i="3"/>
  <c r="K234" i="3"/>
  <c r="L234" i="3"/>
  <c r="L235" i="3" s="1"/>
  <c r="E69" i="3" s="1"/>
  <c r="S234" i="3"/>
  <c r="S235" i="3" s="1"/>
  <c r="H69" i="3" s="1"/>
  <c r="V234" i="3"/>
  <c r="M235" i="3"/>
  <c r="F69" i="3" s="1"/>
  <c r="V235" i="3"/>
  <c r="I69" i="3" s="1"/>
  <c r="I238" i="3"/>
  <c r="J238" i="3"/>
  <c r="K238" i="3"/>
  <c r="L238" i="3"/>
  <c r="S238" i="3"/>
  <c r="S242" i="3" s="1"/>
  <c r="H70" i="3" s="1"/>
  <c r="V238" i="3"/>
  <c r="V242" i="3" s="1"/>
  <c r="I70" i="3" s="1"/>
  <c r="I239" i="3"/>
  <c r="J239" i="3"/>
  <c r="K239" i="3"/>
  <c r="L239" i="3"/>
  <c r="S239" i="3"/>
  <c r="V239" i="3"/>
  <c r="I240" i="3"/>
  <c r="J240" i="3"/>
  <c r="K240" i="3"/>
  <c r="L240" i="3"/>
  <c r="S240" i="3"/>
  <c r="V240" i="3"/>
  <c r="I241" i="3"/>
  <c r="J241" i="3"/>
  <c r="K241" i="3"/>
  <c r="M241" i="3"/>
  <c r="M242" i="3" s="1"/>
  <c r="F70" i="3" s="1"/>
  <c r="S241" i="3"/>
  <c r="V241" i="3"/>
  <c r="I245" i="3"/>
  <c r="I248" i="3" s="1"/>
  <c r="G71" i="3" s="1"/>
  <c r="J245" i="3"/>
  <c r="K245" i="3"/>
  <c r="L245" i="3"/>
  <c r="L248" i="3" s="1"/>
  <c r="E71" i="3" s="1"/>
  <c r="S245" i="3"/>
  <c r="V245" i="3"/>
  <c r="V248" i="3" s="1"/>
  <c r="I71" i="3" s="1"/>
  <c r="I246" i="3"/>
  <c r="J246" i="3"/>
  <c r="K246" i="3"/>
  <c r="K330" i="3" s="1"/>
  <c r="L246" i="3"/>
  <c r="S246" i="3"/>
  <c r="S248" i="3" s="1"/>
  <c r="H71" i="3" s="1"/>
  <c r="V246" i="3"/>
  <c r="I247" i="3"/>
  <c r="J247" i="3"/>
  <c r="K247" i="3"/>
  <c r="L247" i="3"/>
  <c r="S247" i="3"/>
  <c r="V247" i="3"/>
  <c r="M248" i="3"/>
  <c r="F71" i="3" s="1"/>
  <c r="I251" i="3"/>
  <c r="J251" i="3"/>
  <c r="K251" i="3"/>
  <c r="L251" i="3"/>
  <c r="S251" i="3"/>
  <c r="V251" i="3"/>
  <c r="I252" i="3"/>
  <c r="J252" i="3"/>
  <c r="K252" i="3"/>
  <c r="L252" i="3"/>
  <c r="S252" i="3"/>
  <c r="V252" i="3"/>
  <c r="V255" i="3" s="1"/>
  <c r="I72" i="3" s="1"/>
  <c r="I253" i="3"/>
  <c r="J253" i="3"/>
  <c r="K253" i="3"/>
  <c r="L253" i="3"/>
  <c r="S253" i="3"/>
  <c r="V253" i="3"/>
  <c r="I254" i="3"/>
  <c r="J254" i="3"/>
  <c r="K254" i="3"/>
  <c r="L254" i="3"/>
  <c r="S254" i="3"/>
  <c r="S255" i="3" s="1"/>
  <c r="H72" i="3" s="1"/>
  <c r="V254" i="3"/>
  <c r="M255" i="3"/>
  <c r="F72" i="3" s="1"/>
  <c r="I258" i="3"/>
  <c r="J258" i="3"/>
  <c r="K258" i="3"/>
  <c r="L258" i="3"/>
  <c r="L270" i="3" s="1"/>
  <c r="E73" i="3" s="1"/>
  <c r="S258" i="3"/>
  <c r="S270" i="3" s="1"/>
  <c r="H73" i="3" s="1"/>
  <c r="V258" i="3"/>
  <c r="I259" i="3"/>
  <c r="J259" i="3"/>
  <c r="K259" i="3"/>
  <c r="L259" i="3"/>
  <c r="S259" i="3"/>
  <c r="V259" i="3"/>
  <c r="I260" i="3"/>
  <c r="J260" i="3"/>
  <c r="K260" i="3"/>
  <c r="L260" i="3"/>
  <c r="S260" i="3"/>
  <c r="V260" i="3"/>
  <c r="I261" i="3"/>
  <c r="J261" i="3"/>
  <c r="K261" i="3"/>
  <c r="L261" i="3"/>
  <c r="S261" i="3"/>
  <c r="V261" i="3"/>
  <c r="I262" i="3"/>
  <c r="J262" i="3"/>
  <c r="K262" i="3"/>
  <c r="L262" i="3"/>
  <c r="S262" i="3"/>
  <c r="V262" i="3"/>
  <c r="I263" i="3"/>
  <c r="J263" i="3"/>
  <c r="K263" i="3"/>
  <c r="L263" i="3"/>
  <c r="S263" i="3"/>
  <c r="V263" i="3"/>
  <c r="I264" i="3"/>
  <c r="J264" i="3"/>
  <c r="K264" i="3"/>
  <c r="M264" i="3"/>
  <c r="S264" i="3"/>
  <c r="V264" i="3"/>
  <c r="I265" i="3"/>
  <c r="J265" i="3"/>
  <c r="K265" i="3"/>
  <c r="M265" i="3"/>
  <c r="S265" i="3"/>
  <c r="V265" i="3"/>
  <c r="I266" i="3"/>
  <c r="J266" i="3"/>
  <c r="K266" i="3"/>
  <c r="M266" i="3"/>
  <c r="S266" i="3"/>
  <c r="V266" i="3"/>
  <c r="I267" i="3"/>
  <c r="J267" i="3"/>
  <c r="K267" i="3"/>
  <c r="M267" i="3"/>
  <c r="S267" i="3"/>
  <c r="V267" i="3"/>
  <c r="I268" i="3"/>
  <c r="J268" i="3"/>
  <c r="K268" i="3"/>
  <c r="M268" i="3"/>
  <c r="S268" i="3"/>
  <c r="V268" i="3"/>
  <c r="I269" i="3"/>
  <c r="J269" i="3"/>
  <c r="K269" i="3"/>
  <c r="M269" i="3"/>
  <c r="S269" i="3"/>
  <c r="V269" i="3"/>
  <c r="V270" i="3"/>
  <c r="I73" i="3" s="1"/>
  <c r="I273" i="3"/>
  <c r="J273" i="3"/>
  <c r="K273" i="3"/>
  <c r="L273" i="3"/>
  <c r="S273" i="3"/>
  <c r="V273" i="3"/>
  <c r="I274" i="3"/>
  <c r="J274" i="3"/>
  <c r="K274" i="3"/>
  <c r="L274" i="3"/>
  <c r="L290" i="3" s="1"/>
  <c r="E74" i="3" s="1"/>
  <c r="S274" i="3"/>
  <c r="V274" i="3"/>
  <c r="I275" i="3"/>
  <c r="J275" i="3"/>
  <c r="K275" i="3"/>
  <c r="L275" i="3"/>
  <c r="S275" i="3"/>
  <c r="V275" i="3"/>
  <c r="V290" i="3" s="1"/>
  <c r="I74" i="3" s="1"/>
  <c r="I276" i="3"/>
  <c r="J276" i="3"/>
  <c r="K276" i="3"/>
  <c r="L276" i="3"/>
  <c r="S276" i="3"/>
  <c r="V276" i="3"/>
  <c r="I277" i="3"/>
  <c r="J277" i="3"/>
  <c r="K277" i="3"/>
  <c r="L277" i="3"/>
  <c r="S277" i="3"/>
  <c r="V277" i="3"/>
  <c r="I278" i="3"/>
  <c r="J278" i="3"/>
  <c r="K278" i="3"/>
  <c r="L278" i="3"/>
  <c r="S278" i="3"/>
  <c r="V278" i="3"/>
  <c r="I279" i="3"/>
  <c r="J279" i="3"/>
  <c r="K279" i="3"/>
  <c r="L279" i="3"/>
  <c r="S279" i="3"/>
  <c r="V279" i="3"/>
  <c r="I280" i="3"/>
  <c r="J280" i="3"/>
  <c r="K280" i="3"/>
  <c r="L280" i="3"/>
  <c r="S280" i="3"/>
  <c r="V280" i="3"/>
  <c r="I281" i="3"/>
  <c r="J281" i="3"/>
  <c r="K281" i="3"/>
  <c r="L281" i="3"/>
  <c r="S281" i="3"/>
  <c r="V281" i="3"/>
  <c r="I282" i="3"/>
  <c r="J282" i="3"/>
  <c r="K282" i="3"/>
  <c r="M282" i="3"/>
  <c r="S282" i="3"/>
  <c r="V282" i="3"/>
  <c r="I283" i="3"/>
  <c r="J283" i="3"/>
  <c r="K283" i="3"/>
  <c r="M283" i="3"/>
  <c r="S283" i="3"/>
  <c r="V283" i="3"/>
  <c r="I284" i="3"/>
  <c r="J284" i="3"/>
  <c r="K284" i="3"/>
  <c r="M284" i="3"/>
  <c r="S284" i="3"/>
  <c r="V284" i="3"/>
  <c r="I285" i="3"/>
  <c r="J285" i="3"/>
  <c r="K285" i="3"/>
  <c r="M285" i="3"/>
  <c r="S285" i="3"/>
  <c r="S290" i="3" s="1"/>
  <c r="H74" i="3" s="1"/>
  <c r="V285" i="3"/>
  <c r="I286" i="3"/>
  <c r="J286" i="3"/>
  <c r="K286" i="3"/>
  <c r="M286" i="3"/>
  <c r="S286" i="3"/>
  <c r="V286" i="3"/>
  <c r="I287" i="3"/>
  <c r="J287" i="3"/>
  <c r="K287" i="3"/>
  <c r="M287" i="3"/>
  <c r="S287" i="3"/>
  <c r="V287" i="3"/>
  <c r="I288" i="3"/>
  <c r="J288" i="3"/>
  <c r="K288" i="3"/>
  <c r="M288" i="3"/>
  <c r="S288" i="3"/>
  <c r="V288" i="3"/>
  <c r="I289" i="3"/>
  <c r="J289" i="3"/>
  <c r="K289" i="3"/>
  <c r="M289" i="3"/>
  <c r="S289" i="3"/>
  <c r="V289" i="3"/>
  <c r="I293" i="3"/>
  <c r="J293" i="3"/>
  <c r="K293" i="3"/>
  <c r="L293" i="3"/>
  <c r="S293" i="3"/>
  <c r="S299" i="3" s="1"/>
  <c r="H75" i="3" s="1"/>
  <c r="V293" i="3"/>
  <c r="I294" i="3"/>
  <c r="I299" i="3" s="1"/>
  <c r="G75" i="3" s="1"/>
  <c r="J294" i="3"/>
  <c r="K294" i="3"/>
  <c r="L294" i="3"/>
  <c r="S294" i="3"/>
  <c r="V294" i="3"/>
  <c r="I295" i="3"/>
  <c r="J295" i="3"/>
  <c r="K295" i="3"/>
  <c r="L295" i="3"/>
  <c r="S295" i="3"/>
  <c r="V295" i="3"/>
  <c r="V299" i="3" s="1"/>
  <c r="I75" i="3" s="1"/>
  <c r="I296" i="3"/>
  <c r="J296" i="3"/>
  <c r="K296" i="3"/>
  <c r="L296" i="3"/>
  <c r="S296" i="3"/>
  <c r="V296" i="3"/>
  <c r="I297" i="3"/>
  <c r="J297" i="3"/>
  <c r="K297" i="3"/>
  <c r="M297" i="3"/>
  <c r="S297" i="3"/>
  <c r="V297" i="3"/>
  <c r="I298" i="3"/>
  <c r="J298" i="3"/>
  <c r="K298" i="3"/>
  <c r="M298" i="3"/>
  <c r="M299" i="3" s="1"/>
  <c r="F75" i="3" s="1"/>
  <c r="S298" i="3"/>
  <c r="V298" i="3"/>
  <c r="I302" i="3"/>
  <c r="I307" i="3" s="1"/>
  <c r="G76" i="3" s="1"/>
  <c r="J302" i="3"/>
  <c r="K302" i="3"/>
  <c r="L302" i="3"/>
  <c r="S302" i="3"/>
  <c r="S307" i="3" s="1"/>
  <c r="H76" i="3" s="1"/>
  <c r="V302" i="3"/>
  <c r="V307" i="3" s="1"/>
  <c r="I76" i="3" s="1"/>
  <c r="I303" i="3"/>
  <c r="J303" i="3"/>
  <c r="K303" i="3"/>
  <c r="L303" i="3"/>
  <c r="S303" i="3"/>
  <c r="V303" i="3"/>
  <c r="I304" i="3"/>
  <c r="J304" i="3"/>
  <c r="K304" i="3"/>
  <c r="L304" i="3"/>
  <c r="S304" i="3"/>
  <c r="V304" i="3"/>
  <c r="I305" i="3"/>
  <c r="J305" i="3"/>
  <c r="K305" i="3"/>
  <c r="M305" i="3"/>
  <c r="S305" i="3"/>
  <c r="V305" i="3"/>
  <c r="I306" i="3"/>
  <c r="J306" i="3"/>
  <c r="K306" i="3"/>
  <c r="M306" i="3"/>
  <c r="S306" i="3"/>
  <c r="V306" i="3"/>
  <c r="I310" i="3"/>
  <c r="J310" i="3"/>
  <c r="K310" i="3"/>
  <c r="L310" i="3"/>
  <c r="S310" i="3"/>
  <c r="V310" i="3"/>
  <c r="V313" i="3" s="1"/>
  <c r="I77" i="3" s="1"/>
  <c r="I311" i="3"/>
  <c r="J311" i="3"/>
  <c r="K311" i="3"/>
  <c r="L311" i="3"/>
  <c r="S311" i="3"/>
  <c r="V311" i="3"/>
  <c r="I312" i="3"/>
  <c r="J312" i="3"/>
  <c r="K312" i="3"/>
  <c r="M312" i="3"/>
  <c r="M313" i="3" s="1"/>
  <c r="F77" i="3" s="1"/>
  <c r="S312" i="3"/>
  <c r="S313" i="3" s="1"/>
  <c r="H77" i="3" s="1"/>
  <c r="V312" i="3"/>
  <c r="L313" i="3"/>
  <c r="E77" i="3" s="1"/>
  <c r="I316" i="3"/>
  <c r="J316" i="3"/>
  <c r="K316" i="3"/>
  <c r="L316" i="3"/>
  <c r="S316" i="3"/>
  <c r="S319" i="3" s="1"/>
  <c r="H78" i="3" s="1"/>
  <c r="V316" i="3"/>
  <c r="I317" i="3"/>
  <c r="J317" i="3"/>
  <c r="K317" i="3"/>
  <c r="L317" i="3"/>
  <c r="S317" i="3"/>
  <c r="V317" i="3"/>
  <c r="I318" i="3"/>
  <c r="J318" i="3"/>
  <c r="K318" i="3"/>
  <c r="L318" i="3"/>
  <c r="S318" i="3"/>
  <c r="V318" i="3"/>
  <c r="V319" i="3" s="1"/>
  <c r="I78" i="3" s="1"/>
  <c r="M319" i="3"/>
  <c r="F78" i="3" s="1"/>
  <c r="I325" i="3"/>
  <c r="J325" i="3"/>
  <c r="K325" i="3"/>
  <c r="L325" i="3"/>
  <c r="L327" i="3" s="1"/>
  <c r="L329" i="3" s="1"/>
  <c r="E83" i="3" s="1"/>
  <c r="C17" i="3" s="1"/>
  <c r="S325" i="3"/>
  <c r="V325" i="3"/>
  <c r="V327" i="3" s="1"/>
  <c r="I326" i="3"/>
  <c r="J326" i="3"/>
  <c r="K326" i="3"/>
  <c r="M326" i="3"/>
  <c r="M327" i="3" s="1"/>
  <c r="F82" i="3" s="1"/>
  <c r="S326" i="3"/>
  <c r="S327" i="3" s="1"/>
  <c r="H82" i="3" s="1"/>
  <c r="V326" i="3"/>
  <c r="Y330" i="3"/>
  <c r="Z330" i="3"/>
  <c r="L97" i="12" l="1"/>
  <c r="E57" i="12" s="1"/>
  <c r="L88" i="12"/>
  <c r="E56" i="12" s="1"/>
  <c r="I97" i="12"/>
  <c r="G57" i="12" s="1"/>
  <c r="I88" i="12"/>
  <c r="G56" i="12" s="1"/>
  <c r="I94" i="11"/>
  <c r="G56" i="11" s="1"/>
  <c r="I105" i="11"/>
  <c r="G58" i="11" s="1"/>
  <c r="L94" i="11"/>
  <c r="M125" i="11"/>
  <c r="F59" i="11" s="1"/>
  <c r="L105" i="11"/>
  <c r="E58" i="11" s="1"/>
  <c r="M135" i="10"/>
  <c r="L98" i="10"/>
  <c r="E57" i="10" s="1"/>
  <c r="I92" i="10"/>
  <c r="I135" i="10"/>
  <c r="G59" i="10" s="1"/>
  <c r="L92" i="10"/>
  <c r="L137" i="10" s="1"/>
  <c r="E60" i="10" s="1"/>
  <c r="C15" i="10" s="1"/>
  <c r="I112" i="9"/>
  <c r="G58" i="9" s="1"/>
  <c r="L112" i="9"/>
  <c r="E58" i="9" s="1"/>
  <c r="M131" i="9"/>
  <c r="F59" i="9" s="1"/>
  <c r="L131" i="9"/>
  <c r="E59" i="9" s="1"/>
  <c r="I131" i="9"/>
  <c r="G59" i="9" s="1"/>
  <c r="I86" i="9"/>
  <c r="I101" i="9"/>
  <c r="G57" i="9" s="1"/>
  <c r="L159" i="8"/>
  <c r="E69" i="8" s="1"/>
  <c r="C17" i="8" s="1"/>
  <c r="I100" i="8"/>
  <c r="I150" i="8"/>
  <c r="G64" i="8" s="1"/>
  <c r="M172" i="7"/>
  <c r="F64" i="7" s="1"/>
  <c r="L172" i="7"/>
  <c r="E64" i="7" s="1"/>
  <c r="L223" i="7"/>
  <c r="E66" i="7" s="1"/>
  <c r="I172" i="7"/>
  <c r="G64" i="7" s="1"/>
  <c r="L104" i="7"/>
  <c r="I139" i="7"/>
  <c r="G63" i="7" s="1"/>
  <c r="M237" i="7"/>
  <c r="F67" i="7" s="1"/>
  <c r="M139" i="7"/>
  <c r="F63" i="7" s="1"/>
  <c r="L139" i="7"/>
  <c r="E63" i="7" s="1"/>
  <c r="I237" i="7"/>
  <c r="G67" i="7" s="1"/>
  <c r="I104" i="7"/>
  <c r="G61" i="7" s="1"/>
  <c r="L237" i="7"/>
  <c r="E67" i="7" s="1"/>
  <c r="M215" i="7"/>
  <c r="F65" i="7" s="1"/>
  <c r="L215" i="7"/>
  <c r="E65" i="7" s="1"/>
  <c r="L114" i="7"/>
  <c r="E62" i="7" s="1"/>
  <c r="L171" i="5"/>
  <c r="E57" i="5" s="1"/>
  <c r="M164" i="5"/>
  <c r="F56" i="5" s="1"/>
  <c r="L164" i="5"/>
  <c r="E56" i="5" s="1"/>
  <c r="L116" i="4"/>
  <c r="E57" i="4" s="1"/>
  <c r="I255" i="3"/>
  <c r="G72" i="3" s="1"/>
  <c r="I242" i="3"/>
  <c r="G70" i="3" s="1"/>
  <c r="I313" i="3"/>
  <c r="G77" i="3" s="1"/>
  <c r="L299" i="3"/>
  <c r="E75" i="3" s="1"/>
  <c r="I231" i="3"/>
  <c r="G68" i="3" s="1"/>
  <c r="I149" i="3"/>
  <c r="G58" i="3" s="1"/>
  <c r="M290" i="3"/>
  <c r="F74" i="3" s="1"/>
  <c r="I188" i="3"/>
  <c r="G60" i="3" s="1"/>
  <c r="L136" i="3"/>
  <c r="I290" i="3"/>
  <c r="G74" i="3" s="1"/>
  <c r="L242" i="3"/>
  <c r="E70" i="3" s="1"/>
  <c r="I136" i="3"/>
  <c r="G57" i="3" s="1"/>
  <c r="L319" i="3"/>
  <c r="E78" i="3" s="1"/>
  <c r="M307" i="3"/>
  <c r="F76" i="3" s="1"/>
  <c r="L307" i="3"/>
  <c r="E76" i="3" s="1"/>
  <c r="L215" i="3"/>
  <c r="E66" i="3" s="1"/>
  <c r="I319" i="3"/>
  <c r="G78" i="3" s="1"/>
  <c r="L255" i="3"/>
  <c r="E72" i="3" s="1"/>
  <c r="L158" i="3"/>
  <c r="E59" i="3" s="1"/>
  <c r="I270" i="3"/>
  <c r="G73" i="3" s="1"/>
  <c r="M270" i="3"/>
  <c r="F73" i="3" s="1"/>
  <c r="L231" i="3"/>
  <c r="E68" i="3" s="1"/>
  <c r="L223" i="3"/>
  <c r="E67" i="3" s="1"/>
  <c r="E17" i="1"/>
  <c r="I16" i="2" s="1"/>
  <c r="I20" i="2" s="1"/>
  <c r="D17" i="1"/>
  <c r="I17" i="2" s="1"/>
  <c r="F17" i="1"/>
  <c r="K100" i="12"/>
  <c r="V88" i="12"/>
  <c r="I56" i="12" s="1"/>
  <c r="V99" i="12"/>
  <c r="I58" i="12" s="1"/>
  <c r="M88" i="12"/>
  <c r="S99" i="12"/>
  <c r="H58" i="12" s="1"/>
  <c r="V131" i="11"/>
  <c r="I61" i="11" s="1"/>
  <c r="L131" i="11"/>
  <c r="E61" i="11" s="1"/>
  <c r="C15" i="11" s="1"/>
  <c r="E56" i="11"/>
  <c r="M131" i="11"/>
  <c r="F61" i="11" s="1"/>
  <c r="D15" i="11" s="1"/>
  <c r="I131" i="11"/>
  <c r="G61" i="11" s="1"/>
  <c r="E15" i="11" s="1"/>
  <c r="S94" i="11"/>
  <c r="E56" i="10"/>
  <c r="M137" i="10"/>
  <c r="F60" i="10" s="1"/>
  <c r="D15" i="10" s="1"/>
  <c r="F59" i="10"/>
  <c r="S137" i="10"/>
  <c r="H60" i="10" s="1"/>
  <c r="H56" i="10"/>
  <c r="G56" i="10"/>
  <c r="I137" i="10"/>
  <c r="G60" i="10" s="1"/>
  <c r="E15" i="10" s="1"/>
  <c r="M138" i="10"/>
  <c r="F62" i="10" s="1"/>
  <c r="K138" i="10"/>
  <c r="V92" i="10"/>
  <c r="I56" i="10" s="1"/>
  <c r="F57" i="9"/>
  <c r="M137" i="9"/>
  <c r="F61" i="9" s="1"/>
  <c r="D15" i="9" s="1"/>
  <c r="G56" i="9"/>
  <c r="S137" i="9"/>
  <c r="H61" i="9" s="1"/>
  <c r="H56" i="9"/>
  <c r="V138" i="9"/>
  <c r="I63" i="9" s="1"/>
  <c r="V86" i="9"/>
  <c r="I56" i="9" s="1"/>
  <c r="V137" i="9"/>
  <c r="I61" i="9" s="1"/>
  <c r="L86" i="9"/>
  <c r="E56" i="9" s="1"/>
  <c r="I68" i="8"/>
  <c r="V159" i="8"/>
  <c r="I69" i="8" s="1"/>
  <c r="V152" i="8"/>
  <c r="I65" i="8" s="1"/>
  <c r="I152" i="8"/>
  <c r="G65" i="8" s="1"/>
  <c r="E16" i="8" s="1"/>
  <c r="G56" i="8"/>
  <c r="I115" i="8"/>
  <c r="G60" i="8" s="1"/>
  <c r="E15" i="8" s="1"/>
  <c r="F56" i="8"/>
  <c r="M115" i="8"/>
  <c r="F60" i="8" s="1"/>
  <c r="D15" i="8" s="1"/>
  <c r="I56" i="8"/>
  <c r="V115" i="8"/>
  <c r="I60" i="8" s="1"/>
  <c r="V125" i="8"/>
  <c r="I63" i="8" s="1"/>
  <c r="L100" i="8"/>
  <c r="E56" i="8" s="1"/>
  <c r="S159" i="8"/>
  <c r="H69" i="8" s="1"/>
  <c r="I157" i="8"/>
  <c r="G68" i="8" s="1"/>
  <c r="L125" i="8"/>
  <c r="E63" i="8" s="1"/>
  <c r="V160" i="8"/>
  <c r="I71" i="8" s="1"/>
  <c r="M159" i="8"/>
  <c r="F69" i="8" s="1"/>
  <c r="D17" i="8" s="1"/>
  <c r="M152" i="8"/>
  <c r="F65" i="8" s="1"/>
  <c r="D16" i="8" s="1"/>
  <c r="I125" i="8"/>
  <c r="G63" i="8" s="1"/>
  <c r="S100" i="8"/>
  <c r="H56" i="8" s="1"/>
  <c r="G56" i="7"/>
  <c r="I94" i="7"/>
  <c r="G58" i="7" s="1"/>
  <c r="E15" i="7" s="1"/>
  <c r="E56" i="7"/>
  <c r="I239" i="7"/>
  <c r="G68" i="7" s="1"/>
  <c r="E16" i="7" s="1"/>
  <c r="S239" i="7"/>
  <c r="H68" i="7" s="1"/>
  <c r="E61" i="7"/>
  <c r="H56" i="7"/>
  <c r="V104" i="7"/>
  <c r="I61" i="7" s="1"/>
  <c r="K240" i="7"/>
  <c r="S104" i="7"/>
  <c r="H61" i="7" s="1"/>
  <c r="V88" i="7"/>
  <c r="I56" i="7" s="1"/>
  <c r="M104" i="7"/>
  <c r="S94" i="7"/>
  <c r="H58" i="7" s="1"/>
  <c r="L94" i="7"/>
  <c r="E58" i="7" s="1"/>
  <c r="C15" i="7" s="1"/>
  <c r="L79" i="6"/>
  <c r="E57" i="6" s="1"/>
  <c r="C17" i="6" s="1"/>
  <c r="E56" i="6"/>
  <c r="V80" i="6"/>
  <c r="I59" i="6" s="1"/>
  <c r="M79" i="6"/>
  <c r="F57" i="6" s="1"/>
  <c r="D17" i="6" s="1"/>
  <c r="I79" i="6"/>
  <c r="G57" i="6" s="1"/>
  <c r="E17" i="6" s="1"/>
  <c r="G56" i="6"/>
  <c r="S77" i="6"/>
  <c r="L173" i="5"/>
  <c r="E58" i="5" s="1"/>
  <c r="C17" i="5" s="1"/>
  <c r="S173" i="5"/>
  <c r="H58" i="5" s="1"/>
  <c r="H57" i="5"/>
  <c r="I174" i="5"/>
  <c r="E22" i="5"/>
  <c r="P22" i="5"/>
  <c r="E23" i="5"/>
  <c r="P23" i="5"/>
  <c r="E20" i="5"/>
  <c r="E21" i="5"/>
  <c r="P21" i="5"/>
  <c r="S174" i="5"/>
  <c r="H60" i="5" s="1"/>
  <c r="V173" i="5"/>
  <c r="I58" i="5" s="1"/>
  <c r="H56" i="5"/>
  <c r="V174" i="5"/>
  <c r="I60" i="5" s="1"/>
  <c r="M173" i="5"/>
  <c r="F58" i="5" s="1"/>
  <c r="D17" i="5" s="1"/>
  <c r="G56" i="5"/>
  <c r="M174" i="5"/>
  <c r="F60" i="5" s="1"/>
  <c r="L174" i="5"/>
  <c r="E60" i="5" s="1"/>
  <c r="K174" i="5"/>
  <c r="I118" i="4"/>
  <c r="G58" i="4" s="1"/>
  <c r="E17" i="4" s="1"/>
  <c r="G56" i="4"/>
  <c r="M110" i="4"/>
  <c r="F56" i="4" s="1"/>
  <c r="V118" i="4"/>
  <c r="I58" i="4" s="1"/>
  <c r="S118" i="4"/>
  <c r="H58" i="4" s="1"/>
  <c r="V119" i="4"/>
  <c r="I60" i="4" s="1"/>
  <c r="L118" i="4"/>
  <c r="E58" i="4" s="1"/>
  <c r="C17" i="4" s="1"/>
  <c r="H57" i="3"/>
  <c r="S201" i="3"/>
  <c r="H63" i="3" s="1"/>
  <c r="G56" i="3"/>
  <c r="F56" i="3"/>
  <c r="M201" i="3"/>
  <c r="F63" i="3" s="1"/>
  <c r="D15" i="3" s="1"/>
  <c r="D15" i="2" s="1"/>
  <c r="E57" i="3"/>
  <c r="I56" i="3"/>
  <c r="V201" i="3"/>
  <c r="I63" i="3" s="1"/>
  <c r="I321" i="3"/>
  <c r="G79" i="3" s="1"/>
  <c r="E16" i="3" s="1"/>
  <c r="S321" i="3"/>
  <c r="H79" i="3" s="1"/>
  <c r="F66" i="3"/>
  <c r="M321" i="3"/>
  <c r="F79" i="3" s="1"/>
  <c r="D16" i="3" s="1"/>
  <c r="V321" i="3"/>
  <c r="I79" i="3" s="1"/>
  <c r="I66" i="3"/>
  <c r="L201" i="3"/>
  <c r="E63" i="3" s="1"/>
  <c r="C15" i="3" s="1"/>
  <c r="I82" i="3"/>
  <c r="V329" i="3"/>
  <c r="I83" i="3" s="1"/>
  <c r="E82" i="3"/>
  <c r="I327" i="3"/>
  <c r="G82" i="3" s="1"/>
  <c r="S329" i="3"/>
  <c r="H83" i="3" s="1"/>
  <c r="M329" i="3"/>
  <c r="F83" i="3" s="1"/>
  <c r="D17" i="3" s="1"/>
  <c r="I99" i="12" l="1"/>
  <c r="L99" i="12"/>
  <c r="E58" i="12" s="1"/>
  <c r="C17" i="12" s="1"/>
  <c r="M132" i="11"/>
  <c r="F63" i="11" s="1"/>
  <c r="I132" i="11"/>
  <c r="M138" i="9"/>
  <c r="F63" i="9" s="1"/>
  <c r="I137" i="9"/>
  <c r="G61" i="9" s="1"/>
  <c r="E15" i="9" s="1"/>
  <c r="P21" i="9" s="1"/>
  <c r="L239" i="7"/>
  <c r="E68" i="7" s="1"/>
  <c r="C16" i="7" s="1"/>
  <c r="E16" i="2"/>
  <c r="I80" i="6"/>
  <c r="C17" i="2"/>
  <c r="L80" i="6"/>
  <c r="E59" i="6" s="1"/>
  <c r="P25" i="5"/>
  <c r="C9" i="1" s="1"/>
  <c r="G60" i="5"/>
  <c r="B9" i="1"/>
  <c r="G9" i="1" s="1"/>
  <c r="L321" i="3"/>
  <c r="E79" i="3" s="1"/>
  <c r="C16" i="3" s="1"/>
  <c r="I201" i="3"/>
  <c r="G63" i="3" s="1"/>
  <c r="E15" i="3" s="1"/>
  <c r="E15" i="2" s="1"/>
  <c r="I329" i="3"/>
  <c r="G83" i="3" s="1"/>
  <c r="E17" i="3" s="1"/>
  <c r="F56" i="12"/>
  <c r="S100" i="12"/>
  <c r="H60" i="12" s="1"/>
  <c r="M99" i="12"/>
  <c r="F58" i="12" s="1"/>
  <c r="D17" i="12" s="1"/>
  <c r="V100" i="12"/>
  <c r="I60" i="12" s="1"/>
  <c r="E22" i="11"/>
  <c r="P22" i="11"/>
  <c r="E23" i="11"/>
  <c r="P23" i="11"/>
  <c r="E20" i="11"/>
  <c r="P21" i="11"/>
  <c r="E21" i="11"/>
  <c r="H56" i="11"/>
  <c r="V132" i="11"/>
  <c r="I63" i="11" s="1"/>
  <c r="L132" i="11"/>
  <c r="E63" i="11" s="1"/>
  <c r="S131" i="11"/>
  <c r="H61" i="11" s="1"/>
  <c r="V137" i="10"/>
  <c r="I60" i="10" s="1"/>
  <c r="S138" i="10"/>
  <c r="H62" i="10" s="1"/>
  <c r="E22" i="10"/>
  <c r="P22" i="10"/>
  <c r="E23" i="10"/>
  <c r="P23" i="10"/>
  <c r="E20" i="10"/>
  <c r="E21" i="10"/>
  <c r="P21" i="10"/>
  <c r="V138" i="10"/>
  <c r="I62" i="10" s="1"/>
  <c r="I138" i="10"/>
  <c r="L138" i="10"/>
  <c r="E62" i="10" s="1"/>
  <c r="L137" i="9"/>
  <c r="S138" i="9"/>
  <c r="H63" i="9" s="1"/>
  <c r="I138" i="9"/>
  <c r="E23" i="9"/>
  <c r="P23" i="9"/>
  <c r="E20" i="9"/>
  <c r="E21" i="9"/>
  <c r="L152" i="8"/>
  <c r="E65" i="8" s="1"/>
  <c r="C16" i="8" s="1"/>
  <c r="M160" i="8"/>
  <c r="F71" i="8" s="1"/>
  <c r="L115" i="8"/>
  <c r="S115" i="8"/>
  <c r="H60" i="8" s="1"/>
  <c r="I159" i="8"/>
  <c r="S240" i="7"/>
  <c r="H70" i="7" s="1"/>
  <c r="L240" i="7"/>
  <c r="E70" i="7" s="1"/>
  <c r="F61" i="7"/>
  <c r="I240" i="7"/>
  <c r="V94" i="7"/>
  <c r="V239" i="7"/>
  <c r="I68" i="7" s="1"/>
  <c r="E21" i="7"/>
  <c r="P21" i="7"/>
  <c r="P23" i="7"/>
  <c r="E22" i="7"/>
  <c r="E20" i="7"/>
  <c r="P22" i="7"/>
  <c r="E23" i="7"/>
  <c r="M239" i="7"/>
  <c r="F68" i="7" s="1"/>
  <c r="D16" i="7" s="1"/>
  <c r="D16" i="2" s="1"/>
  <c r="H56" i="6"/>
  <c r="M80" i="6"/>
  <c r="F59" i="6" s="1"/>
  <c r="E22" i="6"/>
  <c r="P22" i="6"/>
  <c r="E23" i="6"/>
  <c r="P23" i="6"/>
  <c r="E20" i="6"/>
  <c r="E21" i="6"/>
  <c r="P21" i="6"/>
  <c r="S79" i="6"/>
  <c r="H57" i="6" s="1"/>
  <c r="L119" i="4"/>
  <c r="E60" i="4" s="1"/>
  <c r="M119" i="4"/>
  <c r="F60" i="4" s="1"/>
  <c r="E22" i="4"/>
  <c r="P22" i="4"/>
  <c r="E23" i="4"/>
  <c r="P23" i="4"/>
  <c r="E20" i="4"/>
  <c r="E21" i="4"/>
  <c r="P21" i="4"/>
  <c r="S119" i="4"/>
  <c r="H60" i="4" s="1"/>
  <c r="I119" i="4"/>
  <c r="M118" i="4"/>
  <c r="F58" i="4" s="1"/>
  <c r="D17" i="4" s="1"/>
  <c r="D17" i="2" s="1"/>
  <c r="M330" i="3"/>
  <c r="F85" i="3" s="1"/>
  <c r="V330" i="3"/>
  <c r="I85" i="3" s="1"/>
  <c r="L330" i="3"/>
  <c r="E85" i="3" s="1"/>
  <c r="S330" i="3"/>
  <c r="H85" i="3" s="1"/>
  <c r="G58" i="12" l="1"/>
  <c r="E17" i="12" s="1"/>
  <c r="I100" i="12"/>
  <c r="L100" i="12"/>
  <c r="E60" i="12" s="1"/>
  <c r="G63" i="11"/>
  <c r="B15" i="1"/>
  <c r="G15" i="1" s="1"/>
  <c r="P25" i="11"/>
  <c r="C15" i="1" s="1"/>
  <c r="G62" i="10"/>
  <c r="B14" i="1"/>
  <c r="P22" i="9"/>
  <c r="P25" i="9" s="1"/>
  <c r="E22" i="9"/>
  <c r="G63" i="9"/>
  <c r="B13" i="1"/>
  <c r="C16" i="2"/>
  <c r="P25" i="7"/>
  <c r="C11" i="1" s="1"/>
  <c r="G70" i="7"/>
  <c r="B11" i="1"/>
  <c r="G11" i="1" s="1"/>
  <c r="G59" i="6"/>
  <c r="B10" i="1"/>
  <c r="P27" i="5"/>
  <c r="H28" i="5" s="1"/>
  <c r="P28" i="5" s="1"/>
  <c r="P30" i="5" s="1"/>
  <c r="G60" i="4"/>
  <c r="B8" i="1"/>
  <c r="E22" i="3"/>
  <c r="P21" i="3"/>
  <c r="E20" i="3"/>
  <c r="P23" i="3"/>
  <c r="E23" i="3"/>
  <c r="I330" i="3"/>
  <c r="P22" i="3"/>
  <c r="E21" i="3"/>
  <c r="M100" i="12"/>
  <c r="F60" i="12" s="1"/>
  <c r="S132" i="11"/>
  <c r="H63" i="11" s="1"/>
  <c r="P27" i="11"/>
  <c r="P25" i="10"/>
  <c r="C14" i="1" s="1"/>
  <c r="P27" i="10"/>
  <c r="E61" i="9"/>
  <c r="C15" i="9" s="1"/>
  <c r="L138" i="9"/>
  <c r="E63" i="9" s="1"/>
  <c r="G69" i="8"/>
  <c r="E17" i="8" s="1"/>
  <c r="E17" i="2" s="1"/>
  <c r="E20" i="2" s="1"/>
  <c r="I160" i="8"/>
  <c r="E60" i="8"/>
  <c r="C15" i="8" s="1"/>
  <c r="C15" i="2" s="1"/>
  <c r="L160" i="8"/>
  <c r="E71" i="8" s="1"/>
  <c r="S160" i="8"/>
  <c r="H71" i="8" s="1"/>
  <c r="I58" i="7"/>
  <c r="V240" i="7"/>
  <c r="I70" i="7" s="1"/>
  <c r="P27" i="7"/>
  <c r="M240" i="7"/>
  <c r="F70" i="7" s="1"/>
  <c r="S80" i="6"/>
  <c r="H59" i="6" s="1"/>
  <c r="P25" i="6"/>
  <c r="P25" i="4"/>
  <c r="C8" i="1" s="1"/>
  <c r="P25" i="3"/>
  <c r="G60" i="12" l="1"/>
  <c r="B16" i="1"/>
  <c r="E21" i="12"/>
  <c r="E22" i="12"/>
  <c r="P22" i="12"/>
  <c r="E23" i="12"/>
  <c r="P23" i="12"/>
  <c r="P21" i="12"/>
  <c r="E20" i="12"/>
  <c r="G14" i="1"/>
  <c r="P27" i="9"/>
  <c r="C13" i="1"/>
  <c r="G13" i="1"/>
  <c r="G71" i="8"/>
  <c r="B12" i="1"/>
  <c r="P27" i="6"/>
  <c r="C10" i="1"/>
  <c r="G10" i="1" s="1"/>
  <c r="G8" i="1"/>
  <c r="P27" i="4"/>
  <c r="G85" i="3"/>
  <c r="B7" i="1"/>
  <c r="P27" i="3"/>
  <c r="C7" i="1"/>
  <c r="H28" i="11"/>
  <c r="P28" i="11" s="1"/>
  <c r="P30" i="11" s="1"/>
  <c r="H28" i="10"/>
  <c r="P28" i="10" s="1"/>
  <c r="P30" i="10" s="1"/>
  <c r="H28" i="9"/>
  <c r="P28" i="9" s="1"/>
  <c r="P30" i="9" s="1"/>
  <c r="P22" i="8"/>
  <c r="E23" i="8"/>
  <c r="E24" i="2" s="1"/>
  <c r="P23" i="8"/>
  <c r="I24" i="2" s="1"/>
  <c r="E20" i="8"/>
  <c r="P21" i="8"/>
  <c r="I22" i="2" s="1"/>
  <c r="E21" i="8"/>
  <c r="E22" i="2" s="1"/>
  <c r="E22" i="8"/>
  <c r="E23" i="2" s="1"/>
  <c r="H28" i="7"/>
  <c r="P28" i="7" s="1"/>
  <c r="P30" i="7" s="1"/>
  <c r="H28" i="6"/>
  <c r="P28" i="6" s="1"/>
  <c r="P30" i="6" s="1"/>
  <c r="H28" i="4"/>
  <c r="P28" i="4" s="1"/>
  <c r="P30" i="4" s="1"/>
  <c r="H28" i="3"/>
  <c r="P28" i="3" s="1"/>
  <c r="P30" i="3" s="1"/>
  <c r="P25" i="12" l="1"/>
  <c r="C16" i="1" s="1"/>
  <c r="G16" i="1"/>
  <c r="I23" i="2"/>
  <c r="P27" i="12"/>
  <c r="H28" i="12" s="1"/>
  <c r="P28" i="12" s="1"/>
  <c r="P30" i="12" s="1"/>
  <c r="I25" i="2"/>
  <c r="I27" i="2" s="1"/>
  <c r="G7" i="1"/>
  <c r="B17" i="1"/>
  <c r="P25" i="8"/>
  <c r="C12" i="1" s="1"/>
  <c r="C17" i="1" s="1"/>
  <c r="G12" i="1" l="1"/>
  <c r="G17" i="1" s="1"/>
  <c r="B18" i="1" s="1"/>
  <c r="B19" i="1" s="1"/>
  <c r="P27" i="8"/>
  <c r="H28" i="8" s="1"/>
  <c r="P28" i="8" s="1"/>
  <c r="P30" i="8" s="1"/>
  <c r="G19" i="1" l="1"/>
  <c r="H29" i="2"/>
  <c r="I29" i="2" s="1"/>
  <c r="H28" i="2"/>
  <c r="I28" i="2" s="1"/>
  <c r="G18" i="1"/>
  <c r="I30" i="2" l="1"/>
  <c r="G20" i="1"/>
</calcChain>
</file>

<file path=xl/sharedStrings.xml><?xml version="1.0" encoding="utf-8"?>
<sst xmlns="http://schemas.openxmlformats.org/spreadsheetml/2006/main" count="3105" uniqueCount="1336">
  <si>
    <t>Krycí list rozpočtu</t>
  </si>
  <si>
    <t>Stavba Centrum služieb pre zlepšenie fyzickej a pohybovej zdatnosti obyvateľov</t>
  </si>
  <si>
    <t>Objekt SO 01 - HLAVNÝ OBJEKT - ASR</t>
  </si>
  <si>
    <t xml:space="preserve">Miesto:  </t>
  </si>
  <si>
    <t xml:space="preserve">Ks: </t>
  </si>
  <si>
    <t xml:space="preserve">Zákazka: </t>
  </si>
  <si>
    <t>Spracoval: Ing. Ján Halgaš</t>
  </si>
  <si>
    <t xml:space="preserve">Dňa </t>
  </si>
  <si>
    <t>21. 1. 2025</t>
  </si>
  <si>
    <t>Odberateľ: Športový klub Miko fit-box</t>
  </si>
  <si>
    <t>IČO: 42383625</t>
  </si>
  <si>
    <t xml:space="preserve">DIČ: </t>
  </si>
  <si>
    <t>Projektant: D. D. - ARCH s. r. o.</t>
  </si>
  <si>
    <t xml:space="preserve">IČO: </t>
  </si>
  <si>
    <t>Dodávateľ: ...</t>
  </si>
  <si>
    <t>ZRN</t>
  </si>
  <si>
    <t>Montáž</t>
  </si>
  <si>
    <t>Materiál</t>
  </si>
  <si>
    <t>ZRN spolu</t>
  </si>
  <si>
    <t>Ostatné náklady</t>
  </si>
  <si>
    <t xml:space="preserve">HSV </t>
  </si>
  <si>
    <t xml:space="preserve">PSV </t>
  </si>
  <si>
    <t>Komplet. činnosť</t>
  </si>
  <si>
    <t xml:space="preserve">MNT </t>
  </si>
  <si>
    <t xml:space="preserve">HZS </t>
  </si>
  <si>
    <t>OST</t>
  </si>
  <si>
    <t xml:space="preserve">VN </t>
  </si>
  <si>
    <t>Spolu</t>
  </si>
  <si>
    <t>Zariadenie staveniska 0%</t>
  </si>
  <si>
    <t>Sťažené podmienky dopravy 0%</t>
  </si>
  <si>
    <t>Sťažené výrobné podmienky 0%</t>
  </si>
  <si>
    <t>Horské oblasti 0%</t>
  </si>
  <si>
    <t>Prevádzkové vplyvy 0%</t>
  </si>
  <si>
    <t>Mimostavenisková doprava 0%</t>
  </si>
  <si>
    <t>Projektant,rozpočtár</t>
  </si>
  <si>
    <t>Celkové náklady</t>
  </si>
  <si>
    <t>Celkové náklady bez DPH</t>
  </si>
  <si>
    <t xml:space="preserve">DPH 23% z </t>
  </si>
  <si>
    <t xml:space="preserve">DPH 0% z </t>
  </si>
  <si>
    <t>Spolu v EUR</t>
  </si>
  <si>
    <t>Odberateľ</t>
  </si>
  <si>
    <t>Dodávateľ</t>
  </si>
  <si>
    <t>Rekapitulácia rozpočtu</t>
  </si>
  <si>
    <t>Dátum: 21. 1. 2025</t>
  </si>
  <si>
    <t>Prehľad rozpočtových nákladov</t>
  </si>
  <si>
    <t>Hmotnosť (T)</t>
  </si>
  <si>
    <t>Sutina (T)</t>
  </si>
  <si>
    <t>Práce HSV</t>
  </si>
  <si>
    <t xml:space="preserve">   ZEMNÉ PRÁCE</t>
  </si>
  <si>
    <t xml:space="preserve">   ZÁKLADY</t>
  </si>
  <si>
    <t xml:space="preserve">   ZVISLÉ KONŠTRUKCIE</t>
  </si>
  <si>
    <t xml:space="preserve">   VODOROVNÉ KONŠTRUKCIE</t>
  </si>
  <si>
    <t xml:space="preserve">   POVRCHOVÉ ÚPRAVY</t>
  </si>
  <si>
    <t xml:space="preserve">   OSTATNÉ KONŠTRUKCIE A PRÁCE</t>
  </si>
  <si>
    <t xml:space="preserve">   PRESUNY HMÔT</t>
  </si>
  <si>
    <t>Práce PSV</t>
  </si>
  <si>
    <t xml:space="preserve">   IZOLÁCIE PROTI VODE A VLHKOSTI</t>
  </si>
  <si>
    <t xml:space="preserve">   IZOLÁCIE TEPELNÉ BEŽNÝCH STAVEBNÝCH KONŠTRUKCIÍ</t>
  </si>
  <si>
    <t xml:space="preserve">   ZTI - VNÚTORNA KANALIZÁCIA</t>
  </si>
  <si>
    <t xml:space="preserve">   ZTI - ZARIAĎOVACIE PREDMETY</t>
  </si>
  <si>
    <t xml:space="preserve">   KONŠTRUKCIE TESÁRSKE</t>
  </si>
  <si>
    <t xml:space="preserve">   DREVOSTAVBY</t>
  </si>
  <si>
    <t xml:space="preserve">   KONŠTRUKCIE KLAMPIARSKE</t>
  </si>
  <si>
    <t xml:space="preserve">   KONŠTRUKCIE STOLÁRSKE</t>
  </si>
  <si>
    <t xml:space="preserve">   KOVOVÉ DOPLNKOVÉ KONŠTRUKCIE</t>
  </si>
  <si>
    <t xml:space="preserve">   PODLAHY A DLAŽBY KERAMICKÉ</t>
  </si>
  <si>
    <t xml:space="preserve">   PODLAHY POVLAKOVÉ</t>
  </si>
  <si>
    <t xml:space="preserve">   OBKLADY KERAMICKÉ</t>
  </si>
  <si>
    <t xml:space="preserve">   NÁTERY</t>
  </si>
  <si>
    <t>Montážne práce</t>
  </si>
  <si>
    <t xml:space="preserve">   M-43 MONTÁŽ OCEĽOVÝCH KONŠTRUKCIÍ</t>
  </si>
  <si>
    <t>Celkom v EUR</t>
  </si>
  <si>
    <t>Rozpočet</t>
  </si>
  <si>
    <t xml:space="preserve">Spracoval: </t>
  </si>
  <si>
    <t>Ing. Ján Halgaš</t>
  </si>
  <si>
    <t xml:space="preserve">Dátum: </t>
  </si>
  <si>
    <t>Zákazka Centrum služieb pre zlepšenie fyzickej a pohybovej zdatnosti obyvateľov</t>
  </si>
  <si>
    <t>Por.č.</t>
  </si>
  <si>
    <t>Kód položky</t>
  </si>
  <si>
    <t xml:space="preserve">                                             Názov</t>
  </si>
  <si>
    <t>Mj</t>
  </si>
  <si>
    <t>Množstvo</t>
  </si>
  <si>
    <t>Cena/Mj</t>
  </si>
  <si>
    <t>Cena celkom</t>
  </si>
  <si>
    <t>Hmotnosť/Mj</t>
  </si>
  <si>
    <t>Hmotnosť</t>
  </si>
  <si>
    <t>Sutina</t>
  </si>
  <si>
    <t>1</t>
  </si>
  <si>
    <t>ZEMNÉ PRÁCE</t>
  </si>
  <si>
    <t>122201101</t>
  </si>
  <si>
    <t>Odkopávka a prekopávka nezapažená v hornine 3,do 100 m3</t>
  </si>
  <si>
    <t>m3</t>
  </si>
  <si>
    <t>122201109</t>
  </si>
  <si>
    <t>Príplatok k cenám za lepivosť horniny</t>
  </si>
  <si>
    <t>132201101</t>
  </si>
  <si>
    <t>Výkop ryhy do šírky 600 mm v horn.3 do 100 m3</t>
  </si>
  <si>
    <t>132201109</t>
  </si>
  <si>
    <t xml:space="preserve">Príplatok k cene za lepivosť horniny pri hĺbení rýh šírky do 0,6 m v hornine triedy 3 </t>
  </si>
  <si>
    <t>133201101</t>
  </si>
  <si>
    <t>Výkop šachty hornina 3 do 100 m3</t>
  </si>
  <si>
    <t>133201109</t>
  </si>
  <si>
    <t>162301102</t>
  </si>
  <si>
    <t>Vodorovné premiestnenie výkopku tr.1-4,do 1000 m</t>
  </si>
  <si>
    <t>171201101</t>
  </si>
  <si>
    <t>Uloženie sypaniny do násypov s rozprestretím sypaniny vo vrstvách a s hrubým urovnaním nezhutnených</t>
  </si>
  <si>
    <t>174101001</t>
  </si>
  <si>
    <t>Zásyp sypaninou so zhutnením jám, šachiet, rýh, zárezov alebo okolo objektov  do 100 m3</t>
  </si>
  <si>
    <t>175101100</t>
  </si>
  <si>
    <t>Obsyp potrubia sypaninou z vhodných hornín triedy 1 až 4 s prehodením sypaniny</t>
  </si>
  <si>
    <t>181101102</t>
  </si>
  <si>
    <t>Úprava pláne v zárezoch v hornine 1-4 so zhutnením</t>
  </si>
  <si>
    <t>m2</t>
  </si>
  <si>
    <t>583311110</t>
  </si>
  <si>
    <t xml:space="preserve">Piesok pre obsyp potrubia 0-4                                                                                   </t>
  </si>
  <si>
    <t xml:space="preserve">t      </t>
  </si>
  <si>
    <t>2</t>
  </si>
  <si>
    <t>ZÁKLADY</t>
  </si>
  <si>
    <t>211971110</t>
  </si>
  <si>
    <t>Zhotovenie opláštenia výplne z geotextílie, v ryhe alebo v záreze so stenami šikmými o skl. do 1:2,5</t>
  </si>
  <si>
    <t>212572121</t>
  </si>
  <si>
    <t>Lôžko pre trativod z kameniva drobného ťaženého</t>
  </si>
  <si>
    <t>271533011</t>
  </si>
  <si>
    <t>Násyp pod základovú konštrukciu so zhutnením zo štrkodrvy</t>
  </si>
  <si>
    <t>271573011</t>
  </si>
  <si>
    <t>Násyp pod základové konštrukcie so zhutnením zo štrkopiesku frakcie 0 až 32 mm</t>
  </si>
  <si>
    <t>272313711</t>
  </si>
  <si>
    <t>Betón základových konštrukcií prostý tr.STN EN 206-1 C20/25–XC1(SK)–CI 0,4–Dmax 16–S3</t>
  </si>
  <si>
    <t xml:space="preserve">M3   </t>
  </si>
  <si>
    <t>272351215</t>
  </si>
  <si>
    <t>Debnenie stien základových konštrukcií, zhotovenie-dielce</t>
  </si>
  <si>
    <t xml:space="preserve">M2   </t>
  </si>
  <si>
    <t>272351216</t>
  </si>
  <si>
    <t>Debnenie stien základových konštrukcií, odstránenie-dielce</t>
  </si>
  <si>
    <t>274271303</t>
  </si>
  <si>
    <t>Murivo základových pásov z betónových tvárnic 300x500x250 mm a s betónovou výplňou</t>
  </si>
  <si>
    <t>274313351</t>
  </si>
  <si>
    <t>Betón základových pásov prostý triedy STN EN 206-1 C20/25–XC1(SK)–CI 0,4–Dmax 16–S3</t>
  </si>
  <si>
    <t>274351211</t>
  </si>
  <si>
    <t>Debnenie stien základových pásov z dielcov - zhotovenie</t>
  </si>
  <si>
    <t>274351212</t>
  </si>
  <si>
    <t>Debnenie stien základových pásov z dielcov - odstránenie</t>
  </si>
  <si>
    <t>274361825</t>
  </si>
  <si>
    <t xml:space="preserve">Výstuž z ocele 10 505 pre murivo základových pásov z betónových tvárnic a s betónovou výplňou </t>
  </si>
  <si>
    <t>t</t>
  </si>
  <si>
    <t>275313621</t>
  </si>
  <si>
    <t>Betón základových pätiek prostý triedy STN EN 206-1 C20/25–XC1(SK)–CI 0,4–Dmax 16–S3</t>
  </si>
  <si>
    <t>275351215</t>
  </si>
  <si>
    <t>Debnenie základových pätiek - zhotovenie</t>
  </si>
  <si>
    <t>275351216</t>
  </si>
  <si>
    <t>Debnenie základových pätiek - odstránenie</t>
  </si>
  <si>
    <t>212752126</t>
  </si>
  <si>
    <t>Trativody z  flexodrenážnych rúr DN 125</t>
  </si>
  <si>
    <t>m</t>
  </si>
  <si>
    <t>214500211</t>
  </si>
  <si>
    <t>Zhotovenie výplne ryhy s drenážnym potrubím z rúr DN do 200, výšky nad 300 do 550 mm</t>
  </si>
  <si>
    <t>3K8791</t>
  </si>
  <si>
    <t xml:space="preserve">Geotextília </t>
  </si>
  <si>
    <t>5834518700</t>
  </si>
  <si>
    <t>Štrkodrva fr. 16/32mm</t>
  </si>
  <si>
    <t>T</t>
  </si>
  <si>
    <t>3</t>
  </si>
  <si>
    <t>ZVISLÉ KONŠTRUKCIE</t>
  </si>
  <si>
    <t>317162123</t>
  </si>
  <si>
    <t>Keramický preklad KP 23,8 70x238 mm, dĺžka 1500 mm</t>
  </si>
  <si>
    <t>kus</t>
  </si>
  <si>
    <t>317166187</t>
  </si>
  <si>
    <t>Pórobetónový nenosný preklad do nenosných priečok 1 000 x 250 x 150 mm</t>
  </si>
  <si>
    <t>317166188</t>
  </si>
  <si>
    <t>Pórobetónový nenosný preklad do nenosných priečok 1 250 x 250 x 150 mm</t>
  </si>
  <si>
    <t>317166189</t>
  </si>
  <si>
    <t>Pórobetónový nenosný preklad do nenosných priečok 1 500 x 250 x 150 mm</t>
  </si>
  <si>
    <t>317166190</t>
  </si>
  <si>
    <t>Pórobetónový nenosný preklad do nenosných priečok 1 750 x 250 x 150 mm</t>
  </si>
  <si>
    <t>317166191</t>
  </si>
  <si>
    <t>Pórobetónový nenosný  preklad do nenosných priečok 2 500 x 250 x 150 mm</t>
  </si>
  <si>
    <t>342243187</t>
  </si>
  <si>
    <t xml:space="preserve"> Priečky z tehál pálených  hr. 200 mm  brúsených P+D na lepidlo </t>
  </si>
  <si>
    <t>342272121</t>
  </si>
  <si>
    <t>Priečky z tvárnic pórobetónových P+D na  tenkovrst. maltu  hr.100 mm</t>
  </si>
  <si>
    <t>342272122</t>
  </si>
  <si>
    <t>Priečky z tvárnic pórobetónových P+D na  tenkovrst. maltu  hr.150 mm</t>
  </si>
  <si>
    <t>389381001</t>
  </si>
  <si>
    <t>Dobetónovanie  konštrukcií s debnením</t>
  </si>
  <si>
    <t>4</t>
  </si>
  <si>
    <t>VODOROVNÉ KONŠTRUKCIE</t>
  </si>
  <si>
    <t>417321515</t>
  </si>
  <si>
    <t>Betón stužujúcich pásov a vencov železový tr. C 25/30</t>
  </si>
  <si>
    <t>417351115</t>
  </si>
  <si>
    <t>Debnenie stužujúcich pásov a vencov - zhotovenie</t>
  </si>
  <si>
    <t>417351116</t>
  </si>
  <si>
    <t>Debnenie bočníc stužujúcich pásov a vencov vrátane vzpier - odstránenie</t>
  </si>
  <si>
    <t>417361821</t>
  </si>
  <si>
    <t>Výstuž stužujúcich pásov a vencov z ocele 10 505 /B500A/</t>
  </si>
  <si>
    <t>451573111</t>
  </si>
  <si>
    <t>Lôžko pod potrubie, stoky a drobné objekty, v otvorenom výkope z piesku a štrkopiesku do 63 mm</t>
  </si>
  <si>
    <t>463211100</t>
  </si>
  <si>
    <t>Rovnanina z lomového kameňa triedeného do 3 m3 s hmotnosťou kameňov do 80 kg s urovnaním povrchu líca</t>
  </si>
  <si>
    <t>6</t>
  </si>
  <si>
    <t>POVRCHOVÉ ÚPRAVY</t>
  </si>
  <si>
    <t>612465116</t>
  </si>
  <si>
    <t>Príprava vnútorného podkladu stien penetračný náter</t>
  </si>
  <si>
    <t>612465133</t>
  </si>
  <si>
    <t>Vnútorná omietka stien vápennocementová,miešanie a nanášanie strojne,jadrová ľahká hr.1 cm</t>
  </si>
  <si>
    <t>612465142</t>
  </si>
  <si>
    <t>Vnútorná omietka stien štuková , strojné miešanie, ručné nanášanie hr. 4 mm</t>
  </si>
  <si>
    <t>612481119</t>
  </si>
  <si>
    <t>Potiahnutie vnútorných stien a ostatných plôch sklotextílnou mriežkou do lepisla</t>
  </si>
  <si>
    <t>622464143</t>
  </si>
  <si>
    <t>Vonkajšia omietka stien tenkovrstvová zo zmesi  silikónová hr. 1,5 mm vrátane podkladného náteru vo farbe omietky</t>
  </si>
  <si>
    <t>622481119</t>
  </si>
  <si>
    <t>Potiahnutie vonkajších stien, sklotextílnou mriežkou 145 g/m2 do lepidla</t>
  </si>
  <si>
    <t>62525017210</t>
  </si>
  <si>
    <t>Kontaktný zateplovací systém z XPS   hr. 30 mm ETICS,   (pevnosť v tlaku 300kPa pri 10% stlačení, LambdaλD = 0,033 po 0,036 W·m-1·K-1 -závisí od hrúbky XPS) bez povrchovej úpravy, ozn. So1</t>
  </si>
  <si>
    <t>62525017510</t>
  </si>
  <si>
    <t>Kontaktný zateplovací systém z XPS   hr. 60 mm ETICS,   (pevnosť v tlaku 300kPa pri 10% stlačení, LambdaλD = 0,033 po 0,036 W·m-1·K-1 -závisí od hrúbky XPS) bez povrchovej úpravy, ozn. So1</t>
  </si>
  <si>
    <t>625252351</t>
  </si>
  <si>
    <t>Kontaktný zateplovací systém z MV  hr. 30 mm ETICS,   (Súčiniteľ tepelnej vodivosti 0,036W·m-1·K-1) bez povrchovej úpravy, ozn. So2</t>
  </si>
  <si>
    <t>625252354</t>
  </si>
  <si>
    <t>Kontaktný zateplovací systém z MV  hr. 60 mm ETICS,   (Súčiniteľ tepelnej vodivosti 0,036W·m-1·K-1) bez povrchovej úpravy, ozn. So2</t>
  </si>
  <si>
    <t>631312711</t>
  </si>
  <si>
    <t>Mazanina z betónu prostého tr.C 25/30 hr.nad 50 do 80 mm</t>
  </si>
  <si>
    <t>631313621</t>
  </si>
  <si>
    <t>Mazanina z betónu prostého triedy C20/25 hrúbky od 80 mm do 120 mm</t>
  </si>
  <si>
    <t>631319151</t>
  </si>
  <si>
    <t>Príplatok za prehlad. povrchu betónovej mazaniny min. tr.C 8/10 oceľ. hlad. hr. 50-80 mm</t>
  </si>
  <si>
    <t>631319153</t>
  </si>
  <si>
    <t>Príplatok za prehlad. povrchu betónovej mazaniny min. tr.C 8/10 oceľ. hlad. hr. 80-120 mm</t>
  </si>
  <si>
    <t>631319173</t>
  </si>
  <si>
    <t>Prípl. za strhnutie povrchu mazaniny latou pre hr. obidvoch vrstiev mazaniny nad 80 do 120 mm</t>
  </si>
  <si>
    <t>631351101</t>
  </si>
  <si>
    <t>Debnenie stien, rýh a otvorov v podlahách zhotovenie</t>
  </si>
  <si>
    <t>631351102</t>
  </si>
  <si>
    <t>Debnenie stien, rýh a otvorov v podlahách odstránenie</t>
  </si>
  <si>
    <t>631361821</t>
  </si>
  <si>
    <t>Výstuž betónových mazanín oceľou triedy 10 505 /B500A/</t>
  </si>
  <si>
    <t>631362421</t>
  </si>
  <si>
    <t>Výstuž mazanín z betónov (z kameniva) a z ľahkých betónov, zo zváraných sietí KARI, priemer drôtu 6/6 mm, veľkosť oka 100x100 mm</t>
  </si>
  <si>
    <t>631571003</t>
  </si>
  <si>
    <t xml:space="preserve">Násyp zo štrkopiesku 0-63 (pre spevnenie podkladu) zhutnené na minimálny stupeň hutnosti ID = 0,75_x000D_
</t>
  </si>
  <si>
    <t>632451136</t>
  </si>
  <si>
    <t>Poter pieskovocementový 400kg/m3 hladený dreveným hladidlom hr. do 50 mm</t>
  </si>
  <si>
    <t>632456121</t>
  </si>
  <si>
    <t>Poter pieskovocementový stupňov 600kg/m3 hladený dreveným hladidlom hr. 20 mm</t>
  </si>
  <si>
    <t>632477203</t>
  </si>
  <si>
    <t>Samonivelizačná stierka do 5 mm</t>
  </si>
  <si>
    <t>632921411</t>
  </si>
  <si>
    <t>Dlažba z betónových dlaždíc (platní)  hr 40mm do flexibilného lepidla</t>
  </si>
  <si>
    <t>632921413</t>
  </si>
  <si>
    <t>Dlažba z betónových dlaždíc (platní) schodiskových konštrukcií   hr 40mm do flexibilného lepidla</t>
  </si>
  <si>
    <t>634601501</t>
  </si>
  <si>
    <t>Zaplnenie dilatačnej škáry šírky 5 mm v mazaninách  tmelom</t>
  </si>
  <si>
    <t>634920021</t>
  </si>
  <si>
    <t>Rezanie dilatačných škár v čiastočne stvrdnutej betónovej mazanine alebo v potere, hĺbka do 50 mm, šírka do 5 mm</t>
  </si>
  <si>
    <t>9</t>
  </si>
  <si>
    <t>OSTATNÉ KONŠTRUKCIE A PRÁCE</t>
  </si>
  <si>
    <t>941955002</t>
  </si>
  <si>
    <t>Lešenie ľahké pracovné pomocné, s výškou lešeňovej podlahy nad 1,20 do 1,90 m</t>
  </si>
  <si>
    <t>941955004</t>
  </si>
  <si>
    <t>Lešenie ľahké pracovné pomocné, s výškou lešeňovej podlahy nad 2,50 do 3,5 m</t>
  </si>
  <si>
    <t>952901111</t>
  </si>
  <si>
    <t>Vyčistenie budov pri výške podlaží do 4m</t>
  </si>
  <si>
    <t>952901114</t>
  </si>
  <si>
    <t>Vyčistenie budov pri výške podlaží nad 4m</t>
  </si>
  <si>
    <t>99</t>
  </si>
  <si>
    <t>PRESUNY HMÔT</t>
  </si>
  <si>
    <t>998011001</t>
  </si>
  <si>
    <t>Presun hmôt pre budovy JKSO 801,803,812,zvislá konštr.z tehál,tvárnic,z kovu výšky do 6 m</t>
  </si>
  <si>
    <t>711</t>
  </si>
  <si>
    <t>IZOLÁCIE PROTI VODE A VLHKOSTI</t>
  </si>
  <si>
    <t>711111001</t>
  </si>
  <si>
    <t>Izolácia proti zemnej vlhkosti vodorovná penetračným náterom za studena</t>
  </si>
  <si>
    <t>711114030</t>
  </si>
  <si>
    <t>Izolácia proti zemnej vlhkosti dvojzložkovou flexibilnou zmesov hydroizolačnou -  vodorovná</t>
  </si>
  <si>
    <t>711114035</t>
  </si>
  <si>
    <t>Izolácia proti zemnej vlhkosti dvojzložkovou flexibilnou zmesov hydroizolačnou -  zvislá</t>
  </si>
  <si>
    <t>71113220111</t>
  </si>
  <si>
    <t>Zhotovenie izolácie proti zemnej vlhkosti nopovou fóliou položením voľne na zvislej ploche</t>
  </si>
  <si>
    <t>711141110</t>
  </si>
  <si>
    <t>Izolácia proti zemnej vlhkosti samolepiaca bituménová membránová  hydroizolačná fólia vodorovná</t>
  </si>
  <si>
    <t>711212001</t>
  </si>
  <si>
    <t>Prestup výstuže 1 radu debn. tvárnic nad zákl. doskou ošetrenie jednozložkovou hydroexpanzívnou pastou proti prenikaniu vlhkosti</t>
  </si>
  <si>
    <t>998711101</t>
  </si>
  <si>
    <t>Presun hmôt pre izoláciu proti vode v objektoch výšky do 6 m</t>
  </si>
  <si>
    <t>1116315000</t>
  </si>
  <si>
    <t>Lak asfaltový ALP-PENETRAL v sudoch</t>
  </si>
  <si>
    <t>283185041943</t>
  </si>
  <si>
    <t xml:space="preserve"> Samolepiaca bituménová membránová  hydroizolačná fólia š.1 m hr. 1,5 mm (Koeficient difúzie radónového plynu (m2 s ): 1,99 E-13</t>
  </si>
  <si>
    <t>M</t>
  </si>
  <si>
    <t>6288000630</t>
  </si>
  <si>
    <t xml:space="preserve">Nopová fólia proti vlhkosti </t>
  </si>
  <si>
    <t>M2</t>
  </si>
  <si>
    <t>713</t>
  </si>
  <si>
    <t>IZOLÁCIE TEPELNÉ BEŽNÝCH STAVEBNÝCH KONŠTRUKCIÍ</t>
  </si>
  <si>
    <t>713120001</t>
  </si>
  <si>
    <t>Zakrytie tepelnej podlahovej izolácie fóliou</t>
  </si>
  <si>
    <t>713122120</t>
  </si>
  <si>
    <t>Montáž tepelnej izolácie dvojvrstvovej podláh polystyrénom kladeným voľne ma sucho</t>
  </si>
  <si>
    <t>998713101</t>
  </si>
  <si>
    <t>Presun hmôt pre izolácie tepelné v objektoch výšky do 6 m</t>
  </si>
  <si>
    <t>283017060670</t>
  </si>
  <si>
    <t xml:space="preserve"> EPS 150  Izolačná doska z  polystyrénu pre podlahy, hrúbka 120 mm (pevnosť v tlaku 150kPa pri 10% stlačení, LambdaλD = 0,034W·m-1·K-1)</t>
  </si>
  <si>
    <t>283017060810</t>
  </si>
  <si>
    <t xml:space="preserve"> EPS 150  Izolačná doska z  polystyrénu pre podlahy, hrúbka 100 mm (pevnosť v tlaku 150kPa pri 10% stlačení, LambdaλD = 0,034W·m-1·K-1)</t>
  </si>
  <si>
    <t>721</t>
  </si>
  <si>
    <t>ZTI - VNÚTORNA KANALIZÁCIA</t>
  </si>
  <si>
    <t>721172109</t>
  </si>
  <si>
    <t>Potrubie z novodurových rúr TPD 5-177-67 dažďové hrdlové D 110x2,2</t>
  </si>
  <si>
    <t>721172112</t>
  </si>
  <si>
    <t>Potrubie z novodurových rúr TPD 5-177-67 dažďové hrdlové D 160x3,9</t>
  </si>
  <si>
    <t>721194109</t>
  </si>
  <si>
    <t>Zriadenie prípojky na potrubí vyvedenie a upevnenie odpadových výpustiek D 110x2,3</t>
  </si>
  <si>
    <t>721242115</t>
  </si>
  <si>
    <t>Lapač strešných PVC DN 100</t>
  </si>
  <si>
    <t>998721101</t>
  </si>
  <si>
    <t>Presun hmôt pre vnútornú kanalizáciu v objektoch výšky do 6 m</t>
  </si>
  <si>
    <t>725</t>
  </si>
  <si>
    <t>ZTI - ZARIAĎOVACIE PREDMETY</t>
  </si>
  <si>
    <t>721274103</t>
  </si>
  <si>
    <t>Práškový hasiaci prístroj 6 kg</t>
  </si>
  <si>
    <t>762</t>
  </si>
  <si>
    <t>KONŠTRUKCIE TESÁRSKE</t>
  </si>
  <si>
    <t>762822110</t>
  </si>
  <si>
    <t>Montáž stropníc z hraneného a polohraneného reziva prierezovej plochy do 144 cm2</t>
  </si>
  <si>
    <t>762895000</t>
  </si>
  <si>
    <t>Spojovacie a ochranné prostriedky klince, svorky, impregnácie</t>
  </si>
  <si>
    <t>998762102</t>
  </si>
  <si>
    <t>Presun hmôt pre konštrukcie tesárske v objektoch výšky do 12 m</t>
  </si>
  <si>
    <t>605155100</t>
  </si>
  <si>
    <t>Hranol SM/JD ak. I, - rezivo na krov vrátane impregnácie</t>
  </si>
  <si>
    <t xml:space="preserve">M3 </t>
  </si>
  <si>
    <t>763</t>
  </si>
  <si>
    <t>DREVOSTAVBY</t>
  </si>
  <si>
    <t>763161322</t>
  </si>
  <si>
    <t>SDK podkrovie s izoláciou hr. 180 mm a parozábranou kca z profilov CD 1vrstvová dosky A  REI15  hr. 12,5 mm</t>
  </si>
  <si>
    <t>763161341</t>
  </si>
  <si>
    <t>SDK podkrovie s izoláciou hr. 180 mm a parozábranou kca z profilov CD 1vrstvová dosky H2  REI15  hr. 12,5 mm</t>
  </si>
  <si>
    <t>998763301</t>
  </si>
  <si>
    <t>Presun hmôt pre sádrokartónové konštrukcie v objektoch výšky do 7 m</t>
  </si>
  <si>
    <t>764</t>
  </si>
  <si>
    <t>KONŠTRUKCIE KLAMPIARSKE</t>
  </si>
  <si>
    <t>764454222</t>
  </si>
  <si>
    <t>Odpadové rúry z plechu lakoplastovanéh, priemer 100 mm</t>
  </si>
  <si>
    <t>764761111</t>
  </si>
  <si>
    <t>Žľaby z plechu lakoplastovaného  podokapné farebné r. š. 333 mm, vrátane spojok, hákov, ukončenia žľabov</t>
  </si>
  <si>
    <t>764761233</t>
  </si>
  <si>
    <t>Žľabový kotlík z plechu lakoplastovaného 333/100 mm</t>
  </si>
  <si>
    <t>998764101</t>
  </si>
  <si>
    <t>Presun hmôt pre konštrukcie klampiarske v objektoch výšky do 6 m</t>
  </si>
  <si>
    <t>766</t>
  </si>
  <si>
    <t>KONŠTRUKCIE STOLÁRSKE</t>
  </si>
  <si>
    <t>766651102</t>
  </si>
  <si>
    <t>Montáž puzdra a dverí posuvných dverí do murovanej priečky s jedným zasúvacim puzdrom pre jedno krídl oso šírkou priechodu od 800 do 1200 mm</t>
  </si>
  <si>
    <t>766661112</t>
  </si>
  <si>
    <t>Montáž dverového krídla kompletiz.otváravého do  oceľovej alebo fošňovej zárubne,jednokrídlové</t>
  </si>
  <si>
    <t>766702131</t>
  </si>
  <si>
    <t>Montáž obložkovej zárubne pre jednokrídlové dvere pri hrúbke steny do 170 mm</t>
  </si>
  <si>
    <t>766421840</t>
  </si>
  <si>
    <t>Montáž a dodávka sanitárnej priečky 1400x2000 mm, 1 ks dverí 600, prevedenie CL 28 ALU, svetlošedám DTD doska hr. 28 mm v Al profiloch, výška priečky  2 m (z toho nožičky 10 cm), označenie SP1</t>
  </si>
  <si>
    <t>766450401</t>
  </si>
  <si>
    <t xml:space="preserve"> Montáž a dodávka sanitárnej priečky 1650x2000 mm, 1 ks dverí 600, pred. priečka 1400x2000 mm, 1 ks dverí 600, prevedenie CL 28 ALU, svetlošedám DTD doska hr. 28 mm v Al profiloch, výška priečky  2 m (z toho nožičky 10 cm), označenie SP2</t>
  </si>
  <si>
    <t>766661421</t>
  </si>
  <si>
    <t xml:space="preserve"> Montáž a dodávka sanitárnej priečky 2580x2000 mm, 2 ks dverí 600, predeľovacia priečka 900x2000 mm, prevedenie CL 28 ALU, svetlošedám DTD doska hr. 28 mm v Al profiloch, výška priečky  2 m (z toho nožičky 10 cm), označenie SP3</t>
  </si>
  <si>
    <t>6117103030</t>
  </si>
  <si>
    <t>Zárubňa  obložková, CPL biela, do hrúbky múru 220 mm</t>
  </si>
  <si>
    <t>KUS</t>
  </si>
  <si>
    <t>6117103100</t>
  </si>
  <si>
    <t>Interiérové dvere laminátové, dekor CPL biela, bez skla, odľahčená DTD doska, komplet., 600x1970 mm, označenie D3</t>
  </si>
  <si>
    <t>6117103106</t>
  </si>
  <si>
    <t>Interiérové dvere laminátové, dekor CPL biela, bez skla, odľahčená DTD doska, komplet., 800x1970 mm, označenie D4</t>
  </si>
  <si>
    <t>6117103113</t>
  </si>
  <si>
    <t>Interiérové dvere laminátové, dekor CPL biela, bez skla, odľahčená DTD doska, komplet., 900x1970 mm, označenie D5</t>
  </si>
  <si>
    <t>6117103126</t>
  </si>
  <si>
    <t>Interiérové dvere laminátové, dekor CPL biela, bez skla, odľahčená DTD doska, komplet., 1000x1970 mm, označenie D6</t>
  </si>
  <si>
    <t>6424314130</t>
  </si>
  <si>
    <t>Interiérové dvere laminátové posuvné s puzdrom, dekor CPL biela, bez skla, odľahčená DTD doska, komplet., 900x1970 mm, s prekladom, označenie D7</t>
  </si>
  <si>
    <t>767</t>
  </si>
  <si>
    <t>KOVOVÉ DOPLNKOVÉ KONŠTRUKCIE</t>
  </si>
  <si>
    <t>OKNO</t>
  </si>
  <si>
    <t>Montáž výplní ozvorov plastových a hliníkových  do oceľovej konštrukcie</t>
  </si>
  <si>
    <t>767397103</t>
  </si>
  <si>
    <t>Montáž strešných sendvičových panelov, hrúbky nad 150 (190)  mm s doplnkami a spojovacím materiálom</t>
  </si>
  <si>
    <t>767411113</t>
  </si>
  <si>
    <t>Montáž opláštenia stenovými sendvičovými panelmi hrúbky  150 mm na oceľovú konštrukciu s doplnkami a spojovacím materiálom</t>
  </si>
  <si>
    <t>767995101</t>
  </si>
  <si>
    <t>Montáž ostatných atypických  kovových stavebných doplnkových konštrukcií do 1 kg</t>
  </si>
  <si>
    <t>kg</t>
  </si>
  <si>
    <t>998767101</t>
  </si>
  <si>
    <t>Presun hmôt pre kovové stavebné doplnkové konštrukcie v objektoch výšky do 6 m</t>
  </si>
  <si>
    <t>767199999.4</t>
  </si>
  <si>
    <t>Montáž a dodávka schodov a zábradlia 2. vstupu vrátane povrchových úprav, označenie Z2 vrátane spojovacieho materiálu</t>
  </si>
  <si>
    <t>767199999.8</t>
  </si>
  <si>
    <t>Montáž a dodávka požiarného rebríka vrátane povrchových úprav, označenie Z3 vrátane spojovacieho materiálu</t>
  </si>
  <si>
    <t>767200001</t>
  </si>
  <si>
    <t>Montáž a dodávka rampy a zábradlia hlavného vstupu vrátane povrchových úprav, označenie Z1 vrátane spojovacieho materiálu</t>
  </si>
  <si>
    <t>767545874</t>
  </si>
  <si>
    <t>Montáž a dodávka  striešky nad vstupmi do budovy z priehľadného polykarbonátu, osadeného v hlinikovom profile o rozmere 95/160cm –h.17cm so systémom pre odvádzanie dažďovej vody do bokov striešky.</t>
  </si>
  <si>
    <t>283910010</t>
  </si>
  <si>
    <t>Plastové dvere šedé, zámok, dvojkr., sklo/thermovýplň, 1600x2400 mm, označenie D1</t>
  </si>
  <si>
    <t>MAT10</t>
  </si>
  <si>
    <t>Dodávka uchatenia stropníc vrátane povechových úprav</t>
  </si>
  <si>
    <t>KS</t>
  </si>
  <si>
    <t>5534140900</t>
  </si>
  <si>
    <t>Hliníkové  dvere šedé, zámok, dvojkr., sklo/thermovýplň, 1600x2400 mm, označenie D2</t>
  </si>
  <si>
    <t>5535865600</t>
  </si>
  <si>
    <t>Strešný PIR panel 150(190 )mm (U-hodnota W/m2K 0,15, Hrúbka exteriérového plechu 0,5 mm, Hrúbka interiérového plechu 0,4 mm, Reakcia na oheň B-s2, d0), s doplnkami a spojovacím materiálom</t>
  </si>
  <si>
    <t>5535865650</t>
  </si>
  <si>
    <t>Sendvičový stenový PIR panel hr. 150 mm, (U-hodnota W/m2K 0,14, Hrúbka exteriérového plechu 0,5 mm, Hrúbka interiérového plechu 0,4 mm, Reakcia na oheň B-s1, d0), s doplnkami a spojovacím materiálom</t>
  </si>
  <si>
    <t>6114107400</t>
  </si>
  <si>
    <t>Plastové okno farba šedá, jednodielne OS, 600x800 mm, označenie O1, priemerný koeficient prestupu tepla je 0,85WmK</t>
  </si>
  <si>
    <t>6114120100</t>
  </si>
  <si>
    <t>Plastové okno farba šedá, dvojdielne O+OS, 1500x800 mm, označenie O2, priemerný koeficient prestupu tepla je 0,85WmK</t>
  </si>
  <si>
    <t>6114127100</t>
  </si>
  <si>
    <t>Plastové okno farba šedá, dvojdielne OS+O+O+OS, 3000x800 mm, označenie O3, priemerný koeficient prestupu tepla je 0,85WmK</t>
  </si>
  <si>
    <t xml:space="preserve">KS   </t>
  </si>
  <si>
    <t>771</t>
  </si>
  <si>
    <t>PODLAHY A DLAŽBY KERAMICKÉ</t>
  </si>
  <si>
    <t>771445019</t>
  </si>
  <si>
    <t>Montáž soklíkov z obkladačiek hutných,keramických do tmelu,rovné 600x150 mm,výška 150 mm</t>
  </si>
  <si>
    <t>771576186</t>
  </si>
  <si>
    <t>Montáž podláh z dlaždíc keram. ukl. do tmelu flexibil., gres., 600 x   600 mm</t>
  </si>
  <si>
    <t>771579811</t>
  </si>
  <si>
    <t>Montáž prechodového profilu</t>
  </si>
  <si>
    <t>998771101</t>
  </si>
  <si>
    <t>Presun hmôt pre podlahy z dlaždíc v objektoch výšky do 6m</t>
  </si>
  <si>
    <t>MAT15</t>
  </si>
  <si>
    <t>Prechodový profil</t>
  </si>
  <si>
    <t>5976498300</t>
  </si>
  <si>
    <t>Dlaždice keramické  oteruvzdornosť PEI 4, protišmyk R10, GRES 8mm, rozmer 60x60cm, rektifikovaná</t>
  </si>
  <si>
    <t>776</t>
  </si>
  <si>
    <t>PODLAHY POVLAKOVÉ</t>
  </si>
  <si>
    <t>776411000</t>
  </si>
  <si>
    <t>Lepenie podlahových soklíkov alebo líšt gumových alebo PVC</t>
  </si>
  <si>
    <t>776591000</t>
  </si>
  <si>
    <t>Lepenie povlakových podláh špeciálnych  pre športové plochy</t>
  </si>
  <si>
    <t>998776101</t>
  </si>
  <si>
    <t>Presun hmôt pre podlahy povlakové v objektoch výšky do   6 m</t>
  </si>
  <si>
    <t>MAT</t>
  </si>
  <si>
    <t>Špotrová PVC podlaha (homogénna, hr. od  6mm,100%PVC, hmotnosť 3,7kg/m2,vertikálna deformácia  menej  ako3,5mm)</t>
  </si>
  <si>
    <t>MAT1</t>
  </si>
  <si>
    <t>Soklík PVC</t>
  </si>
  <si>
    <t>781</t>
  </si>
  <si>
    <t>OBKLADY KERAMICKÉ</t>
  </si>
  <si>
    <t>781445529</t>
  </si>
  <si>
    <t xml:space="preserve">Montáž obkladov stien z keramických obkladačiek 60 x 30 cm do tmelu, škárovanie </t>
  </si>
  <si>
    <t>998781101</t>
  </si>
  <si>
    <t>Presun hmôt pre obklady keramické v objektoch výšky do   6 m</t>
  </si>
  <si>
    <t>5976493000</t>
  </si>
  <si>
    <t>Obkladačky keramické oteruvzdornosť PEI 4, protišmyk R9, GRES 8mm, rozmer 30x60cm, rektifikovaná</t>
  </si>
  <si>
    <t>783</t>
  </si>
  <si>
    <t>NÁTERY</t>
  </si>
  <si>
    <t>783894222</t>
  </si>
  <si>
    <t>Náter farbami ekologickými riediteľnými vodou vnútorným bielym stien dvojnásobný s penetráciou</t>
  </si>
  <si>
    <t>783894422</t>
  </si>
  <si>
    <t>Náter stien ekologickou omývateľnou akrylátovou interiérovou farbou dvojnásobný  s penetráciou</t>
  </si>
  <si>
    <t>783894612</t>
  </si>
  <si>
    <t>Náter farbami ekologickými riediteľnými vodou  bielym pre náter sadrokartón. stropov 2x s penetráciou</t>
  </si>
  <si>
    <t>943</t>
  </si>
  <si>
    <t>M-43 MONTÁŽ OCEĽOVÝCH KONŠTRUKCIÍ</t>
  </si>
  <si>
    <t>430861001</t>
  </si>
  <si>
    <t>Montáž rôznych dielov OK -  oceľová konštrukcia haly vrátane spojovacieho materiálu a dielenskej dokumentácie</t>
  </si>
  <si>
    <t>OK</t>
  </si>
  <si>
    <t>Dodávka oceľových konštrukcií vrátane povrchových úprav - konštrukcia haly vrátane spojovacieho materiálu a ukotvenia</t>
  </si>
  <si>
    <t>Objekt SO 01 - HLAVNÝ OBJEKT - Bleskozvod</t>
  </si>
  <si>
    <t xml:space="preserve">   M-21 ELEKTROMONTÁŽE</t>
  </si>
  <si>
    <t xml:space="preserve">   M-46 ZEMNÉ PRÁCE PRI EXTERNÝCH MONTÁŽACH</t>
  </si>
  <si>
    <t>921</t>
  </si>
  <si>
    <t>M-21 ELEKTROMONTÁŽE</t>
  </si>
  <si>
    <t>210220021</t>
  </si>
  <si>
    <t>Uzemňovacie vedenie v zemi FeZn vrátane izolácie spojov O 10mm</t>
  </si>
  <si>
    <t>ks</t>
  </si>
  <si>
    <t>210220241.S</t>
  </si>
  <si>
    <t>Svorka FeZn krížová SK a diagonálna krížová DKS</t>
  </si>
  <si>
    <t>210220245</t>
  </si>
  <si>
    <t>Svorka FeZn pripojovacia SP</t>
  </si>
  <si>
    <t>210220252</t>
  </si>
  <si>
    <t>Svorka FeZn odbočovacia spojovacia SR01-02</t>
  </si>
  <si>
    <t>210220253</t>
  </si>
  <si>
    <t>Svorka FeZn uzemňovacia SR03</t>
  </si>
  <si>
    <t>210220800</t>
  </si>
  <si>
    <t>Uzemňovacie vedenie na povrchu  AlMgSi  O 8-10</t>
  </si>
  <si>
    <t>210220812</t>
  </si>
  <si>
    <t>Podpery vedenia zliatina AlMgSi pre lepenkové a škridlové strechy PV22 a PV25</t>
  </si>
  <si>
    <t>210220831</t>
  </si>
  <si>
    <t>Zachytávacia tyč zliatina AlMgSi bez osadenia a s osadením JP10-30</t>
  </si>
  <si>
    <t>210220850</t>
  </si>
  <si>
    <t>Svorka zliatina AlMgSi k uzemňovacej tyči  SJ</t>
  </si>
  <si>
    <t>210220853</t>
  </si>
  <si>
    <t>Svorka zliatina AlMgSi spojovacia SS</t>
  </si>
  <si>
    <t>210220856</t>
  </si>
  <si>
    <t>Svorka zliatina AlMgSi na odkvapový žľab SO</t>
  </si>
  <si>
    <t>HZS000211</t>
  </si>
  <si>
    <t>Stavebno montážne práce menej náročne, pomocné alebo manipulačné (Tr. 1) v rozsahu viac 4 a menej ako 8 hodínn</t>
  </si>
  <si>
    <t>hod</t>
  </si>
  <si>
    <t>HZS000214</t>
  </si>
  <si>
    <t>Stavebno montážne práce najnáročnejšie na odbornosť - prehliadky pracoviska a revízie (Tr. 4) v rozsahu viac ako 4 a menej ako 8 hodín</t>
  </si>
  <si>
    <t>210222020.S</t>
  </si>
  <si>
    <t>Uzemňovacie vedenie v zemi FeZn vrátane izolácie spojov, pre vonkajšie práce</t>
  </si>
  <si>
    <t>000102010</t>
  </si>
  <si>
    <t>betonový podstavec s klínem D 337 mm/17 kg</t>
  </si>
  <si>
    <t>000102050</t>
  </si>
  <si>
    <t>plastová podložka pod podstavec D 370 mm</t>
  </si>
  <si>
    <t>000103420</t>
  </si>
  <si>
    <t>jímací tyč trubková AlMgSi D 16/10 mm L 2000 mm</t>
  </si>
  <si>
    <t>000253060</t>
  </si>
  <si>
    <t>podpěra vedení na plochou střechu FB2 beton/plast, 1kg/1 úchyt Rd 8 pevný</t>
  </si>
  <si>
    <t>000276006</t>
  </si>
  <si>
    <t>podložka plast šedý, h 5 /D 37 mm</t>
  </si>
  <si>
    <t>000310008</t>
  </si>
  <si>
    <t>svorka EST FeZn, Rd 8</t>
  </si>
  <si>
    <t>000318201</t>
  </si>
  <si>
    <t>svorka křížová 60x60 mm bez destičky, FeZn, Rd 8-10/Fl 30</t>
  </si>
  <si>
    <t>000318233</t>
  </si>
  <si>
    <t>svorka křížová 60x60 mm bez destičky, nerez V4A, Fl 30/Fl 30</t>
  </si>
  <si>
    <t>000339059</t>
  </si>
  <si>
    <t>svorka na okapové žlaby nerez V2A, s dvojitou příchytkou, zaoblení 16- 22mm, Rd 8-10</t>
  </si>
  <si>
    <t>000372119</t>
  </si>
  <si>
    <t>svorka přippojovací na konstrukc nerez</t>
  </si>
  <si>
    <t>000390250</t>
  </si>
  <si>
    <t>svorka MMV FeZn, Rd 6-8</t>
  </si>
  <si>
    <t>000392050</t>
  </si>
  <si>
    <t>svorka MV FeZn Rd 8-10/Rd 16, šroub 6hran, p. podložka, závit</t>
  </si>
  <si>
    <t>000480003</t>
  </si>
  <si>
    <t>označovací štítek Al pro Rd 7-10/Fl 30</t>
  </si>
  <si>
    <t>000800010</t>
  </si>
  <si>
    <t>drát FeZn Rd 10</t>
  </si>
  <si>
    <t>000800110</t>
  </si>
  <si>
    <t>drát FeZn s izolací Rd 10/13</t>
  </si>
  <si>
    <t>000810335</t>
  </si>
  <si>
    <t>pásek FeZn43 Fl 30x3,5</t>
  </si>
  <si>
    <t>000840018</t>
  </si>
  <si>
    <t>drát AlMgSi DEHNALU Rd 8 měkký, balení 148 m</t>
  </si>
  <si>
    <t>PM</t>
  </si>
  <si>
    <t>Podružný materiál</t>
  </si>
  <si>
    <t>%</t>
  </si>
  <si>
    <t>PPV</t>
  </si>
  <si>
    <t>Podiel pridružených výkonov</t>
  </si>
  <si>
    <t>946</t>
  </si>
  <si>
    <t>M-46 ZEMNÉ PRÁCE PRI EXTERNÝCH MONTÁŽACH</t>
  </si>
  <si>
    <t>460200153.S</t>
  </si>
  <si>
    <t>Hĺbenie káblovej ryhy ručne 35 cm širokej a 70 cm hlbokej, v zemine triedy 3</t>
  </si>
  <si>
    <t>460560153.S</t>
  </si>
  <si>
    <t>Ručný zásyp nezap. káblovej ryhy bez zhutn. zeminy, 35 cm širokej, 70 cm hlbokej v zemine tr. 3</t>
  </si>
  <si>
    <t>460620013.S</t>
  </si>
  <si>
    <t>Proviz. úprava terénu v zemine tr. 3, aby nerovnosti terénu neboli väčšie ako 2 cm od vodor.hladiny</t>
  </si>
  <si>
    <t>Objekt SO 01 - HLAVNÝ OBJEKT - Elektroinštalácia</t>
  </si>
  <si>
    <t>210010301.S</t>
  </si>
  <si>
    <t>Krabica prístrojová bez zapojenia (1901, KP 68, KZ 3)</t>
  </si>
  <si>
    <t>210010321.S</t>
  </si>
  <si>
    <t>Krabica (1903, KR 68) odbočná s viečkom, svorkovnicou vrátane zapojenia, kruhová</t>
  </si>
  <si>
    <t>210020303.S</t>
  </si>
  <si>
    <t>Káblový žľab - káblový nosný systém, pozink., vrátane príslušenstva, 62/50 mm vrátane veka a podpery</t>
  </si>
  <si>
    <t>210100001</t>
  </si>
  <si>
    <t>Ukončenie vodičov v rozvádzač. vrátane zapojenia a vodičovej koncovky do 2.5 mm2</t>
  </si>
  <si>
    <t>210100002.S</t>
  </si>
  <si>
    <t>Ukončenie vodičov v rozvádzač. vrátane zapojenia a vodičovej koncovky do 6 mm2</t>
  </si>
  <si>
    <t>210100003</t>
  </si>
  <si>
    <t>Ukončenie vodičov v rozvádzač. vrátane zapojenia a vodičovej koncovky do 16 mm2</t>
  </si>
  <si>
    <t>210110041</t>
  </si>
  <si>
    <t>Spínače polozapustené a zapustené vrátane zapojenia jednopólový - radenie 1</t>
  </si>
  <si>
    <t>210110043</t>
  </si>
  <si>
    <t>Spínač polozapustený a zapustený vrátane zapojenia sériový prep.stried. - radenie 5 A</t>
  </si>
  <si>
    <t>210110095.S</t>
  </si>
  <si>
    <t>Spínače snímač pohybu do stropu</t>
  </si>
  <si>
    <t>210111003.S</t>
  </si>
  <si>
    <t>Zásuvka vstavaná 400 V / 16A vrátane zapojenia, vyhotovenie 4P, 5P</t>
  </si>
  <si>
    <t>210111012</t>
  </si>
  <si>
    <t>Domová zásuvka polozapustená alebo zapustená, 10/16 A 250 V 2P + Z 2 x zapojenie</t>
  </si>
  <si>
    <t>210201040</t>
  </si>
  <si>
    <t>Zapojenie svietidlá IP20, 1 x svetelný zdroj, P=20W, stropného - nástenného interierového s lineárnou žiarivkou</t>
  </si>
  <si>
    <t>210201080</t>
  </si>
  <si>
    <t>Zapojenie svietidlá IP20, stropného - nástenného LED</t>
  </si>
  <si>
    <t>210201082</t>
  </si>
  <si>
    <t>Zapojenie svietidlá IP54, stropného - nástenného LED</t>
  </si>
  <si>
    <t>210220300</t>
  </si>
  <si>
    <t>Ochranné pospájanie v práčovniach, kúpeľniach, voľne ulož.,alebo v omietke Cu 4-16mm2</t>
  </si>
  <si>
    <t>210800101.S</t>
  </si>
  <si>
    <t>Kábel medený uložený voľne CYKY 450/750 V 2x1,5</t>
  </si>
  <si>
    <t>210800107.S</t>
  </si>
  <si>
    <t>Kábel medený uložený voľne CYKY 450/750 V 3x1,5</t>
  </si>
  <si>
    <t>210800108.S</t>
  </si>
  <si>
    <t>Kábel medený uložený voľne CYKY 450/750 V 3x2,5</t>
  </si>
  <si>
    <t>210800109.S</t>
  </si>
  <si>
    <t>Kábel medený uložený voľne CYKY 450/750 V 3x4</t>
  </si>
  <si>
    <t>210800113.S</t>
  </si>
  <si>
    <t>Kábel medený uložený voľne CYKY 450/750 V 4x1,5</t>
  </si>
  <si>
    <t>210800119.S</t>
  </si>
  <si>
    <t>Kábel medený uložený voľne CYKY 450/750 V 5x1,5</t>
  </si>
  <si>
    <t>210800120.S</t>
  </si>
  <si>
    <t>Kábel medený uložený voľne CYKY 450/750 V 5x2,5</t>
  </si>
  <si>
    <t>210950201</t>
  </si>
  <si>
    <t>Príplatok na zaťahovanie káblov, váha kábla do 0.75 kg</t>
  </si>
  <si>
    <t>210010571.S</t>
  </si>
  <si>
    <t>Rúrka ohybná elektroinštalačná UV stabilná bezhalogenová, D 16 uložená pevne</t>
  </si>
  <si>
    <t>210010581.S</t>
  </si>
  <si>
    <t>Rúrka tuhá elektroinštalačná z PVC, D 16 uložená pevne</t>
  </si>
  <si>
    <t>210010595.S</t>
  </si>
  <si>
    <t>Rúrka tuhá elektroinštalačná UV stabilná bezhalogénová z PC ABS, D 40 uložená pevne</t>
  </si>
  <si>
    <t>210010597.S</t>
  </si>
  <si>
    <t>Rúrka tuhá elektroinštalačná UV stabilná bezhalogénová z PC ABS, D 63 uložená pevne</t>
  </si>
  <si>
    <t>210110602.S</t>
  </si>
  <si>
    <t>Tlačítko antibakteriálne polozapustené a zapustené vrátane zapojenia - radenie 0/1</t>
  </si>
  <si>
    <t>210190002.1</t>
  </si>
  <si>
    <t>Montáž oceľoplechovej rozvodnice do váhy 50 kg</t>
  </si>
  <si>
    <t>210201081</t>
  </si>
  <si>
    <t>Zapojenie svietidlá IP44, stropného - nástenného LED</t>
  </si>
  <si>
    <t>210201400.S</t>
  </si>
  <si>
    <t>Zapojenie LED svietidla 1x svetelný zdroj, parkového a záhradného nástenného</t>
  </si>
  <si>
    <t>210201510.1</t>
  </si>
  <si>
    <t>Zapojenie svietidla 1x svetelný zdroj, núdzového, LED - núdzový režim</t>
  </si>
  <si>
    <t>210220031</t>
  </si>
  <si>
    <t>Ekvipotenciálna svorkovnica EPS 2 v krabici KO 125 E</t>
  </si>
  <si>
    <t>210220040</t>
  </si>
  <si>
    <t>Svorka na potrubie BERNARD vrátane pásika Cu</t>
  </si>
  <si>
    <t>210220300.1</t>
  </si>
  <si>
    <t>210881170.S</t>
  </si>
  <si>
    <t>Kábel bezhalogénový, medený uložený voľne 1-CHKE-V 0,6/1,0 kV  2x1,5</t>
  </si>
  <si>
    <t>283230008000.S</t>
  </si>
  <si>
    <t>Výstražná fóla PE, š. 300, farba červená</t>
  </si>
  <si>
    <t>3410350210</t>
  </si>
  <si>
    <t>NYY 1x25    Kábel pre pevné uloženie, medený VDE</t>
  </si>
  <si>
    <t>341110000100.S</t>
  </si>
  <si>
    <t>Kábel medený CYKY-O 2x1,5 mm2</t>
  </si>
  <si>
    <t>341110000700.S</t>
  </si>
  <si>
    <t>Kábel medený CYKY-J 3x1,5 mm2</t>
  </si>
  <si>
    <t>341110000800.S</t>
  </si>
  <si>
    <t>Kábel medený CYKY-J 3x2,5 mm2</t>
  </si>
  <si>
    <t>341110000900.S</t>
  </si>
  <si>
    <t>Kábel medený CYKY-J 3x4 mm2</t>
  </si>
  <si>
    <t>341110001300.S</t>
  </si>
  <si>
    <t>Kábel medený CYKY-J 4x1,5 mm2</t>
  </si>
  <si>
    <t>341110001900.S</t>
  </si>
  <si>
    <t>Kábel medený CYKY-J 5x1,5 mm2</t>
  </si>
  <si>
    <t>341110002000.S</t>
  </si>
  <si>
    <t>Kábel medený CYKY-J 5x2,5 mm2</t>
  </si>
  <si>
    <t>341110012200</t>
  </si>
  <si>
    <t>Kábel medený H07V-U 4 mm2</t>
  </si>
  <si>
    <t>341110012500</t>
  </si>
  <si>
    <t>Kábel medený H07V-U 25 mm2</t>
  </si>
  <si>
    <t>341610025000.S</t>
  </si>
  <si>
    <t>Kábel medený bezhalogenový NHXH-O 2x1,5 mm2 FE180/E30 N</t>
  </si>
  <si>
    <t>345410002400.S</t>
  </si>
  <si>
    <t>Krabica inštalačná KU 68-1901 KA pod omietku</t>
  </si>
  <si>
    <t>345410002600</t>
  </si>
  <si>
    <t>Krabica inštalačná KU 68-1903 KA 73,5x43,5 mm so svorkovnicou s viečkom biela</t>
  </si>
  <si>
    <t>345540007718.S</t>
  </si>
  <si>
    <t>Zásuvka vstavaná priemyslová so škatuľou pod omietku IZV 1653, 3P + N + PE, IP 44 - 400V, 16A</t>
  </si>
  <si>
    <t>345710000730.S</t>
  </si>
  <si>
    <t>Rúrka tuhá hrdlovaná 4040 so strednou mechanickou odolnosťou z PC ABS, UV stabilná bezhalogénová samozhášavá, D 40 mm</t>
  </si>
  <si>
    <t>345710000735.S</t>
  </si>
  <si>
    <t>Rúrka tuhá hrdlovaná 4016E so strednou mechanickou odolnosťou z PVC, samozhášavá, D 16 mm</t>
  </si>
  <si>
    <t>345710001130.S</t>
  </si>
  <si>
    <t>Rúrka tuhá hrdlovaná 8063 s vysokou mechanickou odolnosťou z PC ABS, UV stabilná bezhalogénová samozhášavá, D 63 mm</t>
  </si>
  <si>
    <t>345710011420.S</t>
  </si>
  <si>
    <t>Rúrka ohybná s nízkou mechanickou odolnosťou z PA, UV stabilná bezhalogénová samozhášavá, D 15,8 mm</t>
  </si>
  <si>
    <t>345750008600.S</t>
  </si>
  <si>
    <t>Žľab káblový, šxv 62x50 mm, z pozinkovanej ocele</t>
  </si>
  <si>
    <t>345750011200.S</t>
  </si>
  <si>
    <t>Kryt pre káblový žľab šírky 62 mm, z pozinkovanej ocele</t>
  </si>
  <si>
    <t>345750042800.S</t>
  </si>
  <si>
    <t>Nosník pre káblový žľab šírky 62 mm, z pozinkovanej ocele</t>
  </si>
  <si>
    <t>345750044300.S</t>
  </si>
  <si>
    <t>Záves v tvare U pre káblový žľab šírky 62 mm, z pozinkovanej ocele</t>
  </si>
  <si>
    <t>345750053900.S</t>
  </si>
  <si>
    <t>Závitová tyč pre káblový žľab, M8 (1000 mm)</t>
  </si>
  <si>
    <t>345750054400.S</t>
  </si>
  <si>
    <t>Spojovacia sada pre káblový žlab, M6</t>
  </si>
  <si>
    <t>súb.</t>
  </si>
  <si>
    <t>348140003401</t>
  </si>
  <si>
    <t>Svietidlo LED stropné 230 V, 17W, 2250lm, 4000K, 80Ra, IP 20 - výber investora</t>
  </si>
  <si>
    <t>348150000600</t>
  </si>
  <si>
    <t>Svietidlo núdzové nástenné so svetelným zdrojom LED 1x3,2W, 360x140 mm, 3 hod., IP22, len núdzový režim</t>
  </si>
  <si>
    <t>348320001303</t>
  </si>
  <si>
    <t>LED svietidlo závesné 45W, 6180lm, 4000K, 80Ra, IP 20</t>
  </si>
  <si>
    <t>348320001305</t>
  </si>
  <si>
    <t>LED svietidlo stropné 23W, 3300lm, 4000K, 80Ra, IP 20</t>
  </si>
  <si>
    <t>348320001309</t>
  </si>
  <si>
    <t>LED svietidlo stropné 19,4W, 1691lm, 4000K, 80Ra, IP 20</t>
  </si>
  <si>
    <t>348320001312</t>
  </si>
  <si>
    <t>Žiarovkové svietidlo nástenné, IP 20, resp. IP 23 - výber investora</t>
  </si>
  <si>
    <t>348420000100.S</t>
  </si>
  <si>
    <t>Svietidlo LED vonkajšie 1x7W, IP=66, D=280 mm, celoplastové</t>
  </si>
  <si>
    <t>3544247905</t>
  </si>
  <si>
    <t>Bernard svorka zemniaca</t>
  </si>
  <si>
    <t>3544247910</t>
  </si>
  <si>
    <t>Páska CUl, dĺžka 0,5m</t>
  </si>
  <si>
    <t>3570150401.1</t>
  </si>
  <si>
    <t>Rozvádzač RH</t>
  </si>
  <si>
    <t>404610002800.S</t>
  </si>
  <si>
    <t>Pohybový snímač alebo čidlo pre ovládanie osvetlenia</t>
  </si>
  <si>
    <t>MM216494</t>
  </si>
  <si>
    <t>Štítok s nosičom, s popisom: STOP</t>
  </si>
  <si>
    <t>X00000797</t>
  </si>
  <si>
    <t>Skrinka so sklom IP55 STOP-tlačidlo požiarna na stenu</t>
  </si>
  <si>
    <t>3410300258</t>
  </si>
  <si>
    <t>Krabica odbočná  krabica + veko šedá  KO 125 E KA</t>
  </si>
  <si>
    <t>3410301603</t>
  </si>
  <si>
    <t>Svorkovnica ekvipotencionálna  EPS 2</t>
  </si>
  <si>
    <t>3450202870</t>
  </si>
  <si>
    <t>Prístroj jednopólového spínača radenie 1, 10 A, 230 V</t>
  </si>
  <si>
    <t>3450202940</t>
  </si>
  <si>
    <t>Prístroj sériového prepínača radenie 5A, 10 A, 230 V</t>
  </si>
  <si>
    <t>3450203660</t>
  </si>
  <si>
    <t>Kryt kolísky, radenie 1,6,7, B biely</t>
  </si>
  <si>
    <t>3450204730</t>
  </si>
  <si>
    <t>Kryt kolísky delený  B1 lesklý biely</t>
  </si>
  <si>
    <t>3450204890</t>
  </si>
  <si>
    <t>Jednorámček B biely</t>
  </si>
  <si>
    <t>3450324600</t>
  </si>
  <si>
    <t>Zásuvka  dvojnásobná s clonkami</t>
  </si>
  <si>
    <t>MV</t>
  </si>
  <si>
    <t>Murárske výpomoci</t>
  </si>
  <si>
    <t>460200163.S</t>
  </si>
  <si>
    <t>Hĺbenie káblovej ryhy ručne 35 cm širokej a 80 cm hlbokej, v zemine triedy 3</t>
  </si>
  <si>
    <t>460490012.S</t>
  </si>
  <si>
    <t>Rozvinutie a uloženie výstražnej fólie z PE do ryhy, šírka do 33 cm</t>
  </si>
  <si>
    <t>460560163.S</t>
  </si>
  <si>
    <t>Ručný zásyp nezap. káblovej ryhy bez zhutn. zeminy, 35 cm širokej, 80 cm hlbokej v zemine tr. 3</t>
  </si>
  <si>
    <t>Objekt SO 01 - HLAVNÝ OBJEKT  - VZT</t>
  </si>
  <si>
    <t xml:space="preserve">   M-24 MONTÁŽ VZDUCHOTECHNICKÝCH ZARIADENÍ</t>
  </si>
  <si>
    <t>924</t>
  </si>
  <si>
    <t>M-24 MONTÁŽ VZDUCHOTECHNICKÝCH ZARIADENÍ</t>
  </si>
  <si>
    <t>924100015</t>
  </si>
  <si>
    <t xml:space="preserve"> VZT - viď podrobný rozpočet</t>
  </si>
  <si>
    <t>kpl</t>
  </si>
  <si>
    <t>Objekt SO 01 - HLAVNÝ OBJEKT - ZTI - Zdravotechnika</t>
  </si>
  <si>
    <t xml:space="preserve">   ZTI - VNÚTORNÝ VODOVOD</t>
  </si>
  <si>
    <t xml:space="preserve">   ÚSTREDNÉ VYKUROVANIE - ARMATÚRY</t>
  </si>
  <si>
    <t xml:space="preserve">   MONTÁŽ VZDUCHOTECHNICKÝCH ZARIADENÍ</t>
  </si>
  <si>
    <t>612403399.S</t>
  </si>
  <si>
    <t>Hrubá výplň rýh na stenách akoukoľvek maltou, akejkoľvek šírky ryhy</t>
  </si>
  <si>
    <t>974031132.S</t>
  </si>
  <si>
    <t>Vysekanie rýh v akomkoľvek murive tehlovom na akúkoľvek maltu do hĺbky 50 mm a š. do 70 mm,  -0,00600t</t>
  </si>
  <si>
    <t>711767278.S</t>
  </si>
  <si>
    <t xml:space="preserve">Zhotovenie detailov, oprac.rúr.prestupov </t>
  </si>
  <si>
    <t>998711202.S</t>
  </si>
  <si>
    <t>Presun hmôt pre izoláciu proti vode v objektoch výšky nad 6 do 12 m</t>
  </si>
  <si>
    <t>998711294.S</t>
  </si>
  <si>
    <t>Izolácia proti vode, prípl.za presun nad vymedz. najväčšiu dopravnú vzdialenosť do 1000 m</t>
  </si>
  <si>
    <t>998711299.S</t>
  </si>
  <si>
    <t>Izolácia proti vode, prípl.za presun nad vymedz. najväčšiu dopr. vzdial. za k. ď. i začatých 1000m</t>
  </si>
  <si>
    <t>R2516</t>
  </si>
  <si>
    <t>TWOD 110 PE Prestup parozábranou alebo ekvivalent</t>
  </si>
  <si>
    <t>R2686</t>
  </si>
  <si>
    <t>TWUT 110 PVC Uzatvorená kruhová manžeta alebo ekvivalent</t>
  </si>
  <si>
    <t>713482305</t>
  </si>
  <si>
    <t>Montaž trubíc hr. do 13 mm, vnút.priemer 22 - 42 mm</t>
  </si>
  <si>
    <t>998713202.S</t>
  </si>
  <si>
    <t>Presun hmôt pre izolácie tepelné v objektoch výšky nad 6 m do 12 m</t>
  </si>
  <si>
    <t>998713294.S</t>
  </si>
  <si>
    <t>Izolácie tepelné, prípl.za presun nad vymedz. najväčšiu dopravnú vzdial. do 1000 m</t>
  </si>
  <si>
    <t>998713299.S</t>
  </si>
  <si>
    <t>Izolácie tepelné, prípl.za presun za každých ďalších aj začatých 1000 m nad 1000 m</t>
  </si>
  <si>
    <t>283310002800.S</t>
  </si>
  <si>
    <t>Izolačná PE trubica dxhr. 20x13 mm, nadrezaná, na izolovanie rozvodov vody, kúrenia, zdravotechniky</t>
  </si>
  <si>
    <t>283310003100.S</t>
  </si>
  <si>
    <t>Izolačná PE trubica dxhr. 28x13 mm, nadrezaná, na izolovanie rozvodov vody, kúrenia, zdravotechniky</t>
  </si>
  <si>
    <t>283310003200.S</t>
  </si>
  <si>
    <t>Izolačná PE trubica dxhr. 32x13 mm, nadrezaná, na izolovanie rozvodov vody, kúrenia, zdravotechniky</t>
  </si>
  <si>
    <t>721171406.S</t>
  </si>
  <si>
    <t>Potrubie z rúr PE-HD 75/3 odpadné zvislé (odbočka 45°)vrátane tvaroviek, kotvenia</t>
  </si>
  <si>
    <t>721171408.S</t>
  </si>
  <si>
    <t>Potrubie z rúr PE-HD 110/4,3 odpadné zvislé (odbočka 45°)vrátane tvaroviek, kotvenia</t>
  </si>
  <si>
    <t>721171502.S</t>
  </si>
  <si>
    <t>Potrubie z rúr PE-HD Dxt 40x3 mm odpadné prípojné vrátane tvaroviek</t>
  </si>
  <si>
    <t>721171503.S</t>
  </si>
  <si>
    <t>Potrubie z rúr PE-HD Dxt 50x3 mm odpadné prípojné vrátane tvaroviek</t>
  </si>
  <si>
    <t>721171508</t>
  </si>
  <si>
    <t>Potrubie z rúr PE-HD 110/4, 3 odpadné prípojné vrátane tvaroviek</t>
  </si>
  <si>
    <t>721194104.S</t>
  </si>
  <si>
    <t>Zriadenie prípojky na potrubí vyvedenie a upevnenie odpadových výpustiek D 40 mm</t>
  </si>
  <si>
    <t>721194105</t>
  </si>
  <si>
    <t>Zriadenie prípojky na potrubí vyvedenie a upevnenie odpadových výpustiek D 50x1, 8</t>
  </si>
  <si>
    <t>721194107.S</t>
  </si>
  <si>
    <t>Zriadenie prípojky na potrubí vyvedenie a upevnenie odpadových výpustiek D 75 mm</t>
  </si>
  <si>
    <t>Zriadenie prípojky na potrubí vyvedenie a upevnenie odpadových výpustiek D 110x2, 3</t>
  </si>
  <si>
    <t>721229022.S</t>
  </si>
  <si>
    <t>Montáž podlahového odtokového žlabu dĺžky 900 mm pre montáž k stene</t>
  </si>
  <si>
    <t>Ventilačné hlavice strešná - plastové DN 100 HUL 810 alebo ekvivalent</t>
  </si>
  <si>
    <t>721290111</t>
  </si>
  <si>
    <t>Ostatné - skúška tesnosti kanalizácie v objektoch vodou do DN 125</t>
  </si>
  <si>
    <t>998721201.S</t>
  </si>
  <si>
    <t>998721294.S</t>
  </si>
  <si>
    <t>Vnútorná kanalizácia, prípl.za presun nad vymedz. najväč. dopr. vzdial. do 1000m</t>
  </si>
  <si>
    <t>998721299.S</t>
  </si>
  <si>
    <t>Vnútorná kanalizácia, prípl.za každých ďalších i začatých 1000 m nad 1000 m</t>
  </si>
  <si>
    <t>721174057</t>
  </si>
  <si>
    <t>Montáž tvarovky kanalizačného potrubia z PE-HD zváraného natupo D 110 mm</t>
  </si>
  <si>
    <t>721213015.S</t>
  </si>
  <si>
    <t>Montáž podlahového vpustu s zvislým odtokom DN 110</t>
  </si>
  <si>
    <t>721290012.S</t>
  </si>
  <si>
    <t>Montáž privzdušňovacieho ventilu pre odpadové potrubia DN 110</t>
  </si>
  <si>
    <t>286530264000</t>
  </si>
  <si>
    <t>Čistiaca tvarovka PE 90° s kruhovým servisným otvorom, D 110 mm</t>
  </si>
  <si>
    <t>286630029100.S</t>
  </si>
  <si>
    <t>Podlahový vpust, vertikálny odtok DN 110, mriežka/krytka nerez, zápachová uzávierka</t>
  </si>
  <si>
    <t>551610000100.S</t>
  </si>
  <si>
    <t>Privzdušňovacia hlavica DN 110, vnútorná kanalizácia, PP</t>
  </si>
  <si>
    <t>552240011500.S</t>
  </si>
  <si>
    <t>Žľab sprchový bez krytu nerezový DN 50, zvislý odtok, dĺ. 900 mm, montáž k stene</t>
  </si>
  <si>
    <t>722</t>
  </si>
  <si>
    <t>ZTI - VNÚTORNÝ VODOVOD</t>
  </si>
  <si>
    <t>722171132.S</t>
  </si>
  <si>
    <t>Potrubie plasthliníkové D 20 mm (vrátane odbočiek, kolien, redukcií)</t>
  </si>
  <si>
    <t>722171133.S</t>
  </si>
  <si>
    <t>Potrubie plasthliníkové D 26 mm (vrátane odbočiek, kolien, redukcií)</t>
  </si>
  <si>
    <t>722171134.S</t>
  </si>
  <si>
    <t>Potrubie plasthliníkové D 32 mm (vrátane odbočiek, kolien, redukcií)</t>
  </si>
  <si>
    <t>722220111.S</t>
  </si>
  <si>
    <t>Montáž armatúry závitovej s jedným závitom, nástenka pre výtokový ventil G 1/2</t>
  </si>
  <si>
    <t>722220121</t>
  </si>
  <si>
    <t>Montáž armatúry závitovej s jedným závitom, nástenka pre batériu G 1/2</t>
  </si>
  <si>
    <t>pár</t>
  </si>
  <si>
    <t>722290226</t>
  </si>
  <si>
    <t>Tlaková skúška vodovodného potrubia do DN 50</t>
  </si>
  <si>
    <t>722290234</t>
  </si>
  <si>
    <t>Prepláchnutie a dezinfekcia vodovodného potrubia do DN 80</t>
  </si>
  <si>
    <t>998722201</t>
  </si>
  <si>
    <t>Presun hmôt pre vnútorný vodovod v objektoch výšky do 6 m</t>
  </si>
  <si>
    <t>998722292</t>
  </si>
  <si>
    <t>Vodovod, prípl.za presun nad vymedz. najväčšiu dopravnú vzdialenosť do 100m</t>
  </si>
  <si>
    <t>722221010.S</t>
  </si>
  <si>
    <t>Montáž guľového kohúta závitového priameho pre vodu G 1/2</t>
  </si>
  <si>
    <t>722221015.S</t>
  </si>
  <si>
    <t>Montáž guľového kohúta závitového priameho pre vodu G 3/4</t>
  </si>
  <si>
    <t>722221020.S</t>
  </si>
  <si>
    <t>Montáž guľového kohúta závitového priameho pre vodu G 1</t>
  </si>
  <si>
    <t>722221070</t>
  </si>
  <si>
    <t>Montáž guľového kohúta závitového rohového pre vodu G 1/2</t>
  </si>
  <si>
    <t>722221082</t>
  </si>
  <si>
    <t>Montáž guľového kohúta vypúšťacieho závitového G 1/2</t>
  </si>
  <si>
    <t>722221170.S</t>
  </si>
  <si>
    <t>Montáž poistného ventilu závitového pre vodu G 1/2</t>
  </si>
  <si>
    <t>722221225.S</t>
  </si>
  <si>
    <t>Montáž tlakového redukčného závitového ventilu s manometrom G 3/4</t>
  </si>
  <si>
    <t>722221270.S</t>
  </si>
  <si>
    <t>Montáž spätného ventilu závitového G 3/4</t>
  </si>
  <si>
    <t>722221275.S</t>
  </si>
  <si>
    <t>Montáž spätného ventilu závitového G 1</t>
  </si>
  <si>
    <t>722231139r</t>
  </si>
  <si>
    <t>Montáž ostatných potrubných tvaroviek nad vymedzené množstvo (10 % z ceny)</t>
  </si>
  <si>
    <t>286220049900.S</t>
  </si>
  <si>
    <t>Nástenka lisovacia pre plasthliníkové potrubie D 20x1/2 mm</t>
  </si>
  <si>
    <t>551110004900.S</t>
  </si>
  <si>
    <t>Guľový uzáver pre vodu 1/2, niklovaná mosadz</t>
  </si>
  <si>
    <t>551110005000.S</t>
  </si>
  <si>
    <t>Guľový uzáver pre vodu 3/4, niklovaná mosadz</t>
  </si>
  <si>
    <t>551110005100.S</t>
  </si>
  <si>
    <t>Guľový uzáver pre vodu 1, niklovaná mosadz</t>
  </si>
  <si>
    <t>551110007700</t>
  </si>
  <si>
    <t>Guľový uzáver pre vodu rohový, 1/2 FF, motýľ, séria 59, niklovaná mosadz</t>
  </si>
  <si>
    <t>551110011200</t>
  </si>
  <si>
    <t>Guľový uzáver vypúšťací s páčkou, 1/2 M, mosadz,</t>
  </si>
  <si>
    <t>551110016500.S</t>
  </si>
  <si>
    <t>Spätný ventil kontrolovateľný, 1 FF, PN 16, mosadz, disk plast</t>
  </si>
  <si>
    <t>551110016600.S</t>
  </si>
  <si>
    <t>Spätný ventil kontrolovateľný, 3/4 FF, PN 16, mosadz, disk plast</t>
  </si>
  <si>
    <t>551110018200.S</t>
  </si>
  <si>
    <t>Tlakový redukčný ventil, 3/4 mm, so šróbením a manometrom, 1 až 6 bar, mosadz, plast</t>
  </si>
  <si>
    <t>551210021100.S</t>
  </si>
  <si>
    <t>Ventil poistný pre kúrenie 1/2”, PN 10, mosadz</t>
  </si>
  <si>
    <t>602.273.00.5</t>
  </si>
  <si>
    <t>Priebežná nástenka 90°: CC499K, d=20mm, Rp=1/2, d1=20mm, L1=6.7cm</t>
  </si>
  <si>
    <t>725119410.S</t>
  </si>
  <si>
    <t>Montáž záchodovej misy keramickej zavesenej s rovným odpadom</t>
  </si>
  <si>
    <t>725119721</t>
  </si>
  <si>
    <t>Montáž predstenového systému záchodov do ľahkých stien s kovovou konštrukciou (napr.GEBERIT, AlcaPlast)</t>
  </si>
  <si>
    <t>725129210.S</t>
  </si>
  <si>
    <t>Montáž pisoáru keramického s automatickým splachovaním</t>
  </si>
  <si>
    <t>725219401.S</t>
  </si>
  <si>
    <t>Montáž umývadla keramického na skrutky do muriva, bez výtokovej armatúry</t>
  </si>
  <si>
    <t>725245104.S</t>
  </si>
  <si>
    <t>Montáž sprchovej zásteny jednokrídlovej do výšky 2000 mm a šírky 1000 mm</t>
  </si>
  <si>
    <t>725291112</t>
  </si>
  <si>
    <t>Montáž doplnkov zariadení kúpeľní a záchodov, toaletná doska, tlačitko</t>
  </si>
  <si>
    <t>725291114.S</t>
  </si>
  <si>
    <t>Montáž doplnkov zariadení kúpeľní a záchodov, madlá</t>
  </si>
  <si>
    <t>725333351.S</t>
  </si>
  <si>
    <t>Montáž výlevky nerezovej závesnej bez výtokovej armatúry</t>
  </si>
  <si>
    <t>725539105.S</t>
  </si>
  <si>
    <t>Montáž elektrického ohrievača závesného zvislého do 200 L</t>
  </si>
  <si>
    <t>725829601</t>
  </si>
  <si>
    <t>Montáž batérií umývadlových stojankových pákových alebo klasických</t>
  </si>
  <si>
    <t>725849205.S</t>
  </si>
  <si>
    <t>Montáž batérie sprchovej nástennej, držiak sprchy s nastaviteľnou výškou sprchy</t>
  </si>
  <si>
    <t>725869301</t>
  </si>
  <si>
    <t>Montáž zápachovej uzávierky pre zariaďovacie predmety, umývadlovej do D 40</t>
  </si>
  <si>
    <t>725869302.S</t>
  </si>
  <si>
    <t>Montáž zápachovej uzávierky pre zariaďovacie predmety, umývadlovej do D 50 mm (podomietková)</t>
  </si>
  <si>
    <t>725869371.S</t>
  </si>
  <si>
    <t>Montáž zápachovej uzávierky pre zariaďovacie predmety, pisoárovej do D 50 mm</t>
  </si>
  <si>
    <t>725869380.S</t>
  </si>
  <si>
    <t>Montáž zápachovej uzávierky pre zariaďovacie predmety, ostatných typov do D 32 mm</t>
  </si>
  <si>
    <t>998725201</t>
  </si>
  <si>
    <t>Presun hmôt pre zariaďovacie predmety v objektoch výšky do 6 m</t>
  </si>
  <si>
    <t>998725294.S</t>
  </si>
  <si>
    <t>Zariaďovacie predmety, prípl.za presun nad vymedz. najväčšiu dopravnú vzdialenosť do 1000 m</t>
  </si>
  <si>
    <t>998725299.S</t>
  </si>
  <si>
    <t>Zariaďovacie predmety, prípl.za každých ďalších aj začatých 1000m nad 1000 m</t>
  </si>
  <si>
    <t>725119415.S</t>
  </si>
  <si>
    <t>Montáž záchodovej misy keramickej bezbariérovej</t>
  </si>
  <si>
    <t>725829801.S</t>
  </si>
  <si>
    <t>Montáž batérie výlevkovej nástennej pákovej alebo klasickej s mechanickým ovládaním</t>
  </si>
  <si>
    <t>551450003300.S</t>
  </si>
  <si>
    <t>Teleskopický sprchový stĺp s nástennou batériou a prepínačom</t>
  </si>
  <si>
    <t>551450003400.1</t>
  </si>
  <si>
    <t>Batéria umývadlová nástenná páková, pre imobilných</t>
  </si>
  <si>
    <t>551450003500.S</t>
  </si>
  <si>
    <t>Batéria nástenná páková pre výlevku</t>
  </si>
  <si>
    <t>551450003800.S</t>
  </si>
  <si>
    <t>Batéria umývadlová stojanková páková</t>
  </si>
  <si>
    <t>551620005600</t>
  </si>
  <si>
    <t>Zápachová uzávierka podomietková - sifón pre umývadlo, d 50-56 mm, G 1 1/4, alpská biela, s krabicou pre montáž do steny, vodorovný odtok, plast</t>
  </si>
  <si>
    <t>551620006000</t>
  </si>
  <si>
    <t>Zápachová uzávierka kolenová uzatvárateľný pre umývadlá, d 40 mm, G 1 1/2 x 1 1/4, biely, s blokovaním spätného toku, vodorovný odtok, plast</t>
  </si>
  <si>
    <t>551620011000.S</t>
  </si>
  <si>
    <t>Zápachová uzávierka - sifón pre pisoáre D50</t>
  </si>
  <si>
    <t>551620027100.S</t>
  </si>
  <si>
    <t>Vtokový lievik DN 32, (0,17 l/s), s protizápachovým uzáverom, vetranie a klimatizácia, PP</t>
  </si>
  <si>
    <t>552260001600.S</t>
  </si>
  <si>
    <t>Sprchové dvere jednodielne rozmer 1000x1950 mm, 6 mm bezpečnostné sklo</t>
  </si>
  <si>
    <t>552320000200.S</t>
  </si>
  <si>
    <t>Výlevka nerezová nástenná</t>
  </si>
  <si>
    <t>552370000100.S</t>
  </si>
  <si>
    <t>Predstenový systém pre závesné WC so splachovacou podomietkovou nádržou do ľahkých montovaných konštrukcií</t>
  </si>
  <si>
    <t>552380012400.S</t>
  </si>
  <si>
    <t>Madlo univerzálne pevné</t>
  </si>
  <si>
    <t>554330000500</t>
  </si>
  <si>
    <t>Záchodové sedadlo s poklopom s automatickým pozvoľným sklápaním, rozmer 365x405x50 mm, duroplast s antibakteriálnou úpravou, biela</t>
  </si>
  <si>
    <t>642110004300.S</t>
  </si>
  <si>
    <t>Umývadlo keramické bežný typ</t>
  </si>
  <si>
    <t>642110005300.S</t>
  </si>
  <si>
    <t>Umývadlo keramické asymetrické</t>
  </si>
  <si>
    <t>642360000500.S</t>
  </si>
  <si>
    <t>Misa záchodová keramická závesná so splachovacím okruhom</t>
  </si>
  <si>
    <t>642360004900.S</t>
  </si>
  <si>
    <t>Misa záchodová keramická závesná bezbariérová, bez splachovacieho okruhu</t>
  </si>
  <si>
    <t>642510000200.S</t>
  </si>
  <si>
    <t>Pisoár so senzorom keramický</t>
  </si>
  <si>
    <t>H3897150000001</t>
  </si>
  <si>
    <t>Madlo toaletné sklopné 55cm</t>
  </si>
  <si>
    <t>W011301100</t>
  </si>
  <si>
    <t>Tepelné čerpadlo pre ohrev teplej pitnej vody 200 l. Tepelné čerpadlo pre prevádzku so vzduchom</t>
  </si>
  <si>
    <t>734</t>
  </si>
  <si>
    <t>ÚSTREDNÉ VYKUROVANIE - ARMATÚRY</t>
  </si>
  <si>
    <t>734261224.S</t>
  </si>
  <si>
    <t>Závitový medzikus Ve 4300 - priamy G 3/4</t>
  </si>
  <si>
    <t>734261225.S</t>
  </si>
  <si>
    <t>Závitový medzikus Ve 4300 - priamy G 1</t>
  </si>
  <si>
    <t>998734201</t>
  </si>
  <si>
    <t>Presun hmôt pre armatúry v objektoch výšky do 6 m</t>
  </si>
  <si>
    <t>998734294.S</t>
  </si>
  <si>
    <t>Armatúry, prípl.za presun nad vymedz. najväčšiu dopravnú vzdialenosť do 1000 m</t>
  </si>
  <si>
    <t>998734299.S</t>
  </si>
  <si>
    <t>Armatúry, prípl.za presun za každých ďaľších i začatých 1000 m nad 1000 m</t>
  </si>
  <si>
    <t>769</t>
  </si>
  <si>
    <t>MONTÁŽ VZDUCHOTECHNICKÝCH ZARIADENÍ</t>
  </si>
  <si>
    <t>769021009.S</t>
  </si>
  <si>
    <t>Montáž spiro potrubia DN 200-225</t>
  </si>
  <si>
    <t>769021292.S</t>
  </si>
  <si>
    <t>Montáž kolena 45° na spiro potrubie DN 160-250</t>
  </si>
  <si>
    <t>769021322.S</t>
  </si>
  <si>
    <t>Montáž kolena 90° na spiro potrubie DN 160-250</t>
  </si>
  <si>
    <t>769035096.S</t>
  </si>
  <si>
    <t>Montáž krycej mriežky kruhovej priemeru 180-250 mm</t>
  </si>
  <si>
    <t>998769201.S</t>
  </si>
  <si>
    <t>Presun hmôt pre montáž vzduchotechnických zariadení v stavbe (objekte) výšky do 7 m</t>
  </si>
  <si>
    <t>998769291.S</t>
  </si>
  <si>
    <t>Príplatok za zväčšený presun vzduchotechnických zariadení nad vymedzenú najväčšiu dopravnú vzdialenosť po stavenisku do 1 km</t>
  </si>
  <si>
    <t>998769294.S</t>
  </si>
  <si>
    <t>Príplatok za zväčšený presun vzduchotechnických zariadení nad vymedzenú najväčšiu dopravnú vzdialenosť mimo staveniska k.ď. 1 km</t>
  </si>
  <si>
    <t>429720209500.S</t>
  </si>
  <si>
    <t>Mriežka krycia kruhová, priemer 200 mm</t>
  </si>
  <si>
    <t>429810000700.S</t>
  </si>
  <si>
    <t>Potrubie kruhové spiro DN 200, dĺžka 1000 mm</t>
  </si>
  <si>
    <t>429850003300.S</t>
  </si>
  <si>
    <t>Koleno 45° DN 200 pre kruhové spiro potrubie</t>
  </si>
  <si>
    <t>429850008300.S</t>
  </si>
  <si>
    <t>Koleno 90° DN 200 pre kruhové spiro potrubie</t>
  </si>
  <si>
    <t>Objekt SO 01 - HLAVNÝ OBJEKT - ZTI - Rozvody vody, kanál. a techn. potrubia v zákaldoch</t>
  </si>
  <si>
    <t xml:space="preserve">   M-23 MONTÁŽ PRIEMYSELNÉHO POTRUBIA</t>
  </si>
  <si>
    <t>132201101.S</t>
  </si>
  <si>
    <t>132201109.S</t>
  </si>
  <si>
    <t>Príplatok k cene za lepivosť pri hĺbení rýh šírky do 600 mm zapažených i nezapažených s urovnaním dna v hornine 3</t>
  </si>
  <si>
    <t>162301101</t>
  </si>
  <si>
    <t>Vodorovné premiestnenie výkopku po spevnenej ceste z horniny tr.1-4, do 100 m3 na vzdialenosť do 500 m</t>
  </si>
  <si>
    <t>162501102</t>
  </si>
  <si>
    <t>Vodorovné premiestnenie výkopku tr.1-4 do 3000 m</t>
  </si>
  <si>
    <t>167101101</t>
  </si>
  <si>
    <t>Nakladanie neuľahnutého výkopku z hornín tr.1-4 do 100 m3</t>
  </si>
  <si>
    <t>171201201</t>
  </si>
  <si>
    <t>Uloženie sypaniny na skládky do 100 m3</t>
  </si>
  <si>
    <t>171209002.S</t>
  </si>
  <si>
    <t>Poplatok za skladovanie - zemina a kamenivo (17 05) ostatné</t>
  </si>
  <si>
    <t>175101101</t>
  </si>
  <si>
    <t>Obsyp potrubia sypaninou z vhodných hornín 1 až 4 bez prehodenia sypaniny</t>
  </si>
  <si>
    <t>174101001.1</t>
  </si>
  <si>
    <t>Zásyp sypaninou so zhutnením jám, šachiet, rýh, zárezov alebo okolo objektov do 100 m3</t>
  </si>
  <si>
    <t>obsyp</t>
  </si>
  <si>
    <t>Súčet</t>
  </si>
  <si>
    <t>odvoz</t>
  </si>
  <si>
    <t>obsyp+podsypodvoz zeminy na skládku</t>
  </si>
  <si>
    <t>583310002900.S</t>
  </si>
  <si>
    <t>Štrkopiesok frakcia 0-16 mm</t>
  </si>
  <si>
    <t>279100014r</t>
  </si>
  <si>
    <t>Prestup v základoch  pre kanal.potrubia /200x200/ mm (po stenách polyst.10mm, zvyšok openiť pur penou)</t>
  </si>
  <si>
    <t>279100031r</t>
  </si>
  <si>
    <t>Prestup v základoch  pre vodovo.potrubie D63 mm dĺžky 600 mm (Sklolaminát.al PE potrubie D 110, potr.vystrediť cez dištančné objímky)</t>
  </si>
  <si>
    <t>451541111.S</t>
  </si>
  <si>
    <t>Lôžko pod potrubie, stoky a drobné objekty, v otvorenom výkope zo štrkodrvy 0-63 mm</t>
  </si>
  <si>
    <t>998276101</t>
  </si>
  <si>
    <t>Presun hmôt pre rúrové vedenie hĺbené z rúr z plast., hmôt alebo sklolamin. v otvorenom výkope</t>
  </si>
  <si>
    <t>998713201.S</t>
  </si>
  <si>
    <t>713530805.S</t>
  </si>
  <si>
    <t>Montáž manžety na prestup potrubia d 65-91 mm</t>
  </si>
  <si>
    <t>2810311850</t>
  </si>
  <si>
    <t>Prestup DEK DN 75 pre asfaltované pásy do spodnej stavby alebo ekvivalent</t>
  </si>
  <si>
    <t>2810311860</t>
  </si>
  <si>
    <t>Prestup DEK DN 110 pre asfaltované pásy do spodnej stavby alebo ekvivalent</t>
  </si>
  <si>
    <t>721171308.S</t>
  </si>
  <si>
    <t>Potrubie z rúr PE-HD 110/4,3 mm ležaté</t>
  </si>
  <si>
    <t>721171309.S</t>
  </si>
  <si>
    <t>Potrubie z rúr PE-HD 125/4,9 mm ležaté</t>
  </si>
  <si>
    <t>721171310.S</t>
  </si>
  <si>
    <t>Potrubie z rúr PE-HD Dxt 160x6,2 mm ležaté</t>
  </si>
  <si>
    <t>721290112.S</t>
  </si>
  <si>
    <t>Ostatné - skúška tesnosti kanalizácie v objektoch vodou DN 150 alebo DN 200</t>
  </si>
  <si>
    <t>998721201</t>
  </si>
  <si>
    <t>721172296.S</t>
  </si>
  <si>
    <t>Montáž kolena HT potrubia DN 100</t>
  </si>
  <si>
    <t>721172299</t>
  </si>
  <si>
    <t>Montáž kolena HT potrubia DN 125</t>
  </si>
  <si>
    <t>721172318</t>
  </si>
  <si>
    <t>Montáž odbočky HT potrubia DN 125</t>
  </si>
  <si>
    <t>721172333.S</t>
  </si>
  <si>
    <t>Montáž redukcie HT potrubia DN 100</t>
  </si>
  <si>
    <t>721172336.S</t>
  </si>
  <si>
    <t>Montáž redukcie HT potrubia DN 125</t>
  </si>
  <si>
    <t>721172339</t>
  </si>
  <si>
    <t>Montáž redukcie HT potrubia DN 150</t>
  </si>
  <si>
    <t>286530066700.S</t>
  </si>
  <si>
    <t>Koleno 45° PE-HD, DN/D 100/110 mm</t>
  </si>
  <si>
    <t>286530066800.S</t>
  </si>
  <si>
    <t>Koleno 45° PE-HD, DN/D 125/125 mm</t>
  </si>
  <si>
    <t>286530122500.S</t>
  </si>
  <si>
    <t>Redukcia excentrická krátka PE-HD, D 110/75 mm</t>
  </si>
  <si>
    <t>286530123200.S</t>
  </si>
  <si>
    <t>Redukcia excentrická krátka PE-HD, D 125/110 mm</t>
  </si>
  <si>
    <t>286530123400</t>
  </si>
  <si>
    <t>Redukcia excentrická krátka PE-HD, D 160/125 mm</t>
  </si>
  <si>
    <t>286530123600.S</t>
  </si>
  <si>
    <t>Redukcia excentrická dlhá PE-HD, D 125/110 mm</t>
  </si>
  <si>
    <t>286530140800</t>
  </si>
  <si>
    <t>Odbočka kanalizačná PE-HD 45°, D 125/110 mm</t>
  </si>
  <si>
    <t>286530140900</t>
  </si>
  <si>
    <t>Odbočka kanalizačná PE-HD 45°, D 125/125 mm</t>
  </si>
  <si>
    <t>923</t>
  </si>
  <si>
    <t>M-23 MONTÁŽ PRIEMYSELNÉHO POTRUBIA</t>
  </si>
  <si>
    <t>230230121.S</t>
  </si>
  <si>
    <t>Príprava na tlakovú skúšku vzduchom a vodou do 0,6 MPa</t>
  </si>
  <si>
    <t>úsek</t>
  </si>
  <si>
    <t>Objekt SO 02 - SPEVNENÁ A ODSTAVNÁ PLOCHA</t>
  </si>
  <si>
    <t xml:space="preserve">   SPEVNENÉ PLOCHY</t>
  </si>
  <si>
    <t>171101105</t>
  </si>
  <si>
    <t>Uloženie sypaniny súdržnej horniny s mierou zhutnenia Id=0,75</t>
  </si>
  <si>
    <t>5</t>
  </si>
  <si>
    <t>SPEVNENÉ PLOCHY</t>
  </si>
  <si>
    <t>564831111</t>
  </si>
  <si>
    <t>Podklad z ťaženého kameniva   0-63 mm s rozprestrením a zhutnením,hr.po zhutnení 100 mm</t>
  </si>
  <si>
    <t>564841113</t>
  </si>
  <si>
    <t>Podklad zo štrkodrviny s rozprestrením a zhutnením,hr.po zhutnení 140 mm</t>
  </si>
  <si>
    <t>564861111</t>
  </si>
  <si>
    <t>Podklad z ťaženého kameniva   0-63 mm s rozprestrením a zhutnením,hr.po zhutnení 200 mm</t>
  </si>
  <si>
    <t>591111111</t>
  </si>
  <si>
    <t>Kladenie dlažby z kociek zatávňovacích do lôžka z kameniva ťaženého fr. 4/8 mm hr. 2 cm  a zásypom</t>
  </si>
  <si>
    <t>591111121</t>
  </si>
  <si>
    <t>Kladenie dlažby betónovej z kociek 40x40x4 cm do lôžka z kameniva ťaženého fr. 4/8 mm hr. 2 cm</t>
  </si>
  <si>
    <t>596911111</t>
  </si>
  <si>
    <t>Kladenie zámkovej dlažby pre peších do 20 m2 do lôžko z ťaženého kameniva fr. 4/8mm 2cm, označenia D3c</t>
  </si>
  <si>
    <t>596911212</t>
  </si>
  <si>
    <t>Kladenie betónovej  dlažby  hr.8cm s náliskami dištančnými do lôžka z ťaženého kameniva fr. 4/8 mm hr. 2 mm</t>
  </si>
  <si>
    <t>599432111</t>
  </si>
  <si>
    <t>Vyplnenie škár dlažby  kamenivom ťaženým</t>
  </si>
  <si>
    <t>5921951140</t>
  </si>
  <si>
    <t>Betónová dlažba s dištančnými náliskami 10x20x8cm, označenie D3a</t>
  </si>
  <si>
    <t>5922912900</t>
  </si>
  <si>
    <t>Betónová dlažba pre nevidiacich 2 rady 20x20x6cm, označenie D3c, farebne odlíšená od ostatnej dlažby</t>
  </si>
  <si>
    <t>5922918700</t>
  </si>
  <si>
    <t>Betónová dlažba 40 x 40 x 4 cm, exterérová, skosená hrana, označenie D2a</t>
  </si>
  <si>
    <t>5923010777</t>
  </si>
  <si>
    <t>Zatrávňovacia tvárnica 610x405x80 mm, označenie D3b</t>
  </si>
  <si>
    <t>631313711</t>
  </si>
  <si>
    <t>Mazanina z betónu prostého tr.C 25/30 hr.nad 80 do 120 mm</t>
  </si>
  <si>
    <t>338121127</t>
  </si>
  <si>
    <t xml:space="preserve">Montáž stĺpika zvislej dopravnej značky dĺžky do 3,5 m do betónového základu   </t>
  </si>
  <si>
    <t>914001111.S</t>
  </si>
  <si>
    <t xml:space="preserve">Osadenie a montáž cestnej zvislej dopravnej značky na stĺpik, stĺp, konzolu alebo objekt   </t>
  </si>
  <si>
    <t>915711111</t>
  </si>
  <si>
    <t>Vodorovné značenie krytu striekané farbou deliacich čiar šírky 120 mm</t>
  </si>
  <si>
    <t>915719111</t>
  </si>
  <si>
    <t>Príplatok k cene za reflexnú úpravu balotinovú deliacich čiar šírky 120 mm</t>
  </si>
  <si>
    <t>915721111</t>
  </si>
  <si>
    <t>Vodorovné značenie krytu striekané farbou stopčiar, zebier, tieňov, šípok nápisov, prechodov a pod.</t>
  </si>
  <si>
    <t>915729111</t>
  </si>
  <si>
    <t>Príplatok za reflexnú úpravu balotinovú stopčiar, zebier, tieňov, šípok nápisov, prechodov a pod.</t>
  </si>
  <si>
    <t>915791111.S</t>
  </si>
  <si>
    <t xml:space="preserve">Predznačenie pre značenie striekané farbou z náterových hmôt deliace čiary, vodiace prúžky   </t>
  </si>
  <si>
    <t>915791112.S</t>
  </si>
  <si>
    <t xml:space="preserve">Predznačenie pre vodorovné značenie striekané farbou alebo vykonávané z náterových hmôt   </t>
  </si>
  <si>
    <t>916161111</t>
  </si>
  <si>
    <t>Osadenie cestnej obruby z veľkých kociek s bočnou oporou z bet. tr. C 12/15 do lôžka z betónu</t>
  </si>
  <si>
    <t>916561111</t>
  </si>
  <si>
    <t xml:space="preserve">Osadenie záhon. obrubníka betón., do lôžka z bet. pros. tr. C 10/12,5 s bočnou oporou </t>
  </si>
  <si>
    <t>592029170010</t>
  </si>
  <si>
    <t>Parkový obrubník 100/20/5 cm farba sivá, označenie OP</t>
  </si>
  <si>
    <t xml:space="preserve">KUS  </t>
  </si>
  <si>
    <t>404410037210</t>
  </si>
  <si>
    <t xml:space="preserve">Regulačná značka ZDZ 272 Parkovanie, Zn lisovaná, V1 - 420 x x420 mm, RA1, P3, E2, SP1   </t>
  </si>
  <si>
    <t>404410180246</t>
  </si>
  <si>
    <t xml:space="preserve">Všeobecná dodatková tabuľa ZDZ 506-86 V2RA2 Platí pre (osoby so zdravotným postihnutím), rozmer 330x600 mm, Zn lisovaná, P3, E2, SP1   </t>
  </si>
  <si>
    <t>404490008400.S</t>
  </si>
  <si>
    <t xml:space="preserve">Stĺpik Zn, d 60 mm/3 bm, pre dopravné značky   </t>
  </si>
  <si>
    <t>5921954410</t>
  </si>
  <si>
    <t>OBRUBNÍK CESTNÝ 100x20x10-16 cm - NÁBEHOVÝ, označenie CON</t>
  </si>
  <si>
    <t>5922924900</t>
  </si>
  <si>
    <t>Obrubník cestný so skosením 100x26x15 cm farba sivá, označenei COS</t>
  </si>
  <si>
    <t>998223011</t>
  </si>
  <si>
    <t>Presun hmôt pre pozemné komunikácie s krytom dláždeným (822 2.3, 822 5.3) akejkoľvek dĺžky objektu</t>
  </si>
  <si>
    <t>Objekt SO 03 - VODOVODNÁ PRÍPOJKA A PROTIPOŽIARNÉ ZABEZPEČENIE</t>
  </si>
  <si>
    <t xml:space="preserve">   POTRUBNÉ ROZVODY</t>
  </si>
  <si>
    <t>121101111.S</t>
  </si>
  <si>
    <t>Odstránenie ornice s vodor. premiestn. na hromady, so zložením na vzdialenosť do 100 m a do 100m3</t>
  </si>
  <si>
    <t>130001101.S</t>
  </si>
  <si>
    <t>Príplatok k cenám za sťaženie výkopu v blízkosti podzemného vedenia alebo výbušbnín - pre všetky triedy</t>
  </si>
  <si>
    <t>131211101.S</t>
  </si>
  <si>
    <t>Hĺbenie jám v  hornine tr.3 súdržných - ručným náradím</t>
  </si>
  <si>
    <t>131211119.S</t>
  </si>
  <si>
    <t>Príplatok za lepivosť pri hĺbení jám ručným náradím v hornine tr. 3</t>
  </si>
  <si>
    <t>132211101.S</t>
  </si>
  <si>
    <t>Hĺbenie rýh šírky do 600 mm v  hornine tr.3 súdržných - ručným náradím</t>
  </si>
  <si>
    <t>174101001.S</t>
  </si>
  <si>
    <t>175101102.S</t>
  </si>
  <si>
    <t>Obsyp potrubia sypaninou z vhodných hornín 1 až 4 s prehodením sypaniny</t>
  </si>
  <si>
    <t>181301103.S</t>
  </si>
  <si>
    <t>Rozprestretie ornice v rovine , plocha do 500 m2, hr.do 200 mm</t>
  </si>
  <si>
    <t>113107122.S</t>
  </si>
  <si>
    <t>Odstránenie krytu v ploche do 200 m2 z kameniva hrubého drveného, hr.100 do 200 mm,  -0,23500t</t>
  </si>
  <si>
    <t>132201101.S.1</t>
  </si>
  <si>
    <t>151101101.S.1</t>
  </si>
  <si>
    <t>Paženie a rozopretie stien rýh pre podzemné vedenie, príložné do 2 m</t>
  </si>
  <si>
    <t>151101111.S.1</t>
  </si>
  <si>
    <t>Odstránenie paženia rýh pre podzemné vedenie, príložné hĺbky do 2 m</t>
  </si>
  <si>
    <t>451572111.S</t>
  </si>
  <si>
    <t>Lôžko pod potrubie, stoky a drobné objekty, v otvorenom výkope z kameniva drobného ťaženého 0-4 mm</t>
  </si>
  <si>
    <t>452311131</t>
  </si>
  <si>
    <t>Dosky, bloky, sedlá z betónu v otvorenom výkope tr.C 12/15</t>
  </si>
  <si>
    <t>452351101</t>
  </si>
  <si>
    <t>Debnenie v otvorenom výkope dosiek, sedlových lôžok a blokov pod potrubie,stoky a drobné objekty</t>
  </si>
  <si>
    <t>569751111.S</t>
  </si>
  <si>
    <t>Spevnenie krajníc alebo komun. pre peších s rozpr. a zhutnením, kamenivom drveným hr. 150 mm</t>
  </si>
  <si>
    <t>8</t>
  </si>
  <si>
    <t>POTRUBNÉ ROZVODY</t>
  </si>
  <si>
    <t>857242121.S</t>
  </si>
  <si>
    <t>Montáž liatinovej tvarovky jednoosovej na potrubí z rúr prírubových DN 80</t>
  </si>
  <si>
    <t>857243121.S</t>
  </si>
  <si>
    <t>Montáž liatinovej tvarovky odbočnej na potrubí z rúr hrdlových DN 80</t>
  </si>
  <si>
    <t>891241111.S</t>
  </si>
  <si>
    <t>Montáž vodovodného posúvača s osadením zemnej súpravy (bez poklopov) DN 80</t>
  </si>
  <si>
    <t>891247111.S</t>
  </si>
  <si>
    <t>Montáž vodovodnej armatúry na potrubí, hydrant podzemný (bez osadenia poklopov) DN 80</t>
  </si>
  <si>
    <t>891249111.S</t>
  </si>
  <si>
    <t>Montáž navrtávacieho pásu s ventilom menovitého tlaku 1 MPa na potrubí z rúr liat., oceľ.,plast. DN 80</t>
  </si>
  <si>
    <t>892241111.S</t>
  </si>
  <si>
    <t>Ostatné práce na rúrovom vedení, tlakové skúšky vodovodného potrubia DN do 80</t>
  </si>
  <si>
    <t>893810122.S</t>
  </si>
  <si>
    <t>Osadenie vodomernej šachty kruhovej z PP samonosnej D do 1,0 m, svetlej hĺbky do 1,5 m</t>
  </si>
  <si>
    <t>899401111.S</t>
  </si>
  <si>
    <t>Osadenie poklopu liatinového ventilového</t>
  </si>
  <si>
    <t>899401112</t>
  </si>
  <si>
    <t>Osadenie poklopu liatinového posúvačového</t>
  </si>
  <si>
    <t>899401113</t>
  </si>
  <si>
    <t>Osadenie poklopu liatinového hydrantového, vzdušníkového</t>
  </si>
  <si>
    <t>899713111</t>
  </si>
  <si>
    <t>Orientačná tabuľka na vodovodných a kanalizačných radoch na stĺpiku oceľovom alebo betónovom</t>
  </si>
  <si>
    <t>899721121.S</t>
  </si>
  <si>
    <t>Signalizačný vodič na potrubí PVC DN do 150</t>
  </si>
  <si>
    <t>230220011</t>
  </si>
  <si>
    <t>Montáž orientačného stľpika ON 13 2970</t>
  </si>
  <si>
    <t>871171456.S</t>
  </si>
  <si>
    <t>Potrubie vodovodné z PE 100 SDR17/PN10 zvárané natupo D 32x2,0 mm</t>
  </si>
  <si>
    <t>101123506401</t>
  </si>
  <si>
    <t>Vodomerná zostava s ISO pripojením 32/32</t>
  </si>
  <si>
    <t>1550</t>
  </si>
  <si>
    <t>Poklop uličný tuhý - ľahký pre domové prípojky, voda a kanál</t>
  </si>
  <si>
    <t>319440007600.S</t>
  </si>
  <si>
    <t>Príruba dvojkomorová špeciálna DN 80, PN16, D 90 mm, neistené proti posunu pre PVC potrubia, z liatiny, na vodu</t>
  </si>
  <si>
    <t>422210001900.S</t>
  </si>
  <si>
    <t>Zemná súprava posúvačová Y 1020 D 150 mm</t>
  </si>
  <si>
    <t>422210023200.S</t>
  </si>
  <si>
    <t>Posúvač prírubový s tesnením krátky, DN 80, dĺ. 180 mm, liatina, PN 16</t>
  </si>
  <si>
    <t>426810064400</t>
  </si>
  <si>
    <t>Potrubie HD-PE 100 PN10 32x2,0 mm (balenie 100 m rolka), PRORAIN</t>
  </si>
  <si>
    <t>449160000700.S</t>
  </si>
  <si>
    <t>Podzemný hydrant DN 80 s dvojitým uzatváraním, krytie potrubia 1 m, PN 16, materíál: liatina, na vodu</t>
  </si>
  <si>
    <t>4500134</t>
  </si>
  <si>
    <t>Vodomerná plastová šachta SVK 1400/1000 - X výška 1450mm k obetónovaniu, MIVA</t>
  </si>
  <si>
    <t>551180003600.S</t>
  </si>
  <si>
    <t>Navrtávaci pás D 90 mm - 1 až 2  na vodu, z tvárnej liatiny pre potrubie z PE a PVC</t>
  </si>
  <si>
    <t>552520045300</t>
  </si>
  <si>
    <t>Tvarovka prírubová TP liatinová FF kus, DN 80/200, PN 16 s epoxidovou ochrannou vrstvou, na vodu, HAWLE</t>
  </si>
  <si>
    <t>552520059800.S</t>
  </si>
  <si>
    <t>T-kus prírubový liatinový, DN 80/80, PN 16 s epoxidovou ochrannou vrstvou, na vodu</t>
  </si>
  <si>
    <t>552520088300.S</t>
  </si>
  <si>
    <t>Koleno liatinové prírubové s pätkou DN 80</t>
  </si>
  <si>
    <t>9500E3125150</t>
  </si>
  <si>
    <t>Zemná súprava teleskopická E3 RD=1.30-1.80 m DN 125-150, voda a kanál</t>
  </si>
  <si>
    <t>1469500300</t>
  </si>
  <si>
    <t>Rúrka vrtná D 42 mm dĺžka 3 m</t>
  </si>
  <si>
    <t>4229135200</t>
  </si>
  <si>
    <t>Poklop Y 4504 - posúvačový</t>
  </si>
  <si>
    <t>4229150018</t>
  </si>
  <si>
    <t>Poklop uličny tuhý hydrantový   voda  DN80</t>
  </si>
  <si>
    <t>Objekt SO 04 - KANALIZAČNÁ PRÍPOJKA</t>
  </si>
  <si>
    <t>151101101.S</t>
  </si>
  <si>
    <t>151101102.S</t>
  </si>
  <si>
    <t>Paženie a rozopretie stien rýh pre podzemné vedenie, príložné do 4 m</t>
  </si>
  <si>
    <t>151101111.S</t>
  </si>
  <si>
    <t>151101112.S</t>
  </si>
  <si>
    <t>Odstránenie paženia rýh pre podzemné vedenie, príložné hĺbky do 4 m</t>
  </si>
  <si>
    <t>113107142.S</t>
  </si>
  <si>
    <t>Odstránenie krytu asfaltového v ploche do 200 m2, hr. nad 50 do 100 mm,  -0,25000t</t>
  </si>
  <si>
    <t>566902132.S</t>
  </si>
  <si>
    <t>Vyspravenie podkladu po prekopoch inžinierskych sietí plochy do 15 m2 kamenivom hrubým drveným, po zhutnení hr. 150 mm</t>
  </si>
  <si>
    <t>566902151.S</t>
  </si>
  <si>
    <t>Vyspravenie podkladu po prekopoch inžinierskych sietí plochy do 15 m2 asfaltovým betónom ACP, po zhutnení hr. 100 mm</t>
  </si>
  <si>
    <t>566902161.S</t>
  </si>
  <si>
    <t>Vyspravenie podkladu po prekopoch inžinierskych sietí plochy do 15 m2 podkladovým betónom PB I tr. C 20/25 hr. 100 mm</t>
  </si>
  <si>
    <t>892311000.S</t>
  </si>
  <si>
    <t>Skúška tesnosti kanalizácie D 150 mm</t>
  </si>
  <si>
    <t>894431141.S</t>
  </si>
  <si>
    <t>Montáž revíznej šachty z PVC, DN 400/160 (DN šachty/DN potr. ved.), tlak 40 t, hĺ. 850 do 1200mm</t>
  </si>
  <si>
    <t>894431142.S</t>
  </si>
  <si>
    <t>Montáž revíznej šachty z PVC, DN 400/160 (DN šachty/DN potr. ved.), tlak 40 t, hĺ. 1100 do 1500mm</t>
  </si>
  <si>
    <t>894431144.S</t>
  </si>
  <si>
    <t>Montáž revíznej šachty z PVC, DN 400/160 (DN šachty/DN potr. ved.), tlak 40 t, hĺ. 1600 do 2000mm</t>
  </si>
  <si>
    <t>871326026.S</t>
  </si>
  <si>
    <t>Montáž kanalizačného PVC-U potrubia hladkého plnostenného DN 150</t>
  </si>
  <si>
    <t>877315121.S</t>
  </si>
  <si>
    <t>Výrez a montáž odbočnej tvarovky na potrubí z kanalizačných rúr z tvrdého PVC DN 150</t>
  </si>
  <si>
    <t>877315122.S</t>
  </si>
  <si>
    <t>Montáž nalepovacej odbočnej tvarovky na potrubí z kanalizačných rúr z PVC DN 150</t>
  </si>
  <si>
    <t>877326004.S</t>
  </si>
  <si>
    <t>Montáž kanalizačného PVC-U kolena DN 150</t>
  </si>
  <si>
    <t>11008941001</t>
  </si>
  <si>
    <t>AWADUKT koleno s EPDM tesniacim krúžkom, DN/OD 160  45°, REHAU</t>
  </si>
  <si>
    <t>11715711315</t>
  </si>
  <si>
    <t>Pripojenie kanalizačných potrubí - 315, DN/OD 160, REHAU</t>
  </si>
  <si>
    <t>286110002700</t>
  </si>
  <si>
    <t>Rúra kanalizačná PVC-U gravitačná, hladká SN8 - KG, SW - plnostenná, DN 160, dĺ. 6 m, WAVIN</t>
  </si>
  <si>
    <t>RF000340</t>
  </si>
  <si>
    <t>Liat. poklop D400 na tel. rúru DN 425</t>
  </si>
  <si>
    <t>RF000910</t>
  </si>
  <si>
    <t>Gum. tesnenie šachtovej rúry 425</t>
  </si>
  <si>
    <t>RF001100</t>
  </si>
  <si>
    <t>Teleskopická rúra s tesnením 425x375</t>
  </si>
  <si>
    <t>RF010310</t>
  </si>
  <si>
    <t>TEGRA 425 - Šachtové dno  prietočné 160 x 0°</t>
  </si>
  <si>
    <t>RF010340</t>
  </si>
  <si>
    <t>TEGRA 425 - Šachtové dno  prietočné 160 x 90°</t>
  </si>
  <si>
    <t>RP000470</t>
  </si>
  <si>
    <t>TEGRA 425 - Vlnovcová šachtová rúra ID425 x 6000</t>
  </si>
  <si>
    <t>919735114.S</t>
  </si>
  <si>
    <t>Rezanie existujúceho asfaltového krytu alebo podkladu hĺbky nad 150 do 200 mm</t>
  </si>
  <si>
    <t>Objekt SO 05 - OEZ (ODBERNÉ ELEKTRICKÉ ZARIADENIE)</t>
  </si>
  <si>
    <t>21001016011</t>
  </si>
  <si>
    <t>Rúrka elektroinštalačná tuhá HDPE D 50 mm uložená voľne</t>
  </si>
  <si>
    <t>210100252</t>
  </si>
  <si>
    <t>Ukončenie celoplastových káblov zmrašť. záklopkou alebo páskou do 4 x 25 mm2</t>
  </si>
  <si>
    <t>210193053</t>
  </si>
  <si>
    <t xml:space="preserve">Skriňa ER plastová TROJFÁZOVÝ, JEDNOTARIF, JEDEN ODBERATEĽ, prevedenie pre oblasť ZSE, SSE, VSE  </t>
  </si>
  <si>
    <t>21080010111</t>
  </si>
  <si>
    <t>Kábel medený CYKY 2x1,5 mm2 450/750 V uložený voľne</t>
  </si>
  <si>
    <t>210901015</t>
  </si>
  <si>
    <t>Silový kábel hliníkový 750-1000 V (v mm2) voľne uložený AYKY 750 V 4x16</t>
  </si>
  <si>
    <t>3410105000</t>
  </si>
  <si>
    <t>Kábel/vodič pre pevné uloženie - medený CYKY-J   3x  1,5</t>
  </si>
  <si>
    <t>3410205600</t>
  </si>
  <si>
    <t>Káble silové s hliníkovým jadrom AYKY-J 4x16</t>
  </si>
  <si>
    <t>3450721600</t>
  </si>
  <si>
    <t>Trubka UPRM 50</t>
  </si>
  <si>
    <t>3451810410</t>
  </si>
  <si>
    <t>Koncovka vnútorná a vonkajšia do 1kV štvorhranný kábel s plastovou izoláciou 502 K033-53/239</t>
  </si>
  <si>
    <t>3570192380</t>
  </si>
  <si>
    <t>Elektromerová skriňa Z26 trojfázový, jednotarif, 1 odberateľ : 1 x hlavný trojpólový istič B16, 20, resp.25, nulový mostík</t>
  </si>
  <si>
    <t>460200163</t>
  </si>
  <si>
    <t>Hĺbenie káblovej ryhy 35 cm širokej a 80 cm hlbokej, v zemine triedy 3</t>
  </si>
  <si>
    <t>460420021</t>
  </si>
  <si>
    <t>Zriadenie, rekonšt. káblového lôžka z piesku bez zakrytia, v ryhe šír. do 65 cm, hrúbky vrstvy 5 cm</t>
  </si>
  <si>
    <t>460490012</t>
  </si>
  <si>
    <t>Rozvinutie a uloženie výstražnej fólie z PVC do ryhy,šírka 33 cm</t>
  </si>
  <si>
    <t>460560163</t>
  </si>
  <si>
    <t>2830002000</t>
  </si>
  <si>
    <t>Fólia červená v m</t>
  </si>
  <si>
    <t>5831214500</t>
  </si>
  <si>
    <t>Piesok</t>
  </si>
  <si>
    <t xml:space="preserve">           Sadzby DPH</t>
  </si>
  <si>
    <t xml:space="preserve">   A   </t>
  </si>
  <si>
    <t xml:space="preserve">   B   </t>
  </si>
  <si>
    <t>Názov objektu</t>
  </si>
  <si>
    <t>VRN</t>
  </si>
  <si>
    <t>HZS</t>
  </si>
  <si>
    <t>Kompl.čin.</t>
  </si>
  <si>
    <t>Ostatné náklady stavby</t>
  </si>
  <si>
    <t>Cena</t>
  </si>
  <si>
    <t>SO 01 - HLAVNÝ OBJEKT - ASR</t>
  </si>
  <si>
    <t>SO 01 - HLAVNÝ OBJEKT - Bleskozvod</t>
  </si>
  <si>
    <t>SO 01 - HLAVNÝ OBJEKT - Elektroinštalácia</t>
  </si>
  <si>
    <t>SO 01 - HLAVNÝ OBJEKT  - VZT</t>
  </si>
  <si>
    <t>SO 01 - HLAVNÝ OBJEKT - ZTI - Zdravotechnika</t>
  </si>
  <si>
    <t>SO 01 - HLAVNÝ OBJEKT - ZTI - Rozvody vody, kanál. a techn. potrubia v zákaldoch</t>
  </si>
  <si>
    <t>SO 02 - SPEVNENÁ A ODSTAVNÁ PLOCHA</t>
  </si>
  <si>
    <t>SO 03 - VODOVODNÁ PRÍPOJKA A PROTIPOŽIARNÉ ZABEZPEČENIE</t>
  </si>
  <si>
    <t>SO 04 - KANALIZAČNÁ PRÍPOJKA</t>
  </si>
  <si>
    <t>SO 05 - OEZ (ODBERNÉ ELEKTRICKÉ ZARIADENIE)</t>
  </si>
  <si>
    <t xml:space="preserve">           Celkom bez DPH</t>
  </si>
  <si>
    <t xml:space="preserve">           DPH 23% z </t>
  </si>
  <si>
    <t xml:space="preserve">           DPH 0% z </t>
  </si>
  <si>
    <t xml:space="preserve">          Celkom v EUR</t>
  </si>
  <si>
    <t>Krycí list stavby</t>
  </si>
  <si>
    <t xml:space="preserve">Komplet. činnosť </t>
  </si>
  <si>
    <t xml:space="preserve">MONT </t>
  </si>
  <si>
    <t>Zariadenie staveniska</t>
  </si>
  <si>
    <t>Sťažené podmienky dopravy</t>
  </si>
  <si>
    <t>Sťažené výrobné podmienky</t>
  </si>
  <si>
    <t>Horské oblasti</t>
  </si>
  <si>
    <t>Prevádzkové vplyvy</t>
  </si>
  <si>
    <t>Mimostavenisková doprava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</si>
</sst>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 ###\ ##0.00"/>
    <numFmt numFmtId="165" formatCode="###\ ###\ ##0.0000"/>
    <numFmt numFmtId="166" formatCode="###\ ###\ ##0.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sz val="12"/>
      <color theme="1"/>
      <name val="Arial CE"/>
      <charset val="238"/>
    </font>
    <font>
      <b/>
      <sz val="12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Arial CE"/>
      <charset val="238"/>
    </font>
    <font>
      <b/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 CE"/>
      <charset val="238"/>
    </font>
    <font>
      <sz val="8"/>
      <color rgb="FFFFFFFF"/>
      <name val="Arial CE"/>
      <charset val="238"/>
    </font>
    <font>
      <b/>
      <sz val="9"/>
      <color theme="1"/>
      <name val="Arial CE"/>
      <charset val="238"/>
    </font>
    <font>
      <b/>
      <sz val="8"/>
      <color rgb="FFFF0000"/>
      <name val="Arial CE"/>
      <charset val="238"/>
    </font>
    <font>
      <sz val="8"/>
      <color rgb="FFFF0000"/>
      <name val="Arial CE"/>
      <charset val="238"/>
    </font>
    <font>
      <b/>
      <sz val="12"/>
      <color rgb="FF000000"/>
      <name val="Arial CE"/>
      <charset val="238"/>
    </font>
    <font>
      <sz val="8"/>
      <color rgb="FF000000"/>
      <name val="Arial CE"/>
      <charset val="238"/>
    </font>
    <font>
      <sz val="8"/>
      <color rgb="FF0000FF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AA"/>
        <bgColor indexed="64"/>
      </patternFill>
    </fill>
  </fills>
  <borders count="1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80808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808080"/>
      </bottom>
      <diagonal/>
    </border>
    <border>
      <left/>
      <right/>
      <top style="thin">
        <color rgb="FFFFFFFF"/>
      </top>
      <bottom style="thin">
        <color rgb="FF808080"/>
      </bottom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808080"/>
      </bottom>
      <diagonal/>
    </border>
    <border>
      <left/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/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/>
      <bottom style="thin">
        <color rgb="FFFFFFFF"/>
      </bottom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/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808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5">
    <xf numFmtId="0" fontId="0" fillId="0" borderId="0" xfId="0"/>
    <xf numFmtId="0" fontId="3" fillId="0" borderId="1" xfId="0" applyFont="1" applyBorder="1"/>
    <xf numFmtId="0" fontId="1" fillId="0" borderId="1" xfId="0" applyFont="1" applyBorder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164" fontId="0" fillId="0" borderId="0" xfId="0" applyNumberFormat="1"/>
    <xf numFmtId="0" fontId="5" fillId="0" borderId="2" xfId="0" applyFont="1" applyBorder="1"/>
    <xf numFmtId="0" fontId="6" fillId="0" borderId="0" xfId="0" applyFont="1"/>
    <xf numFmtId="0" fontId="7" fillId="0" borderId="3" xfId="0" applyFont="1" applyBorder="1"/>
    <xf numFmtId="0" fontId="5" fillId="2" borderId="4" xfId="0" applyFont="1" applyFill="1" applyBorder="1" applyAlignment="1">
      <alignment horizontal="center"/>
    </xf>
    <xf numFmtId="164" fontId="7" fillId="0" borderId="2" xfId="0" applyNumberFormat="1" applyFont="1" applyBorder="1"/>
    <xf numFmtId="164" fontId="6" fillId="0" borderId="0" xfId="0" applyNumberFormat="1" applyFont="1"/>
    <xf numFmtId="0" fontId="7" fillId="0" borderId="0" xfId="0" applyFont="1"/>
    <xf numFmtId="0" fontId="8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164" fontId="5" fillId="0" borderId="2" xfId="0" applyNumberFormat="1" applyFont="1" applyBorder="1"/>
    <xf numFmtId="164" fontId="8" fillId="0" borderId="0" xfId="0" applyNumberFormat="1" applyFont="1"/>
    <xf numFmtId="0" fontId="5" fillId="0" borderId="0" xfId="0" applyFont="1"/>
    <xf numFmtId="165" fontId="6" fillId="0" borderId="0" xfId="0" applyNumberFormat="1" applyFont="1"/>
    <xf numFmtId="166" fontId="6" fillId="0" borderId="0" xfId="0" applyNumberFormat="1" applyFont="1"/>
    <xf numFmtId="166" fontId="0" fillId="0" borderId="0" xfId="0" applyNumberFormat="1"/>
    <xf numFmtId="0" fontId="5" fillId="3" borderId="1" xfId="0" applyFont="1" applyFill="1" applyBorder="1"/>
    <xf numFmtId="0" fontId="7" fillId="3" borderId="3" xfId="0" applyFont="1" applyFill="1" applyBorder="1"/>
    <xf numFmtId="0" fontId="4" fillId="3" borderId="3" xfId="0" applyFont="1" applyFill="1" applyBorder="1"/>
    <xf numFmtId="0" fontId="7" fillId="3" borderId="3" xfId="0" applyFont="1" applyFill="1" applyBorder="1" applyAlignment="1">
      <alignment vertical="center"/>
    </xf>
    <xf numFmtId="0" fontId="11" fillId="0" borderId="0" xfId="0" applyFont="1"/>
    <xf numFmtId="0" fontId="5" fillId="0" borderId="5" xfId="0" applyFont="1" applyBorder="1"/>
    <xf numFmtId="0" fontId="12" fillId="0" borderId="22" xfId="0" applyFont="1" applyBorder="1"/>
    <xf numFmtId="0" fontId="7" fillId="0" borderId="19" xfId="0" applyFont="1" applyBorder="1"/>
    <xf numFmtId="0" fontId="7" fillId="0" borderId="15" xfId="0" applyFont="1" applyBorder="1"/>
    <xf numFmtId="0" fontId="7" fillId="0" borderId="101" xfId="0" applyFont="1" applyBorder="1"/>
    <xf numFmtId="0" fontId="7" fillId="0" borderId="5" xfId="0" applyFont="1" applyBorder="1"/>
    <xf numFmtId="0" fontId="7" fillId="0" borderId="22" xfId="0" applyFont="1" applyBorder="1"/>
    <xf numFmtId="0" fontId="7" fillId="0" borderId="13" xfId="0" applyFont="1" applyBorder="1"/>
    <xf numFmtId="0" fontId="7" fillId="0" borderId="18" xfId="0" applyFont="1" applyBorder="1"/>
    <xf numFmtId="0" fontId="7" fillId="0" borderId="14" xfId="0" applyFont="1" applyBorder="1"/>
    <xf numFmtId="0" fontId="7" fillId="0" borderId="30" xfId="0" applyFont="1" applyBorder="1"/>
    <xf numFmtId="0" fontId="7" fillId="0" borderId="28" xfId="0" applyFont="1" applyBorder="1"/>
    <xf numFmtId="0" fontId="7" fillId="0" borderId="35" xfId="0" applyFont="1" applyBorder="1"/>
    <xf numFmtId="0" fontId="7" fillId="0" borderId="36" xfId="0" applyFont="1" applyBorder="1"/>
    <xf numFmtId="0" fontId="7" fillId="0" borderId="16" xfId="0" applyFont="1" applyBorder="1"/>
    <xf numFmtId="0" fontId="7" fillId="0" borderId="102" xfId="0" applyFont="1" applyBorder="1"/>
    <xf numFmtId="0" fontId="7" fillId="0" borderId="49" xfId="0" applyFont="1" applyBorder="1"/>
    <xf numFmtId="0" fontId="7" fillId="0" borderId="57" xfId="0" applyFont="1" applyBorder="1"/>
    <xf numFmtId="0" fontId="7" fillId="0" borderId="53" xfId="0" applyFont="1" applyBorder="1"/>
    <xf numFmtId="0" fontId="7" fillId="0" borderId="41" xfId="0" applyFont="1" applyBorder="1"/>
    <xf numFmtId="0" fontId="7" fillId="0" borderId="65" xfId="0" applyFont="1" applyBorder="1"/>
    <xf numFmtId="0" fontId="7" fillId="0" borderId="33" xfId="0" applyFont="1" applyBorder="1"/>
    <xf numFmtId="164" fontId="7" fillId="0" borderId="34" xfId="0" applyNumberFormat="1" applyFont="1" applyBorder="1"/>
    <xf numFmtId="164" fontId="7" fillId="0" borderId="40" xfId="0" applyNumberFormat="1" applyFont="1" applyBorder="1"/>
    <xf numFmtId="164" fontId="7" fillId="0" borderId="32" xfId="0" applyNumberFormat="1" applyFont="1" applyBorder="1"/>
    <xf numFmtId="0" fontId="7" fillId="0" borderId="34" xfId="0" applyFont="1" applyBorder="1"/>
    <xf numFmtId="0" fontId="7" fillId="0" borderId="69" xfId="0" applyFont="1" applyBorder="1"/>
    <xf numFmtId="0" fontId="7" fillId="0" borderId="50" xfId="0" applyFont="1" applyBorder="1"/>
    <xf numFmtId="164" fontId="7" fillId="0" borderId="58" xfId="0" applyNumberFormat="1" applyFont="1" applyBorder="1"/>
    <xf numFmtId="164" fontId="7" fillId="0" borderId="54" xfId="0" applyNumberFormat="1" applyFont="1" applyBorder="1"/>
    <xf numFmtId="164" fontId="7" fillId="0" borderId="0" xfId="0" applyNumberFormat="1" applyFont="1"/>
    <xf numFmtId="164" fontId="7" fillId="0" borderId="14" xfId="0" applyNumberFormat="1" applyFont="1" applyBorder="1"/>
    <xf numFmtId="164" fontId="7" fillId="0" borderId="48" xfId="0" applyNumberFormat="1" applyFont="1" applyBorder="1"/>
    <xf numFmtId="164" fontId="7" fillId="0" borderId="13" xfId="0" applyNumberFormat="1" applyFont="1" applyBorder="1"/>
    <xf numFmtId="0" fontId="7" fillId="0" borderId="103" xfId="0" applyFont="1" applyBorder="1"/>
    <xf numFmtId="164" fontId="7" fillId="0" borderId="67" xfId="0" applyNumberFormat="1" applyFont="1" applyBorder="1"/>
    <xf numFmtId="164" fontId="7" fillId="0" borderId="31" xfId="0" applyNumberFormat="1" applyFont="1" applyBorder="1"/>
    <xf numFmtId="164" fontId="7" fillId="0" borderId="29" xfId="0" applyNumberFormat="1" applyFont="1" applyBorder="1"/>
    <xf numFmtId="164" fontId="7" fillId="0" borderId="42" xfId="0" applyNumberFormat="1" applyFont="1" applyBorder="1"/>
    <xf numFmtId="164" fontId="7" fillId="0" borderId="27" xfId="0" applyNumberFormat="1" applyFont="1" applyBorder="1"/>
    <xf numFmtId="0" fontId="7" fillId="0" borderId="29" xfId="0" applyFont="1" applyBorder="1"/>
    <xf numFmtId="0" fontId="7" fillId="0" borderId="104" xfId="0" applyFont="1" applyBorder="1"/>
    <xf numFmtId="0" fontId="7" fillId="0" borderId="51" xfId="0" applyFont="1" applyBorder="1"/>
    <xf numFmtId="164" fontId="7" fillId="0" borderId="59" xfId="0" applyNumberFormat="1" applyFont="1" applyBorder="1"/>
    <xf numFmtId="164" fontId="7" fillId="0" borderId="55" xfId="0" applyNumberFormat="1" applyFont="1" applyBorder="1"/>
    <xf numFmtId="164" fontId="7" fillId="0" borderId="61" xfId="0" applyNumberFormat="1" applyFont="1" applyBorder="1"/>
    <xf numFmtId="164" fontId="7" fillId="0" borderId="15" xfId="0" applyNumberFormat="1" applyFont="1" applyBorder="1"/>
    <xf numFmtId="164" fontId="7" fillId="0" borderId="62" xfId="0" applyNumberFormat="1" applyFont="1" applyBorder="1"/>
    <xf numFmtId="164" fontId="7" fillId="0" borderId="22" xfId="0" applyNumberFormat="1" applyFont="1" applyBorder="1"/>
    <xf numFmtId="164" fontId="7" fillId="0" borderId="60" xfId="0" applyNumberFormat="1" applyFont="1" applyBorder="1"/>
    <xf numFmtId="164" fontId="7" fillId="0" borderId="56" xfId="0" applyNumberFormat="1" applyFont="1" applyBorder="1"/>
    <xf numFmtId="0" fontId="7" fillId="0" borderId="32" xfId="0" applyFont="1" applyBorder="1"/>
    <xf numFmtId="164" fontId="7" fillId="0" borderId="52" xfId="0" applyNumberFormat="1" applyFont="1" applyBorder="1"/>
    <xf numFmtId="164" fontId="7" fillId="0" borderId="68" xfId="0" applyNumberFormat="1" applyFont="1" applyBorder="1"/>
    <xf numFmtId="164" fontId="5" fillId="0" borderId="69" xfId="0" applyNumberFormat="1" applyFont="1" applyBorder="1"/>
    <xf numFmtId="164" fontId="5" fillId="0" borderId="32" xfId="0" applyNumberFormat="1" applyFont="1" applyBorder="1"/>
    <xf numFmtId="164" fontId="7" fillId="0" borderId="18" xfId="0" applyNumberFormat="1" applyFont="1" applyBorder="1"/>
    <xf numFmtId="164" fontId="7" fillId="0" borderId="19" xfId="0" applyNumberFormat="1" applyFont="1" applyBorder="1"/>
    <xf numFmtId="0" fontId="11" fillId="0" borderId="101" xfId="0" applyFont="1" applyBorder="1"/>
    <xf numFmtId="0" fontId="7" fillId="0" borderId="75" xfId="0" applyFont="1" applyBorder="1"/>
    <xf numFmtId="164" fontId="7" fillId="0" borderId="76" xfId="0" applyNumberFormat="1" applyFont="1" applyBorder="1"/>
    <xf numFmtId="164" fontId="7" fillId="0" borderId="77" xfId="0" applyNumberFormat="1" applyFont="1" applyBorder="1"/>
    <xf numFmtId="164" fontId="7" fillId="0" borderId="47" xfId="0" applyNumberFormat="1" applyFont="1" applyBorder="1"/>
    <xf numFmtId="0" fontId="7" fillId="0" borderId="76" xfId="0" applyFont="1" applyBorder="1"/>
    <xf numFmtId="164" fontId="7" fillId="0" borderId="79" xfId="0" applyNumberFormat="1" applyFont="1" applyBorder="1"/>
    <xf numFmtId="164" fontId="5" fillId="0" borderId="75" xfId="0" applyNumberFormat="1" applyFont="1" applyBorder="1"/>
    <xf numFmtId="0" fontId="7" fillId="0" borderId="79" xfId="0" applyFont="1" applyBorder="1"/>
    <xf numFmtId="0" fontId="7" fillId="0" borderId="105" xfId="0" applyFont="1" applyBorder="1"/>
    <xf numFmtId="0" fontId="7" fillId="0" borderId="11" xfId="0" applyFont="1" applyBorder="1"/>
    <xf numFmtId="164" fontId="7" fillId="0" borderId="20" xfId="0" applyNumberFormat="1" applyFont="1" applyBorder="1"/>
    <xf numFmtId="164" fontId="7" fillId="0" borderId="63" xfId="0" applyNumberFormat="1" applyFont="1" applyBorder="1"/>
    <xf numFmtId="164" fontId="7" fillId="0" borderId="95" xfId="0" applyNumberFormat="1" applyFont="1" applyBorder="1"/>
    <xf numFmtId="0" fontId="7" fillId="0" borderId="20" xfId="0" applyFont="1" applyBorder="1"/>
    <xf numFmtId="164" fontId="7" fillId="0" borderId="7" xfId="0" applyNumberFormat="1" applyFont="1" applyBorder="1"/>
    <xf numFmtId="164" fontId="7" fillId="0" borderId="11" xfId="0" applyNumberFormat="1" applyFont="1" applyBorder="1"/>
    <xf numFmtId="0" fontId="7" fillId="0" borderId="7" xfId="0" applyFont="1" applyBorder="1"/>
    <xf numFmtId="0" fontId="7" fillId="0" borderId="106" xfId="0" applyFont="1" applyBorder="1"/>
    <xf numFmtId="0" fontId="7" fillId="0" borderId="63" xfId="0" applyFont="1" applyBorder="1"/>
    <xf numFmtId="0" fontId="7" fillId="0" borderId="96" xfId="0" applyFont="1" applyBorder="1"/>
    <xf numFmtId="0" fontId="7" fillId="0" borderId="8" xfId="0" applyFont="1" applyBorder="1"/>
    <xf numFmtId="0" fontId="7" fillId="0" borderId="6" xfId="0" applyFont="1" applyBorder="1"/>
    <xf numFmtId="0" fontId="7" fillId="0" borderId="97" xfId="0" applyFont="1" applyBorder="1"/>
    <xf numFmtId="164" fontId="7" fillId="0" borderId="36" xfId="0" applyNumberFormat="1" applyFont="1" applyBorder="1"/>
    <xf numFmtId="164" fontId="7" fillId="0" borderId="16" xfId="0" applyNumberFormat="1" applyFont="1" applyBorder="1"/>
    <xf numFmtId="164" fontId="7" fillId="0" borderId="35" xfId="0" applyNumberFormat="1" applyFont="1" applyBorder="1"/>
    <xf numFmtId="164" fontId="5" fillId="0" borderId="36" xfId="0" applyNumberFormat="1" applyFont="1" applyBorder="1"/>
    <xf numFmtId="164" fontId="5" fillId="0" borderId="35" xfId="0" applyNumberFormat="1" applyFont="1" applyBorder="1"/>
    <xf numFmtId="0" fontId="7" fillId="0" borderId="90" xfId="0" applyFont="1" applyBorder="1"/>
    <xf numFmtId="0" fontId="7" fillId="0" borderId="10" xfId="0" applyFont="1" applyBorder="1"/>
    <xf numFmtId="0" fontId="7" fillId="0" borderId="9" xfId="0" applyFont="1" applyBorder="1"/>
    <xf numFmtId="0" fontId="7" fillId="0" borderId="98" xfId="0" applyFont="1" applyBorder="1"/>
    <xf numFmtId="0" fontId="7" fillId="0" borderId="62" xfId="0" applyFont="1" applyBorder="1"/>
    <xf numFmtId="0" fontId="7" fillId="0" borderId="21" xfId="0" applyFont="1" applyBorder="1"/>
    <xf numFmtId="0" fontId="7" fillId="0" borderId="17" xfId="0" applyFont="1" applyBorder="1"/>
    <xf numFmtId="0" fontId="7" fillId="0" borderId="12" xfId="0" applyFont="1" applyBorder="1"/>
    <xf numFmtId="0" fontId="7" fillId="0" borderId="107" xfId="0" applyFont="1" applyBorder="1"/>
    <xf numFmtId="0" fontId="7" fillId="0" borderId="1" xfId="0" applyFont="1" applyBorder="1"/>
    <xf numFmtId="0" fontId="7" fillId="0" borderId="108" xfId="0" applyFont="1" applyBorder="1"/>
    <xf numFmtId="0" fontId="7" fillId="0" borderId="109" xfId="0" applyFont="1" applyBorder="1"/>
    <xf numFmtId="0" fontId="7" fillId="0" borderId="110" xfId="0" applyFont="1" applyBorder="1"/>
    <xf numFmtId="0" fontId="7" fillId="0" borderId="46" xfId="0" applyFont="1" applyBorder="1"/>
    <xf numFmtId="0" fontId="7" fillId="0" borderId="4" xfId="0" applyFont="1" applyBorder="1"/>
    <xf numFmtId="0" fontId="7" fillId="0" borderId="111" xfId="0" applyFont="1" applyBorder="1"/>
    <xf numFmtId="0" fontId="11" fillId="0" borderId="1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2" fillId="0" borderId="8" xfId="0" applyFont="1" applyBorder="1"/>
    <xf numFmtId="0" fontId="5" fillId="0" borderId="1" xfId="0" applyFont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0" fontId="7" fillId="2" borderId="114" xfId="0" applyFont="1" applyFill="1" applyBorder="1"/>
    <xf numFmtId="164" fontId="7" fillId="0" borderId="112" xfId="0" applyNumberFormat="1" applyFont="1" applyBorder="1"/>
    <xf numFmtId="165" fontId="7" fillId="0" borderId="112" xfId="0" applyNumberFormat="1" applyFont="1" applyBorder="1"/>
    <xf numFmtId="0" fontId="7" fillId="0" borderId="112" xfId="0" applyFont="1" applyBorder="1"/>
    <xf numFmtId="0" fontId="7" fillId="0" borderId="115" xfId="0" applyFont="1" applyBorder="1"/>
    <xf numFmtId="165" fontId="7" fillId="0" borderId="0" xfId="0" applyNumberFormat="1" applyFont="1"/>
    <xf numFmtId="0" fontId="7" fillId="0" borderId="114" xfId="0" applyFont="1" applyBorder="1"/>
    <xf numFmtId="164" fontId="5" fillId="0" borderId="0" xfId="0" applyNumberFormat="1" applyFont="1"/>
    <xf numFmtId="165" fontId="5" fillId="0" borderId="0" xfId="0" applyNumberFormat="1" applyFont="1"/>
    <xf numFmtId="0" fontId="13" fillId="0" borderId="71" xfId="0" applyFont="1" applyBorder="1"/>
    <xf numFmtId="164" fontId="13" fillId="0" borderId="71" xfId="0" applyNumberFormat="1" applyFont="1" applyBorder="1"/>
    <xf numFmtId="165" fontId="13" fillId="0" borderId="71" xfId="0" applyNumberFormat="1" applyFont="1" applyBorder="1"/>
    <xf numFmtId="165" fontId="14" fillId="0" borderId="71" xfId="0" applyNumberFormat="1" applyFont="1" applyBorder="1"/>
    <xf numFmtId="0" fontId="14" fillId="0" borderId="71" xfId="0" applyFont="1" applyBorder="1"/>
    <xf numFmtId="0" fontId="14" fillId="0" borderId="116" xfId="0" applyFont="1" applyBorder="1"/>
    <xf numFmtId="164" fontId="7" fillId="0" borderId="1" xfId="0" applyNumberFormat="1" applyFont="1" applyBorder="1"/>
    <xf numFmtId="165" fontId="7" fillId="0" borderId="1" xfId="0" applyNumberFormat="1" applyFont="1" applyBorder="1"/>
    <xf numFmtId="164" fontId="7" fillId="0" borderId="3" xfId="0" applyNumberFormat="1" applyFont="1" applyBorder="1"/>
    <xf numFmtId="165" fontId="7" fillId="0" borderId="3" xfId="0" applyNumberFormat="1" applyFont="1" applyBorder="1"/>
    <xf numFmtId="164" fontId="7" fillId="0" borderId="12" xfId="0" applyNumberFormat="1" applyFont="1" applyBorder="1"/>
    <xf numFmtId="165" fontId="7" fillId="0" borderId="12" xfId="0" applyNumberFormat="1" applyFont="1" applyBorder="1"/>
    <xf numFmtId="0" fontId="7" fillId="0" borderId="5" xfId="0" applyFont="1" applyBorder="1" applyAlignment="1">
      <alignment wrapText="1"/>
    </xf>
    <xf numFmtId="164" fontId="12" fillId="0" borderId="7" xfId="0" applyNumberFormat="1" applyFont="1" applyBorder="1" applyAlignment="1">
      <alignment wrapText="1"/>
    </xf>
    <xf numFmtId="165" fontId="12" fillId="0" borderId="7" xfId="0" applyNumberFormat="1" applyFont="1" applyBorder="1" applyAlignment="1">
      <alignment wrapText="1"/>
    </xf>
    <xf numFmtId="164" fontId="12" fillId="0" borderId="1" xfId="0" applyNumberFormat="1" applyFont="1" applyBorder="1" applyAlignment="1">
      <alignment wrapText="1"/>
    </xf>
    <xf numFmtId="165" fontId="12" fillId="0" borderId="1" xfId="0" applyNumberFormat="1" applyFont="1" applyBorder="1" applyAlignment="1">
      <alignment wrapText="1"/>
    </xf>
    <xf numFmtId="0" fontId="12" fillId="0" borderId="1" xfId="0" applyFont="1" applyBorder="1"/>
    <xf numFmtId="164" fontId="12" fillId="0" borderId="1" xfId="0" applyNumberFormat="1" applyFont="1" applyBorder="1"/>
    <xf numFmtId="165" fontId="12" fillId="0" borderId="1" xfId="0" applyNumberFormat="1" applyFont="1" applyBorder="1"/>
    <xf numFmtId="0" fontId="12" fillId="0" borderId="8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5" fillId="2" borderId="50" xfId="0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5" fillId="2" borderId="114" xfId="0" applyFont="1" applyFill="1" applyBorder="1" applyAlignment="1">
      <alignment horizontal="center"/>
    </xf>
    <xf numFmtId="49" fontId="7" fillId="0" borderId="112" xfId="0" applyNumberFormat="1" applyFont="1" applyBorder="1"/>
    <xf numFmtId="166" fontId="7" fillId="0" borderId="112" xfId="0" applyNumberFormat="1" applyFont="1" applyBorder="1"/>
    <xf numFmtId="166" fontId="7" fillId="0" borderId="115" xfId="0" applyNumberFormat="1" applyFont="1" applyBorder="1"/>
    <xf numFmtId="49" fontId="5" fillId="0" borderId="0" xfId="0" applyNumberFormat="1" applyFont="1" applyAlignment="1">
      <alignment horizontal="left"/>
    </xf>
    <xf numFmtId="166" fontId="7" fillId="0" borderId="0" xfId="0" applyNumberFormat="1" applyFont="1"/>
    <xf numFmtId="166" fontId="7" fillId="0" borderId="114" xfId="0" applyNumberFormat="1" applyFont="1" applyBorder="1"/>
    <xf numFmtId="0" fontId="16" fillId="0" borderId="0" xfId="0" applyFont="1" applyAlignment="1">
      <alignment horizontal="center"/>
    </xf>
    <xf numFmtId="0" fontId="16" fillId="0" borderId="50" xfId="0" applyFont="1" applyBorder="1"/>
    <xf numFmtId="49" fontId="16" fillId="0" borderId="0" xfId="0" applyNumberFormat="1" applyFont="1"/>
    <xf numFmtId="164" fontId="16" fillId="0" borderId="0" xfId="0" applyNumberFormat="1" applyFont="1"/>
    <xf numFmtId="166" fontId="16" fillId="0" borderId="0" xfId="0" applyNumberFormat="1" applyFont="1"/>
    <xf numFmtId="165" fontId="16" fillId="0" borderId="0" xfId="0" applyNumberFormat="1" applyFont="1"/>
    <xf numFmtId="0" fontId="16" fillId="0" borderId="0" xfId="0" applyFont="1" applyAlignment="1">
      <alignment horizontal="center" wrapText="1"/>
    </xf>
    <xf numFmtId="0" fontId="16" fillId="0" borderId="50" xfId="0" applyFont="1" applyBorder="1" applyAlignment="1">
      <alignment wrapText="1"/>
    </xf>
    <xf numFmtId="49" fontId="16" fillId="0" borderId="0" xfId="0" applyNumberFormat="1" applyFont="1" applyAlignment="1">
      <alignment horizontal="left" wrapText="1"/>
    </xf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166" fontId="16" fillId="0" borderId="0" xfId="0" applyNumberFormat="1" applyFont="1" applyAlignment="1">
      <alignment wrapText="1"/>
    </xf>
    <xf numFmtId="165" fontId="16" fillId="0" borderId="0" xfId="0" applyNumberFormat="1" applyFont="1" applyAlignment="1">
      <alignment wrapText="1"/>
    </xf>
    <xf numFmtId="165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166" fontId="7" fillId="0" borderId="114" xfId="0" applyNumberFormat="1" applyFont="1" applyBorder="1" applyAlignment="1">
      <alignment wrapText="1"/>
    </xf>
    <xf numFmtId="0" fontId="1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17" fillId="0" borderId="50" xfId="0" applyFont="1" applyBorder="1" applyAlignment="1">
      <alignment wrapText="1"/>
    </xf>
    <xf numFmtId="49" fontId="17" fillId="0" borderId="0" xfId="0" applyNumberFormat="1" applyFont="1" applyAlignment="1">
      <alignment horizontal="left" wrapText="1"/>
    </xf>
    <xf numFmtId="0" fontId="17" fillId="0" borderId="0" xfId="0" applyFont="1" applyAlignment="1">
      <alignment wrapText="1"/>
    </xf>
    <xf numFmtId="164" fontId="17" fillId="0" borderId="0" xfId="0" applyNumberFormat="1" applyFont="1" applyAlignment="1">
      <alignment wrapText="1"/>
    </xf>
    <xf numFmtId="166" fontId="17" fillId="0" borderId="0" xfId="0" applyNumberFormat="1" applyFont="1" applyAlignment="1">
      <alignment wrapText="1"/>
    </xf>
    <xf numFmtId="165" fontId="17" fillId="0" borderId="0" xfId="0" applyNumberFormat="1" applyFont="1" applyAlignment="1">
      <alignment wrapText="1"/>
    </xf>
    <xf numFmtId="0" fontId="7" fillId="0" borderId="50" xfId="0" applyFont="1" applyBorder="1" applyAlignment="1">
      <alignment wrapText="1"/>
    </xf>
    <xf numFmtId="49" fontId="5" fillId="0" borderId="0" xfId="0" applyNumberFormat="1" applyFont="1" applyAlignment="1">
      <alignment horizontal="left" wrapText="1"/>
    </xf>
    <xf numFmtId="164" fontId="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5" fontId="5" fillId="0" borderId="0" xfId="0" applyNumberFormat="1" applyFont="1" applyAlignment="1">
      <alignment wrapText="1"/>
    </xf>
    <xf numFmtId="166" fontId="5" fillId="0" borderId="0" xfId="0" applyNumberFormat="1" applyFont="1" applyAlignment="1">
      <alignment wrapText="1"/>
    </xf>
    <xf numFmtId="166" fontId="5" fillId="0" borderId="114" xfId="0" applyNumberFormat="1" applyFont="1" applyBorder="1" applyAlignment="1">
      <alignment wrapText="1"/>
    </xf>
    <xf numFmtId="49" fontId="7" fillId="0" borderId="0" xfId="0" applyNumberFormat="1" applyFont="1" applyAlignment="1">
      <alignment horizontal="left" wrapText="1"/>
    </xf>
    <xf numFmtId="0" fontId="5" fillId="0" borderId="0" xfId="0" applyFont="1" applyAlignment="1">
      <alignment wrapText="1"/>
    </xf>
    <xf numFmtId="0" fontId="13" fillId="0" borderId="120" xfId="0" applyFont="1" applyBorder="1"/>
    <xf numFmtId="49" fontId="13" fillId="0" borderId="78" xfId="0" applyNumberFormat="1" applyFont="1" applyBorder="1"/>
    <xf numFmtId="0" fontId="13" fillId="0" borderId="78" xfId="0" applyFont="1" applyBorder="1"/>
    <xf numFmtId="166" fontId="13" fillId="0" borderId="78" xfId="0" applyNumberFormat="1" applyFont="1" applyBorder="1"/>
    <xf numFmtId="164" fontId="13" fillId="0" borderId="78" xfId="0" applyNumberFormat="1" applyFont="1" applyBorder="1"/>
    <xf numFmtId="166" fontId="13" fillId="0" borderId="119" xfId="0" applyNumberFormat="1" applyFont="1" applyBorder="1"/>
    <xf numFmtId="165" fontId="13" fillId="0" borderId="78" xfId="0" applyNumberFormat="1" applyFont="1" applyBorder="1"/>
    <xf numFmtId="164" fontId="5" fillId="0" borderId="1" xfId="0" applyNumberFormat="1" applyFont="1" applyBorder="1"/>
    <xf numFmtId="164" fontId="5" fillId="0" borderId="55" xfId="0" applyNumberFormat="1" applyFont="1" applyBorder="1"/>
    <xf numFmtId="164" fontId="5" fillId="0" borderId="7" xfId="0" applyNumberFormat="1" applyFont="1" applyBorder="1"/>
    <xf numFmtId="0" fontId="5" fillId="0" borderId="12" xfId="0" applyFont="1" applyBorder="1"/>
    <xf numFmtId="164" fontId="5" fillId="0" borderId="12" xfId="0" applyNumberFormat="1" applyFont="1" applyBorder="1"/>
    <xf numFmtId="0" fontId="13" fillId="0" borderId="1" xfId="0" applyFont="1" applyBorder="1"/>
    <xf numFmtId="164" fontId="13" fillId="0" borderId="1" xfId="0" applyNumberFormat="1" applyFont="1" applyBorder="1"/>
    <xf numFmtId="9" fontId="1" fillId="0" borderId="2" xfId="0" applyNumberFormat="1" applyFont="1" applyBorder="1" applyAlignment="1">
      <alignment horizontal="center"/>
    </xf>
    <xf numFmtId="9" fontId="5" fillId="0" borderId="2" xfId="0" applyNumberFormat="1" applyFont="1" applyBorder="1" applyAlignment="1">
      <alignment horizontal="center"/>
    </xf>
    <xf numFmtId="0" fontId="0" fillId="0" borderId="1" xfId="0" applyBorder="1"/>
    <xf numFmtId="164" fontId="7" fillId="0" borderId="57" xfId="0" applyNumberFormat="1" applyFont="1" applyBorder="1"/>
    <xf numFmtId="164" fontId="7" fillId="0" borderId="53" xfId="0" applyNumberFormat="1" applyFont="1" applyBorder="1"/>
    <xf numFmtId="164" fontId="7" fillId="0" borderId="41" xfId="0" applyNumberFormat="1" applyFont="1" applyBorder="1"/>
    <xf numFmtId="164" fontId="7" fillId="0" borderId="17" xfId="0" applyNumberFormat="1" applyFont="1" applyBorder="1"/>
    <xf numFmtId="164" fontId="7" fillId="0" borderId="73" xfId="0" applyNumberFormat="1" applyFont="1" applyBorder="1"/>
    <xf numFmtId="164" fontId="7" fillId="0" borderId="24" xfId="0" applyNumberFormat="1" applyFont="1" applyBorder="1"/>
    <xf numFmtId="0" fontId="7" fillId="0" borderId="124" xfId="0" applyFont="1" applyBorder="1"/>
    <xf numFmtId="164" fontId="7" fillId="0" borderId="125" xfId="0" applyNumberFormat="1" applyFont="1" applyBorder="1"/>
    <xf numFmtId="164" fontId="7" fillId="0" borderId="124" xfId="0" applyNumberFormat="1" applyFont="1" applyBorder="1"/>
    <xf numFmtId="164" fontId="7" fillId="0" borderId="126" xfId="0" applyNumberFormat="1" applyFont="1" applyBorder="1"/>
    <xf numFmtId="164" fontId="5" fillId="0" borderId="124" xfId="0" applyNumberFormat="1" applyFont="1" applyBorder="1"/>
    <xf numFmtId="164" fontId="5" fillId="0" borderId="126" xfId="0" applyNumberFormat="1" applyFont="1" applyBorder="1"/>
    <xf numFmtId="164" fontId="7" fillId="0" borderId="127" xfId="0" applyNumberFormat="1" applyFont="1" applyBorder="1"/>
    <xf numFmtId="164" fontId="7" fillId="0" borderId="107" xfId="0" applyNumberFormat="1" applyFont="1" applyBorder="1"/>
    <xf numFmtId="0" fontId="7" fillId="0" borderId="2" xfId="0" applyFont="1" applyBorder="1" applyAlignment="1">
      <alignment wrapText="1"/>
    </xf>
    <xf numFmtId="0" fontId="7" fillId="0" borderId="55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7" fillId="0" borderId="94" xfId="0" applyFont="1" applyBorder="1"/>
    <xf numFmtId="0" fontId="7" fillId="0" borderId="87" xfId="0" applyFont="1" applyBorder="1"/>
    <xf numFmtId="0" fontId="7" fillId="0" borderId="80" xfId="0" applyFont="1" applyBorder="1"/>
    <xf numFmtId="164" fontId="7" fillId="0" borderId="80" xfId="0" applyNumberFormat="1" applyFont="1" applyBorder="1"/>
    <xf numFmtId="0" fontId="7" fillId="0" borderId="81" xfId="0" applyFont="1" applyBorder="1"/>
    <xf numFmtId="164" fontId="7" fillId="0" borderId="81" xfId="0" applyNumberFormat="1" applyFont="1" applyBorder="1"/>
    <xf numFmtId="0" fontId="7" fillId="0" borderId="89" xfId="0" applyFont="1" applyBorder="1"/>
    <xf numFmtId="0" fontId="7" fillId="0" borderId="2" xfId="0" applyFont="1" applyBorder="1"/>
    <xf numFmtId="0" fontId="7" fillId="0" borderId="82" xfId="0" applyFont="1" applyBorder="1"/>
    <xf numFmtId="0" fontId="7" fillId="0" borderId="56" xfId="0" applyFont="1" applyBorder="1"/>
    <xf numFmtId="0" fontId="7" fillId="0" borderId="0" xfId="0" applyFont="1"/>
    <xf numFmtId="0" fontId="7" fillId="0" borderId="121" xfId="0" applyFont="1" applyBorder="1"/>
    <xf numFmtId="0" fontId="7" fillId="0" borderId="38" xfId="0" applyFont="1" applyBorder="1"/>
    <xf numFmtId="0" fontId="7" fillId="0" borderId="37" xfId="0" applyFont="1" applyBorder="1"/>
    <xf numFmtId="0" fontId="7" fillId="0" borderId="91" xfId="0" applyFont="1" applyBorder="1"/>
    <xf numFmtId="0" fontId="7" fillId="0" borderId="83" xfId="0" applyFont="1" applyBorder="1"/>
    <xf numFmtId="0" fontId="7" fillId="0" borderId="39" xfId="0" applyFont="1" applyBorder="1"/>
    <xf numFmtId="0" fontId="7" fillId="0" borderId="92" xfId="0" applyFont="1" applyBorder="1"/>
    <xf numFmtId="0" fontId="7" fillId="0" borderId="84" xfId="0" applyFont="1" applyBorder="1"/>
    <xf numFmtId="0" fontId="4" fillId="0" borderId="5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  <xf numFmtId="0" fontId="7" fillId="0" borderId="12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9" xfId="0" applyFont="1" applyBorder="1"/>
    <xf numFmtId="0" fontId="7" fillId="0" borderId="118" xfId="0" applyFont="1" applyBorder="1"/>
    <xf numFmtId="0" fontId="7" fillId="0" borderId="123" xfId="0" applyFont="1" applyBorder="1"/>
    <xf numFmtId="0" fontId="7" fillId="0" borderId="10" xfId="0" applyFont="1" applyBorder="1"/>
    <xf numFmtId="0" fontId="7" fillId="0" borderId="30" xfId="0" applyFont="1" applyBorder="1"/>
    <xf numFmtId="0" fontId="7" fillId="0" borderId="31" xfId="0" applyFont="1" applyBorder="1"/>
    <xf numFmtId="0" fontId="7" fillId="0" borderId="28" xfId="0" applyFont="1" applyBorder="1"/>
    <xf numFmtId="0" fontId="7" fillId="0" borderId="65" xfId="0" applyFont="1" applyBorder="1"/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5" fillId="0" borderId="71" xfId="0" applyFont="1" applyBorder="1" applyAlignment="1">
      <alignment wrapText="1"/>
    </xf>
    <xf numFmtId="0" fontId="5" fillId="0" borderId="0" xfId="0" applyFont="1" applyAlignment="1">
      <alignment wrapText="1"/>
    </xf>
    <xf numFmtId="0" fontId="13" fillId="0" borderId="78" xfId="0" applyFont="1" applyBorder="1"/>
    <xf numFmtId="0" fontId="5" fillId="0" borderId="112" xfId="0" applyFont="1" applyBorder="1"/>
    <xf numFmtId="0" fontId="5" fillId="0" borderId="0" xfId="0" applyFont="1" applyAlignment="1">
      <alignment horizontal="left"/>
    </xf>
    <xf numFmtId="0" fontId="16" fillId="0" borderId="0" xfId="0" applyFont="1"/>
    <xf numFmtId="0" fontId="13" fillId="0" borderId="70" xfId="0" applyFont="1" applyBorder="1"/>
    <xf numFmtId="0" fontId="13" fillId="0" borderId="71" xfId="0" applyFont="1" applyBorder="1"/>
    <xf numFmtId="0" fontId="15" fillId="0" borderId="65" xfId="0" applyFont="1" applyBorder="1" applyAlignment="1">
      <alignment horizontal="center" vertical="center"/>
    </xf>
    <xf numFmtId="0" fontId="16" fillId="0" borderId="112" xfId="0" applyFont="1" applyBorder="1" applyAlignment="1">
      <alignment horizontal="center" vertical="center"/>
    </xf>
    <xf numFmtId="0" fontId="16" fillId="0" borderId="115" xfId="0" applyFont="1" applyBorder="1" applyAlignment="1">
      <alignment horizontal="center" vertical="center"/>
    </xf>
    <xf numFmtId="0" fontId="10" fillId="3" borderId="44" xfId="1" applyFont="1" applyFill="1" applyBorder="1" applyAlignment="1">
      <alignment horizontal="center" vertical="center"/>
    </xf>
    <xf numFmtId="0" fontId="10" fillId="3" borderId="46" xfId="1" applyFont="1" applyFill="1" applyBorder="1" applyAlignment="1">
      <alignment horizontal="center" vertical="center"/>
    </xf>
    <xf numFmtId="0" fontId="12" fillId="0" borderId="66" xfId="0" applyFont="1" applyBorder="1" applyAlignment="1">
      <alignment wrapText="1"/>
    </xf>
    <xf numFmtId="0" fontId="12" fillId="0" borderId="74" xfId="0" applyFont="1" applyBorder="1" applyAlignment="1">
      <alignment wrapText="1"/>
    </xf>
    <xf numFmtId="0" fontId="12" fillId="0" borderId="20" xfId="0" applyFont="1" applyBorder="1" applyAlignment="1">
      <alignment wrapText="1"/>
    </xf>
    <xf numFmtId="0" fontId="12" fillId="0" borderId="117" xfId="0" applyFont="1" applyBorder="1" applyAlignment="1">
      <alignment wrapText="1"/>
    </xf>
    <xf numFmtId="0" fontId="12" fillId="0" borderId="113" xfId="0" applyFont="1" applyBorder="1" applyAlignment="1">
      <alignment wrapText="1"/>
    </xf>
    <xf numFmtId="0" fontId="12" fillId="0" borderId="6" xfId="0" applyFont="1" applyBorder="1" applyAlignment="1">
      <alignment wrapText="1"/>
    </xf>
    <xf numFmtId="165" fontId="12" fillId="0" borderId="63" xfId="0" applyNumberFormat="1" applyFont="1" applyBorder="1" applyAlignment="1">
      <alignment wrapText="1"/>
    </xf>
    <xf numFmtId="165" fontId="12" fillId="0" borderId="74" xfId="0" applyNumberFormat="1" applyFont="1" applyBorder="1" applyAlignment="1">
      <alignment wrapText="1"/>
    </xf>
    <xf numFmtId="165" fontId="12" fillId="0" borderId="20" xfId="0" applyNumberFormat="1" applyFont="1" applyBorder="1" applyAlignment="1">
      <alignment wrapText="1"/>
    </xf>
    <xf numFmtId="0" fontId="5" fillId="0" borderId="50" xfId="0" applyFont="1" applyBorder="1"/>
    <xf numFmtId="0" fontId="5" fillId="0" borderId="0" xfId="0" applyFont="1"/>
    <xf numFmtId="0" fontId="7" fillId="0" borderId="50" xfId="0" applyFont="1" applyBorder="1"/>
    <xf numFmtId="0" fontId="5" fillId="0" borderId="65" xfId="0" applyFont="1" applyBorder="1"/>
    <xf numFmtId="0" fontId="5" fillId="2" borderId="64" xfId="0" applyFont="1" applyFill="1" applyBorder="1" applyAlignment="1">
      <alignment horizontal="center"/>
    </xf>
    <xf numFmtId="0" fontId="5" fillId="2" borderId="45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5" fillId="0" borderId="117" xfId="0" applyFont="1" applyBorder="1" applyAlignment="1">
      <alignment wrapText="1"/>
    </xf>
    <xf numFmtId="0" fontId="5" fillId="0" borderId="113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93" xfId="0" applyFont="1" applyBorder="1"/>
    <xf numFmtId="0" fontId="7" fillId="0" borderId="85" xfId="0" applyFont="1" applyBorder="1"/>
    <xf numFmtId="0" fontId="7" fillId="0" borderId="76" xfId="0" applyFont="1" applyBorder="1"/>
    <xf numFmtId="0" fontId="7" fillId="0" borderId="86" xfId="0" applyFont="1" applyBorder="1"/>
    <xf numFmtId="0" fontId="7" fillId="0" borderId="20" xfId="0" applyFont="1" applyBorder="1"/>
    <xf numFmtId="0" fontId="7" fillId="0" borderId="72" xfId="0" applyFont="1" applyBorder="1"/>
    <xf numFmtId="0" fontId="7" fillId="0" borderId="88" xfId="0" applyFont="1" applyBorder="1"/>
    <xf numFmtId="0" fontId="7" fillId="0" borderId="43" xfId="0" applyFont="1" applyBorder="1"/>
    <xf numFmtId="0" fontId="7" fillId="0" borderId="33" xfId="0" applyFont="1" applyBorder="1"/>
    <xf numFmtId="0" fontId="7" fillId="0" borderId="55" xfId="0" applyFont="1" applyBorder="1"/>
    <xf numFmtId="0" fontId="7" fillId="0" borderId="19" xfId="0" applyFont="1" applyBorder="1"/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7" fillId="0" borderId="52" xfId="0" applyFont="1" applyBorder="1"/>
    <xf numFmtId="0" fontId="10" fillId="3" borderId="9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10" fillId="3" borderId="9" xfId="1" applyFont="1" applyFill="1" applyBorder="1" applyAlignment="1">
      <alignment horizontal="left" vertical="center"/>
    </xf>
    <xf numFmtId="0" fontId="10" fillId="3" borderId="10" xfId="1" applyFont="1" applyFill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99" xfId="0" applyFont="1" applyBorder="1" applyAlignment="1">
      <alignment horizontal="center" vertical="center"/>
    </xf>
    <xf numFmtId="0" fontId="12" fillId="0" borderId="25" xfId="0" applyFont="1" applyBorder="1"/>
    <xf numFmtId="0" fontId="7" fillId="0" borderId="26" xfId="0" applyFont="1" applyBorder="1"/>
    <xf numFmtId="0" fontId="7" fillId="0" borderId="100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00C89-42F7-4F2E-8054-8A7C7729C8D6}">
  <dimension ref="A1:Z25"/>
  <sheetViews>
    <sheetView tabSelected="1" workbookViewId="0">
      <selection activeCell="A21" sqref="A21:G1048576"/>
    </sheetView>
  </sheetViews>
  <sheetFormatPr defaultColWidth="0" defaultRowHeight="15" zeroHeight="1" x14ac:dyDescent="0.25"/>
  <cols>
    <col min="1" max="1" width="35.7109375" customWidth="1"/>
    <col min="2" max="3" width="15.7109375" customWidth="1"/>
    <col min="4" max="5" width="8.7109375" customWidth="1"/>
    <col min="6" max="6" width="18.7109375" customWidth="1"/>
    <col min="7" max="7" width="10.7109375" customWidth="1"/>
    <col min="8" max="8" width="9.140625" customWidth="1"/>
    <col min="9" max="26" width="0" hidden="1" customWidth="1"/>
    <col min="27" max="16384" width="9.140625" hidden="1"/>
  </cols>
  <sheetData>
    <row r="1" spans="1:26" ht="15.75" x14ac:dyDescent="0.25">
      <c r="A1" s="1"/>
      <c r="B1" s="1"/>
      <c r="C1" s="1"/>
      <c r="D1" s="1"/>
      <c r="E1" s="1"/>
      <c r="F1" s="2"/>
      <c r="G1" s="2"/>
    </row>
    <row r="2" spans="1:26" ht="35.1" customHeight="1" x14ac:dyDescent="0.25">
      <c r="A2" s="249" t="s">
        <v>42</v>
      </c>
      <c r="B2" s="249"/>
      <c r="C2" s="249"/>
      <c r="D2" s="249"/>
      <c r="E2" s="249"/>
      <c r="F2" s="3" t="s">
        <v>1304</v>
      </c>
      <c r="G2" s="7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x14ac:dyDescent="0.25">
      <c r="A3" s="250"/>
      <c r="B3" s="250"/>
      <c r="C3" s="250"/>
      <c r="D3" s="250"/>
      <c r="E3" s="250"/>
      <c r="F3" s="4" t="s">
        <v>1305</v>
      </c>
      <c r="G3" s="15" t="s">
        <v>1306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x14ac:dyDescent="0.25">
      <c r="A4" s="250"/>
      <c r="B4" s="250"/>
      <c r="C4" s="250"/>
      <c r="D4" s="250"/>
      <c r="E4" s="250"/>
      <c r="F4" s="230">
        <v>0.23</v>
      </c>
      <c r="G4" s="231">
        <v>0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x14ac:dyDescent="0.25">
      <c r="A5" s="5"/>
      <c r="B5" s="5"/>
      <c r="C5" s="5"/>
      <c r="D5" s="5"/>
      <c r="E5" s="5"/>
      <c r="F5" s="5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25">
      <c r="A6" s="10" t="s">
        <v>1307</v>
      </c>
      <c r="B6" s="10" t="s">
        <v>15</v>
      </c>
      <c r="C6" s="10" t="s">
        <v>1308</v>
      </c>
      <c r="D6" s="10" t="s">
        <v>1309</v>
      </c>
      <c r="E6" s="10" t="s">
        <v>1310</v>
      </c>
      <c r="F6" s="10" t="s">
        <v>1311</v>
      </c>
      <c r="G6" s="10" t="s">
        <v>1312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x14ac:dyDescent="0.25">
      <c r="A7" s="247" t="s">
        <v>1313</v>
      </c>
      <c r="B7" s="11">
        <f>'SO 01 - HLAVNÝ OBJEKT - A17188'!I330-Rekapitulácia!D7</f>
        <v>0</v>
      </c>
      <c r="C7" s="11">
        <f>'SO 01 - HLAVNÝ OBJEKT - A17188'!P25</f>
        <v>0</v>
      </c>
      <c r="D7" s="11">
        <f>'SO 01 - HLAVNÝ OBJEKT - A17188'!P17</f>
        <v>0</v>
      </c>
      <c r="E7" s="11">
        <f>'SO 01 - HLAVNÝ OBJEKT - A17188'!P16</f>
        <v>0</v>
      </c>
      <c r="F7" s="11">
        <f>'SO 01 - HLAVNÝ OBJEKT - A17188'!P14</f>
        <v>0</v>
      </c>
      <c r="G7" s="17">
        <f t="shared" ref="G7:G16" si="0">B7+C7+D7+E7+F7</f>
        <v>0</v>
      </c>
      <c r="H7" s="14"/>
      <c r="I7" s="14"/>
      <c r="J7" s="14"/>
      <c r="K7" s="14">
        <f>'SO 01 - HLAVNÝ OBJEKT - A17188'!K330</f>
        <v>0</v>
      </c>
      <c r="L7" s="14"/>
      <c r="M7" s="14"/>
      <c r="N7" s="14"/>
      <c r="O7" s="14"/>
      <c r="P7" s="14"/>
      <c r="Q7" s="14">
        <v>30.126000000000001</v>
      </c>
      <c r="R7" s="14"/>
      <c r="S7" s="14"/>
      <c r="T7" s="14"/>
      <c r="U7" s="14"/>
      <c r="V7" s="14"/>
      <c r="W7" s="14"/>
      <c r="X7" s="14"/>
      <c r="Y7" s="14"/>
      <c r="Z7" s="18"/>
    </row>
    <row r="8" spans="1:26" x14ac:dyDescent="0.25">
      <c r="A8" s="247" t="s">
        <v>1314</v>
      </c>
      <c r="B8" s="11">
        <f>'SO 01 - HLAVNÝ OBJEKT - B17189'!I119-Rekapitulácia!D8</f>
        <v>0</v>
      </c>
      <c r="C8" s="11">
        <f>'SO 01 - HLAVNÝ OBJEKT - B17189'!P25</f>
        <v>0</v>
      </c>
      <c r="D8" s="11">
        <f>'SO 01 - HLAVNÝ OBJEKT - B17189'!P17</f>
        <v>0</v>
      </c>
      <c r="E8" s="11">
        <f>'SO 01 - HLAVNÝ OBJEKT - B17189'!P16</f>
        <v>0</v>
      </c>
      <c r="F8" s="11">
        <f>'SO 01 - HLAVNÝ OBJEKT - B17189'!P14</f>
        <v>0</v>
      </c>
      <c r="G8" s="17">
        <f t="shared" si="0"/>
        <v>0</v>
      </c>
      <c r="H8" s="14"/>
      <c r="I8" s="14"/>
      <c r="J8" s="14"/>
      <c r="K8" s="14">
        <f>'SO 01 - HLAVNÝ OBJEKT - B17189'!K119</f>
        <v>0</v>
      </c>
      <c r="L8" s="14"/>
      <c r="M8" s="14"/>
      <c r="N8" s="14"/>
      <c r="O8" s="14"/>
      <c r="P8" s="14"/>
      <c r="Q8" s="14">
        <v>30.126000000000001</v>
      </c>
      <c r="R8" s="14"/>
      <c r="S8" s="14"/>
      <c r="T8" s="14"/>
      <c r="U8" s="14"/>
      <c r="V8" s="14"/>
      <c r="W8" s="14"/>
      <c r="X8" s="14"/>
      <c r="Y8" s="14"/>
      <c r="Z8" s="18"/>
    </row>
    <row r="9" spans="1:26" x14ac:dyDescent="0.25">
      <c r="A9" s="247" t="s">
        <v>1315</v>
      </c>
      <c r="B9" s="11">
        <f>'SO 01 - HLAVNÝ OBJEKT - E17190'!I174-Rekapitulácia!D9</f>
        <v>0</v>
      </c>
      <c r="C9" s="11">
        <f>'SO 01 - HLAVNÝ OBJEKT - E17190'!P25</f>
        <v>0</v>
      </c>
      <c r="D9" s="11">
        <f>'SO 01 - HLAVNÝ OBJEKT - E17190'!P17</f>
        <v>0</v>
      </c>
      <c r="E9" s="11">
        <f>'SO 01 - HLAVNÝ OBJEKT - E17190'!P16</f>
        <v>0</v>
      </c>
      <c r="F9" s="11">
        <f>'SO 01 - HLAVNÝ OBJEKT - E17190'!P14</f>
        <v>0</v>
      </c>
      <c r="G9" s="17">
        <f t="shared" si="0"/>
        <v>0</v>
      </c>
      <c r="H9" s="14"/>
      <c r="I9" s="14"/>
      <c r="J9" s="14"/>
      <c r="K9" s="14">
        <f>'SO 01 - HLAVNÝ OBJEKT - E17190'!K174</f>
        <v>0</v>
      </c>
      <c r="L9" s="14"/>
      <c r="M9" s="14"/>
      <c r="N9" s="14"/>
      <c r="O9" s="14"/>
      <c r="P9" s="14"/>
      <c r="Q9" s="14">
        <v>30.126000000000001</v>
      </c>
      <c r="R9" s="14"/>
      <c r="S9" s="14"/>
      <c r="T9" s="14"/>
      <c r="U9" s="14"/>
      <c r="V9" s="14"/>
      <c r="W9" s="14"/>
      <c r="X9" s="14"/>
      <c r="Y9" s="14"/>
      <c r="Z9" s="18"/>
    </row>
    <row r="10" spans="1:26" x14ac:dyDescent="0.25">
      <c r="A10" s="247" t="s">
        <v>1316</v>
      </c>
      <c r="B10" s="11">
        <f>'SO 01 - HLAVNÝ OBJEKT  - 17191'!I80-Rekapitulácia!D10</f>
        <v>0</v>
      </c>
      <c r="C10" s="11">
        <f>'SO 01 - HLAVNÝ OBJEKT  - 17191'!P25</f>
        <v>0</v>
      </c>
      <c r="D10" s="11">
        <f>'SO 01 - HLAVNÝ OBJEKT  - 17191'!P17</f>
        <v>0</v>
      </c>
      <c r="E10" s="11">
        <f>'SO 01 - HLAVNÝ OBJEKT  - 17191'!P16</f>
        <v>0</v>
      </c>
      <c r="F10" s="11">
        <f>'SO 01 - HLAVNÝ OBJEKT  - 17191'!P14</f>
        <v>0</v>
      </c>
      <c r="G10" s="17">
        <f t="shared" si="0"/>
        <v>0</v>
      </c>
      <c r="H10" s="14"/>
      <c r="I10" s="14"/>
      <c r="J10" s="14"/>
      <c r="K10" s="14">
        <f>'SO 01 - HLAVNÝ OBJEKT  - 17191'!K80</f>
        <v>0</v>
      </c>
      <c r="L10" s="14"/>
      <c r="M10" s="14"/>
      <c r="N10" s="14"/>
      <c r="O10" s="14"/>
      <c r="P10" s="14"/>
      <c r="Q10" s="14">
        <v>30.126000000000001</v>
      </c>
      <c r="R10" s="14"/>
      <c r="S10" s="14"/>
      <c r="T10" s="14"/>
      <c r="U10" s="14"/>
      <c r="V10" s="14"/>
      <c r="W10" s="14"/>
      <c r="X10" s="14"/>
      <c r="Y10" s="14"/>
      <c r="Z10" s="18"/>
    </row>
    <row r="11" spans="1:26" x14ac:dyDescent="0.25">
      <c r="A11" s="247" t="s">
        <v>1317</v>
      </c>
      <c r="B11" s="11">
        <f>'SO 01 - HLAVNÝ OBJEKT - Z17192'!I240-Rekapitulácia!D11</f>
        <v>0</v>
      </c>
      <c r="C11" s="11">
        <f>'SO 01 - HLAVNÝ OBJEKT - Z17192'!P25</f>
        <v>0</v>
      </c>
      <c r="D11" s="11">
        <f>'SO 01 - HLAVNÝ OBJEKT - Z17192'!P17</f>
        <v>0</v>
      </c>
      <c r="E11" s="11">
        <f>'SO 01 - HLAVNÝ OBJEKT - Z17192'!P16</f>
        <v>0</v>
      </c>
      <c r="F11" s="11">
        <f>'SO 01 - HLAVNÝ OBJEKT - Z17192'!P14</f>
        <v>0</v>
      </c>
      <c r="G11" s="17">
        <f t="shared" si="0"/>
        <v>0</v>
      </c>
      <c r="H11" s="14"/>
      <c r="I11" s="14"/>
      <c r="J11" s="14"/>
      <c r="K11" s="14">
        <f>'SO 01 - HLAVNÝ OBJEKT - Z17192'!K240</f>
        <v>0</v>
      </c>
      <c r="L11" s="14"/>
      <c r="M11" s="14"/>
      <c r="N11" s="14"/>
      <c r="O11" s="14"/>
      <c r="P11" s="14"/>
      <c r="Q11" s="14">
        <v>30.126000000000001</v>
      </c>
      <c r="R11" s="14"/>
      <c r="S11" s="14"/>
      <c r="T11" s="14"/>
      <c r="U11" s="14"/>
      <c r="V11" s="14"/>
      <c r="W11" s="14"/>
      <c r="X11" s="14"/>
      <c r="Y11" s="14"/>
      <c r="Z11" s="18"/>
    </row>
    <row r="12" spans="1:26" ht="23.25" x14ac:dyDescent="0.25">
      <c r="A12" s="247" t="s">
        <v>1318</v>
      </c>
      <c r="B12" s="11">
        <f>'SO 01 - HLAVNÝ OBJEKT - Z17193'!I160-Rekapitulácia!D12</f>
        <v>0</v>
      </c>
      <c r="C12" s="11">
        <f>'SO 01 - HLAVNÝ OBJEKT - Z17193'!P25</f>
        <v>0</v>
      </c>
      <c r="D12" s="11">
        <f>'SO 01 - HLAVNÝ OBJEKT - Z17193'!P17</f>
        <v>0</v>
      </c>
      <c r="E12" s="11">
        <f>'SO 01 - HLAVNÝ OBJEKT - Z17193'!P16</f>
        <v>0</v>
      </c>
      <c r="F12" s="11">
        <f>'SO 01 - HLAVNÝ OBJEKT - Z17193'!P14</f>
        <v>0</v>
      </c>
      <c r="G12" s="17">
        <f t="shared" si="0"/>
        <v>0</v>
      </c>
      <c r="H12" s="14"/>
      <c r="I12" s="14"/>
      <c r="J12" s="14"/>
      <c r="K12" s="14">
        <f>'SO 01 - HLAVNÝ OBJEKT - Z17193'!K160</f>
        <v>0</v>
      </c>
      <c r="L12" s="14"/>
      <c r="M12" s="14"/>
      <c r="N12" s="14"/>
      <c r="O12" s="14"/>
      <c r="P12" s="14"/>
      <c r="Q12" s="14">
        <v>30.126000000000001</v>
      </c>
      <c r="R12" s="14"/>
      <c r="S12" s="14"/>
      <c r="T12" s="14"/>
      <c r="U12" s="14"/>
      <c r="V12" s="14"/>
      <c r="W12" s="14"/>
      <c r="X12" s="14"/>
      <c r="Y12" s="14"/>
      <c r="Z12" s="18"/>
    </row>
    <row r="13" spans="1:26" x14ac:dyDescent="0.25">
      <c r="A13" s="247" t="s">
        <v>1319</v>
      </c>
      <c r="B13" s="11">
        <f>'SO 02 - SPEVNENÁ A ODSTAV17194'!I138-Rekapitulácia!D13</f>
        <v>0</v>
      </c>
      <c r="C13" s="11">
        <f>'SO 02 - SPEVNENÁ A ODSTAV17194'!P25</f>
        <v>0</v>
      </c>
      <c r="D13" s="11">
        <f>'SO 02 - SPEVNENÁ A ODSTAV17194'!P17</f>
        <v>0</v>
      </c>
      <c r="E13" s="11">
        <f>'SO 02 - SPEVNENÁ A ODSTAV17194'!P16</f>
        <v>0</v>
      </c>
      <c r="F13" s="11">
        <f>'SO 02 - SPEVNENÁ A ODSTAV17194'!P14</f>
        <v>0</v>
      </c>
      <c r="G13" s="17">
        <f t="shared" si="0"/>
        <v>0</v>
      </c>
      <c r="H13" s="14"/>
      <c r="I13" s="14"/>
      <c r="J13" s="14"/>
      <c r="K13" s="14">
        <f>'SO 02 - SPEVNENÁ A ODSTAV17194'!K138</f>
        <v>0</v>
      </c>
      <c r="L13" s="14"/>
      <c r="M13" s="14"/>
      <c r="N13" s="14"/>
      <c r="O13" s="14"/>
      <c r="P13" s="14"/>
      <c r="Q13" s="14">
        <v>30.126000000000001</v>
      </c>
      <c r="R13" s="14"/>
      <c r="S13" s="14"/>
      <c r="T13" s="14"/>
      <c r="U13" s="14"/>
      <c r="V13" s="14"/>
      <c r="W13" s="14"/>
      <c r="X13" s="14"/>
      <c r="Y13" s="14"/>
      <c r="Z13" s="18"/>
    </row>
    <row r="14" spans="1:26" ht="23.25" x14ac:dyDescent="0.25">
      <c r="A14" s="247" t="s">
        <v>1320</v>
      </c>
      <c r="B14" s="11">
        <f>'SO 03 - VODOVODNÁ PRÍPOJK17195'!I138-Rekapitulácia!D14</f>
        <v>0</v>
      </c>
      <c r="C14" s="11">
        <f>'SO 03 - VODOVODNÁ PRÍPOJK17195'!P25</f>
        <v>0</v>
      </c>
      <c r="D14" s="11">
        <f>'SO 03 - VODOVODNÁ PRÍPOJK17195'!P17</f>
        <v>0</v>
      </c>
      <c r="E14" s="11">
        <f>'SO 03 - VODOVODNÁ PRÍPOJK17195'!P16</f>
        <v>0</v>
      </c>
      <c r="F14" s="11">
        <f>'SO 03 - VODOVODNÁ PRÍPOJK17195'!P14</f>
        <v>0</v>
      </c>
      <c r="G14" s="17">
        <f t="shared" si="0"/>
        <v>0</v>
      </c>
      <c r="H14" s="14"/>
      <c r="I14" s="14"/>
      <c r="J14" s="14"/>
      <c r="K14" s="14">
        <f>'SO 03 - VODOVODNÁ PRÍPOJK17195'!K138</f>
        <v>0</v>
      </c>
      <c r="L14" s="14"/>
      <c r="M14" s="14"/>
      <c r="N14" s="14"/>
      <c r="O14" s="14"/>
      <c r="P14" s="14"/>
      <c r="Q14" s="14">
        <v>30.126000000000001</v>
      </c>
      <c r="R14" s="14"/>
      <c r="S14" s="14"/>
      <c r="T14" s="14"/>
      <c r="U14" s="14"/>
      <c r="V14" s="14"/>
      <c r="W14" s="14"/>
      <c r="X14" s="14"/>
      <c r="Y14" s="14"/>
      <c r="Z14" s="18"/>
    </row>
    <row r="15" spans="1:26" x14ac:dyDescent="0.25">
      <c r="A15" s="247" t="s">
        <v>1321</v>
      </c>
      <c r="B15" s="11">
        <f>'SO 04 - KANALIZAČNÁ PRÍPO17196'!I132-Rekapitulácia!D15</f>
        <v>0</v>
      </c>
      <c r="C15" s="11">
        <f>'SO 04 - KANALIZAČNÁ PRÍPO17196'!P25</f>
        <v>0</v>
      </c>
      <c r="D15" s="11">
        <f>'SO 04 - KANALIZAČNÁ PRÍPO17196'!P17</f>
        <v>0</v>
      </c>
      <c r="E15" s="11">
        <f>'SO 04 - KANALIZAČNÁ PRÍPO17196'!P16</f>
        <v>0</v>
      </c>
      <c r="F15" s="11">
        <f>'SO 04 - KANALIZAČNÁ PRÍPO17196'!P14</f>
        <v>0</v>
      </c>
      <c r="G15" s="17">
        <f t="shared" si="0"/>
        <v>0</v>
      </c>
      <c r="H15" s="14"/>
      <c r="I15" s="14"/>
      <c r="J15" s="14"/>
      <c r="K15" s="14">
        <f>'SO 04 - KANALIZAČNÁ PRÍPO17196'!K132</f>
        <v>0</v>
      </c>
      <c r="L15" s="14"/>
      <c r="M15" s="14"/>
      <c r="N15" s="14"/>
      <c r="O15" s="14"/>
      <c r="P15" s="14"/>
      <c r="Q15" s="14">
        <v>30.126000000000001</v>
      </c>
      <c r="R15" s="14"/>
      <c r="S15" s="14"/>
      <c r="T15" s="14"/>
      <c r="U15" s="14"/>
      <c r="V15" s="14"/>
      <c r="W15" s="14"/>
      <c r="X15" s="14"/>
      <c r="Y15" s="14"/>
      <c r="Z15" s="18"/>
    </row>
    <row r="16" spans="1:26" ht="23.25" x14ac:dyDescent="0.25">
      <c r="A16" s="248" t="s">
        <v>1322</v>
      </c>
      <c r="B16" s="72">
        <f>'SO 05 - OEZ (ODBERNÉ ELEK17197'!I100-Rekapitulácia!D16</f>
        <v>0</v>
      </c>
      <c r="C16" s="72">
        <f>'SO 05 - OEZ (ODBERNÉ ELEK17197'!P25</f>
        <v>0</v>
      </c>
      <c r="D16" s="72">
        <f>'SO 05 - OEZ (ODBERNÉ ELEK17197'!P17</f>
        <v>0</v>
      </c>
      <c r="E16" s="72">
        <f>'SO 05 - OEZ (ODBERNÉ ELEK17197'!P16</f>
        <v>0</v>
      </c>
      <c r="F16" s="72">
        <f>'SO 05 - OEZ (ODBERNÉ ELEK17197'!P14</f>
        <v>0</v>
      </c>
      <c r="G16" s="224">
        <f t="shared" si="0"/>
        <v>0</v>
      </c>
      <c r="H16" s="14"/>
      <c r="I16" s="14"/>
      <c r="J16" s="14"/>
      <c r="K16" s="14">
        <f>'SO 05 - OEZ (ODBERNÉ ELEK17197'!K100</f>
        <v>0</v>
      </c>
      <c r="L16" s="14"/>
      <c r="M16" s="14"/>
      <c r="N16" s="14"/>
      <c r="O16" s="14"/>
      <c r="P16" s="14"/>
      <c r="Q16" s="14">
        <v>30.126000000000001</v>
      </c>
      <c r="R16" s="14"/>
      <c r="S16" s="14"/>
      <c r="T16" s="14"/>
      <c r="U16" s="14"/>
      <c r="V16" s="14"/>
      <c r="W16" s="14"/>
      <c r="X16" s="14"/>
      <c r="Y16" s="14"/>
      <c r="Z16" s="18"/>
    </row>
    <row r="17" spans="1:26" x14ac:dyDescent="0.25">
      <c r="A17" s="226" t="s">
        <v>1323</v>
      </c>
      <c r="B17" s="227">
        <f>SUM(B7:B16)</f>
        <v>0</v>
      </c>
      <c r="C17" s="227">
        <f>SUM(C7:C16)</f>
        <v>0</v>
      </c>
      <c r="D17" s="227">
        <f>SUM(D7:D16)</f>
        <v>0</v>
      </c>
      <c r="E17" s="227">
        <f>SUM(E7:E16)</f>
        <v>0</v>
      </c>
      <c r="F17" s="227">
        <f>SUM(F7:F16)</f>
        <v>0</v>
      </c>
      <c r="G17" s="227">
        <f>SUM(G7:G16)-SUM(Z7:Z16)</f>
        <v>0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133" t="s">
        <v>1324</v>
      </c>
      <c r="B18" s="225">
        <f>G17-SUM(Rekapitulácia!K7:'Rekapitulácia'!K16)*1</f>
        <v>0</v>
      </c>
      <c r="C18" s="225"/>
      <c r="D18" s="225"/>
      <c r="E18" s="225"/>
      <c r="F18" s="225"/>
      <c r="G18" s="225">
        <f>ROUND(((ROUND(B18,2)*23)/100),2)*1</f>
        <v>0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x14ac:dyDescent="0.25">
      <c r="A19" s="137" t="s">
        <v>1325</v>
      </c>
      <c r="B19" s="223">
        <f>(G17-B18)</f>
        <v>0</v>
      </c>
      <c r="C19" s="223"/>
      <c r="D19" s="223"/>
      <c r="E19" s="223"/>
      <c r="F19" s="223"/>
      <c r="G19" s="223">
        <f>ROUND(((ROUND(B19,2)*0)/100),2)</f>
        <v>0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x14ac:dyDescent="0.25">
      <c r="A20" s="228" t="s">
        <v>1326</v>
      </c>
      <c r="B20" s="229"/>
      <c r="C20" s="229"/>
      <c r="D20" s="229"/>
      <c r="E20" s="229"/>
      <c r="F20" s="229"/>
      <c r="G20" s="229">
        <f>SUM(G17:G19)</f>
        <v>0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x14ac:dyDescent="0.25"/>
    <row r="22" spans="1:26" x14ac:dyDescent="0.25"/>
    <row r="23" spans="1:26" x14ac:dyDescent="0.25"/>
    <row r="24" spans="1:26" x14ac:dyDescent="0.25"/>
    <row r="25" spans="1:26" x14ac:dyDescent="0.25"/>
  </sheetData>
  <mergeCells count="2">
    <mergeCell ref="A2:E2"/>
    <mergeCell ref="A3:E4"/>
  </mergeCells>
  <printOptions horizontalCentered="1"/>
  <pageMargins left="0.7" right="0.7" top="0.75" bottom="0.75" header="0.3" footer="0.3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C2976-5726-4431-826C-D6C13724F411}">
  <dimension ref="A1:AA47"/>
  <sheetViews>
    <sheetView topLeftCell="A25" workbookViewId="0">
      <selection activeCell="C39" sqref="C39:C46"/>
    </sheetView>
  </sheetViews>
  <sheetFormatPr defaultColWidth="0" defaultRowHeight="15" zeroHeight="1" x14ac:dyDescent="0.25"/>
  <cols>
    <col min="1" max="1" width="1.7109375" customWidth="1"/>
    <col min="2" max="2" width="8.7109375" customWidth="1"/>
    <col min="3" max="4" width="10.7109375" customWidth="1"/>
    <col min="5" max="5" width="12.7109375" customWidth="1"/>
    <col min="6" max="9" width="10.7109375" customWidth="1"/>
    <col min="10" max="10" width="1.7109375" customWidth="1"/>
    <col min="11" max="26" width="0" hidden="1" customWidth="1"/>
    <col min="27" max="27" width="9.140625" customWidth="1"/>
    <col min="28" max="16384" width="9.140625" hidden="1"/>
  </cols>
  <sheetData>
    <row r="1" spans="1:23" ht="3" customHeight="1" x14ac:dyDescent="0.25">
      <c r="A1" s="124"/>
      <c r="B1" s="124"/>
      <c r="C1" s="124"/>
      <c r="D1" s="124"/>
      <c r="E1" s="124"/>
      <c r="F1" s="124"/>
      <c r="G1" s="124"/>
      <c r="H1" s="124"/>
      <c r="I1" s="125"/>
      <c r="J1" s="108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>
        <v>30.126000000000001</v>
      </c>
    </row>
    <row r="2" spans="1:23" ht="27.95" customHeight="1" x14ac:dyDescent="0.25">
      <c r="A2" s="124"/>
      <c r="B2" s="270" t="s">
        <v>1327</v>
      </c>
      <c r="C2" s="271"/>
      <c r="D2" s="271"/>
      <c r="E2" s="271"/>
      <c r="F2" s="271"/>
      <c r="G2" s="271"/>
      <c r="H2" s="271"/>
      <c r="I2" s="272"/>
      <c r="J2" s="273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</row>
    <row r="3" spans="1:23" ht="27.95" customHeight="1" x14ac:dyDescent="0.25">
      <c r="A3" s="124"/>
      <c r="B3" s="274" t="s">
        <v>1</v>
      </c>
      <c r="C3" s="275"/>
      <c r="D3" s="275"/>
      <c r="E3" s="275"/>
      <c r="F3" s="275"/>
      <c r="G3" s="275"/>
      <c r="H3" s="275"/>
      <c r="I3" s="276"/>
      <c r="J3" s="277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</row>
    <row r="4" spans="1:23" ht="27.95" customHeight="1" x14ac:dyDescent="0.25">
      <c r="A4" s="33"/>
      <c r="B4" s="29"/>
      <c r="C4" s="30"/>
      <c r="D4" s="31"/>
      <c r="E4" s="31"/>
      <c r="F4" s="31" t="s">
        <v>3</v>
      </c>
      <c r="G4" s="31"/>
      <c r="H4" s="31"/>
      <c r="I4" s="32"/>
      <c r="J4" s="108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</row>
    <row r="5" spans="1:23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2"/>
      <c r="J5" s="108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</row>
    <row r="6" spans="1:23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2"/>
      <c r="J6" s="108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</row>
    <row r="7" spans="1:23" ht="20.100000000000001" customHeight="1" x14ac:dyDescent="0.25">
      <c r="A7" s="33"/>
      <c r="B7" s="278" t="s">
        <v>9</v>
      </c>
      <c r="C7" s="279"/>
      <c r="D7" s="279"/>
      <c r="E7" s="279"/>
      <c r="F7" s="279"/>
      <c r="G7" s="279"/>
      <c r="H7" s="280"/>
      <c r="I7" s="32"/>
      <c r="J7" s="108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</row>
    <row r="8" spans="1:23" ht="20.100000000000001" customHeight="1" x14ac:dyDescent="0.25">
      <c r="A8" s="33"/>
      <c r="B8" s="34" t="s">
        <v>10</v>
      </c>
      <c r="C8" s="30"/>
      <c r="D8" s="31"/>
      <c r="E8" s="31"/>
      <c r="F8" s="31" t="s">
        <v>11</v>
      </c>
      <c r="G8" s="31"/>
      <c r="H8" s="31"/>
      <c r="I8" s="32"/>
      <c r="J8" s="108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</row>
    <row r="9" spans="1:23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2"/>
      <c r="J9" s="108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</row>
    <row r="10" spans="1:23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2"/>
      <c r="J10" s="108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</row>
    <row r="11" spans="1:23" ht="20.100000000000001" customHeight="1" x14ac:dyDescent="0.25">
      <c r="A11" s="33"/>
      <c r="B11" s="278" t="s">
        <v>14</v>
      </c>
      <c r="C11" s="279"/>
      <c r="D11" s="279"/>
      <c r="E11" s="279"/>
      <c r="F11" s="279"/>
      <c r="G11" s="279"/>
      <c r="H11" s="280"/>
      <c r="I11" s="32"/>
      <c r="J11" s="108"/>
      <c r="K11" s="232"/>
      <c r="L11" s="232"/>
      <c r="M11" s="232"/>
      <c r="N11" s="232"/>
      <c r="O11" s="232"/>
      <c r="P11" s="232"/>
      <c r="Q11" s="232"/>
      <c r="R11" s="232"/>
      <c r="S11" s="232"/>
      <c r="T11" s="232"/>
      <c r="U11" s="232"/>
      <c r="V11" s="232"/>
    </row>
    <row r="12" spans="1:23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2"/>
      <c r="J12" s="108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</row>
    <row r="13" spans="1:23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3"/>
      <c r="J13" s="108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</row>
    <row r="14" spans="1:23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1311</v>
      </c>
      <c r="G14" s="253"/>
      <c r="H14" s="47"/>
      <c r="I14" s="239">
        <f>'SO 01 - HLAVNÝ OBJEKT - A17188'!P14+'SO 01 - HLAVNÝ OBJEKT - B17189'!P14+'SO 01 - HLAVNÝ OBJEKT - E17190'!P14+'SO 01 - HLAVNÝ OBJEKT  - 17191'!P14+'SO 01 - HLAVNÝ OBJEKT - Z17192'!P14+'SO 01 - HLAVNÝ OBJEKT - Z17193'!P14+'SO 02 - SPEVNENÁ A ODSTAV17194'!P14+'SO 03 - VODOVODNÁ PRÍPOJK17195'!P14+'SO 04 - KANALIZAČNÁ PRÍPO17196'!P14+'SO 05 - OEZ (ODBERNÉ ELEK17197'!P14</f>
        <v>0</v>
      </c>
      <c r="J14" s="108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</row>
    <row r="15" spans="1:23" ht="20.100000000000001" customHeight="1" x14ac:dyDescent="0.25">
      <c r="A15" s="33"/>
      <c r="B15" s="55" t="s">
        <v>20</v>
      </c>
      <c r="C15" s="56">
        <f>'SO 01 - HLAVNÝ OBJEKT - A17188'!C15+'SO 01 - HLAVNÝ OBJEKT - B17189'!C15+'SO 01 - HLAVNÝ OBJEKT - E17190'!C15+'SO 01 - HLAVNÝ OBJEKT  - 17191'!C15+'SO 01 - HLAVNÝ OBJEKT - Z17192'!C15+'SO 01 - HLAVNÝ OBJEKT - Z17193'!C15+'SO 02 - SPEVNENÁ A ODSTAV17194'!C15+'SO 03 - VODOVODNÁ PRÍPOJK17195'!C15+'SO 04 - KANALIZAČNÁ PRÍPO17196'!C15+'SO 05 - OEZ (ODBERNÉ ELEK17197'!C15</f>
        <v>0</v>
      </c>
      <c r="D15" s="57">
        <f>'SO 01 - HLAVNÝ OBJEKT - A17188'!D15+'SO 01 - HLAVNÝ OBJEKT - B17189'!D15+'SO 01 - HLAVNÝ OBJEKT - E17190'!D15+'SO 01 - HLAVNÝ OBJEKT  - 17191'!D15+'SO 01 - HLAVNÝ OBJEKT - Z17192'!D15+'SO 01 - HLAVNÝ OBJEKT - Z17193'!D15+'SO 02 - SPEVNENÁ A ODSTAV17194'!D15+'SO 03 - VODOVODNÁ PRÍPOJK17195'!D15+'SO 04 - KANALIZAČNÁ PRÍPO17196'!D15+'SO 05 - OEZ (ODBERNÉ ELEK17197'!D15</f>
        <v>0</v>
      </c>
      <c r="E15" s="58">
        <f>'SO 01 - HLAVNÝ OBJEKT - A17188'!E15+'SO 01 - HLAVNÝ OBJEKT - B17189'!E15+'SO 01 - HLAVNÝ OBJEKT - E17190'!E15+'SO 01 - HLAVNÝ OBJEKT  - 17191'!E15+'SO 01 - HLAVNÝ OBJEKT - Z17192'!E15+'SO 01 - HLAVNÝ OBJEKT - Z17193'!E15+'SO 02 - SPEVNENÁ A ODSTAV17194'!E15+'SO 03 - VODOVODNÁ PRÍPOJK17195'!E15+'SO 04 - KANALIZAČNÁ PRÍPO17196'!E15+'SO 05 - OEZ (ODBERNÉ ELEK17197'!E15</f>
        <v>0</v>
      </c>
      <c r="F15" s="263"/>
      <c r="G15" s="257"/>
      <c r="H15" s="13"/>
      <c r="I15" s="240"/>
      <c r="J15" s="108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</row>
    <row r="16" spans="1:23" ht="20.100000000000001" customHeight="1" x14ac:dyDescent="0.25">
      <c r="A16" s="33"/>
      <c r="B16" s="44" t="s">
        <v>21</v>
      </c>
      <c r="C16" s="233">
        <f>'SO 01 - HLAVNÝ OBJEKT - A17188'!C16+'SO 01 - HLAVNÝ OBJEKT - B17189'!C16+'SO 01 - HLAVNÝ OBJEKT - E17190'!C16+'SO 01 - HLAVNÝ OBJEKT  - 17191'!C16+'SO 01 - HLAVNÝ OBJEKT - Z17192'!C16+'SO 01 - HLAVNÝ OBJEKT - Z17193'!C16+'SO 02 - SPEVNENÁ A ODSTAV17194'!C16+'SO 03 - VODOVODNÁ PRÍPOJK17195'!C16+'SO 04 - KANALIZAČNÁ PRÍPO17196'!C16+'SO 05 - OEZ (ODBERNÉ ELEK17197'!C16</f>
        <v>0</v>
      </c>
      <c r="D16" s="234">
        <f>'SO 01 - HLAVNÝ OBJEKT - A17188'!D16+'SO 01 - HLAVNÝ OBJEKT - B17189'!D16+'SO 01 - HLAVNÝ OBJEKT - E17190'!D16+'SO 01 - HLAVNÝ OBJEKT  - 17191'!D16+'SO 01 - HLAVNÝ OBJEKT - Z17192'!D16+'SO 01 - HLAVNÝ OBJEKT - Z17193'!D16+'SO 02 - SPEVNENÁ A ODSTAV17194'!D16+'SO 03 - VODOVODNÁ PRÍPOJK17195'!D16+'SO 04 - KANALIZAČNÁ PRÍPO17196'!D16+'SO 05 - OEZ (ODBERNÉ ELEK17197'!D16</f>
        <v>0</v>
      </c>
      <c r="E16" s="235">
        <f>'SO 01 - HLAVNÝ OBJEKT - A17188'!E16+'SO 01 - HLAVNÝ OBJEKT - B17189'!E16+'SO 01 - HLAVNÝ OBJEKT - E17190'!E16+'SO 01 - HLAVNÝ OBJEKT  - 17191'!E16+'SO 01 - HLAVNÝ OBJEKT - Z17192'!E16+'SO 01 - HLAVNÝ OBJEKT - Z17193'!E16+'SO 02 - SPEVNENÁ A ODSTAV17194'!E16+'SO 03 - VODOVODNÁ PRÍPOJK17195'!E16+'SO 04 - KANALIZAČNÁ PRÍPO17196'!E16+'SO 05 - OEZ (ODBERNÉ ELEK17197'!E16</f>
        <v>0</v>
      </c>
      <c r="F16" s="264" t="s">
        <v>1328</v>
      </c>
      <c r="G16" s="253"/>
      <c r="H16" s="235"/>
      <c r="I16" s="241">
        <f>Rekapitulácia!E17</f>
        <v>0</v>
      </c>
      <c r="J16" s="108"/>
      <c r="K16" s="232"/>
      <c r="L16" s="232"/>
      <c r="M16" s="232"/>
      <c r="N16" s="232"/>
      <c r="O16" s="232"/>
      <c r="P16" s="232"/>
      <c r="Q16" s="232"/>
      <c r="R16" s="232"/>
      <c r="S16" s="232"/>
      <c r="T16" s="232"/>
      <c r="U16" s="232"/>
      <c r="V16" s="232"/>
    </row>
    <row r="17" spans="1:22" ht="20.100000000000001" customHeight="1" x14ac:dyDescent="0.25">
      <c r="A17" s="33"/>
      <c r="B17" s="55" t="s">
        <v>1329</v>
      </c>
      <c r="C17" s="56">
        <f>'SO 01 - HLAVNÝ OBJEKT - A17188'!C17+'SO 01 - HLAVNÝ OBJEKT - B17189'!C17+'SO 01 - HLAVNÝ OBJEKT - E17190'!C17+'SO 01 - HLAVNÝ OBJEKT  - 17191'!C17+'SO 01 - HLAVNÝ OBJEKT - Z17192'!C17+'SO 01 - HLAVNÝ OBJEKT - Z17193'!C17+'SO 02 - SPEVNENÁ A ODSTAV17194'!C17+'SO 03 - VODOVODNÁ PRÍPOJK17195'!C17+'SO 04 - KANALIZAČNÁ PRÍPO17196'!C17+'SO 05 - OEZ (ODBERNÉ ELEK17197'!C17</f>
        <v>0</v>
      </c>
      <c r="D17" s="57">
        <f>'SO 01 - HLAVNÝ OBJEKT - A17188'!D17+'SO 01 - HLAVNÝ OBJEKT - B17189'!D17+'SO 01 - HLAVNÝ OBJEKT - E17190'!D17+'SO 01 - HLAVNÝ OBJEKT  - 17191'!D17+'SO 01 - HLAVNÝ OBJEKT - Z17192'!D17+'SO 01 - HLAVNÝ OBJEKT - Z17193'!D17+'SO 02 - SPEVNENÁ A ODSTAV17194'!D17+'SO 03 - VODOVODNÁ PRÍPOJK17195'!D17+'SO 04 - KANALIZAČNÁ PRÍPO17196'!D17+'SO 05 - OEZ (ODBERNÉ ELEK17197'!D17</f>
        <v>0</v>
      </c>
      <c r="E17" s="58">
        <f>'SO 01 - HLAVNÝ OBJEKT - A17188'!E17+'SO 01 - HLAVNÝ OBJEKT - B17189'!E17+'SO 01 - HLAVNÝ OBJEKT - E17190'!E17+'SO 01 - HLAVNÝ OBJEKT  - 17191'!E17+'SO 01 - HLAVNÝ OBJEKT - Z17192'!E17+'SO 01 - HLAVNÝ OBJEKT - Z17193'!E17+'SO 02 - SPEVNENÁ A ODSTAV17194'!E17+'SO 03 - VODOVODNÁ PRÍPOJK17195'!E17+'SO 04 - KANALIZAČNÁ PRÍPO17196'!E17+'SO 05 - OEZ (ODBERNÉ ELEK17197'!E17</f>
        <v>0</v>
      </c>
      <c r="F17" s="265" t="s">
        <v>24</v>
      </c>
      <c r="G17" s="266"/>
      <c r="H17" s="58"/>
      <c r="I17" s="240">
        <f>Rekapitulácia!D17</f>
        <v>0</v>
      </c>
      <c r="J17" s="108"/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</row>
    <row r="18" spans="1:22" ht="20.100000000000001" customHeight="1" x14ac:dyDescent="0.25">
      <c r="A18" s="33"/>
      <c r="B18" s="70" t="s">
        <v>25</v>
      </c>
      <c r="C18" s="71">
        <f>'SO 01 - HLAVNÝ OBJEKT - A17188'!C18+'SO 01 - HLAVNÝ OBJEKT - B17189'!C18+'SO 01 - HLAVNÝ OBJEKT - E17190'!C18+'SO 01 - HLAVNÝ OBJEKT  - 17191'!C18+'SO 01 - HLAVNÝ OBJEKT - Z17192'!C18+'SO 01 - HLAVNÝ OBJEKT - Z17193'!C18+'SO 02 - SPEVNENÁ A ODSTAV17194'!C18+'SO 03 - VODOVODNÁ PRÍPOJK17195'!C18+'SO 04 - KANALIZAČNÁ PRÍPO17196'!C18+'SO 05 - OEZ (ODBERNÉ ELEK17197'!C18</f>
        <v>0</v>
      </c>
      <c r="D18" s="72">
        <f>'SO 01 - HLAVNÝ OBJEKT - A17188'!D18+'SO 01 - HLAVNÝ OBJEKT - B17189'!D18+'SO 01 - HLAVNÝ OBJEKT - E17190'!D18+'SO 01 - HLAVNÝ OBJEKT  - 17191'!D18+'SO 01 - HLAVNÝ OBJEKT - Z17192'!D18+'SO 01 - HLAVNÝ OBJEKT - Z17193'!D18+'SO 02 - SPEVNENÁ A ODSTAV17194'!D18+'SO 03 - VODOVODNÁ PRÍPOJK17195'!D18+'SO 04 - KANALIZAČNÁ PRÍPO17196'!D18+'SO 05 - OEZ (ODBERNÉ ELEK17197'!D18</f>
        <v>0</v>
      </c>
      <c r="E18" s="73">
        <f>'SO 01 - HLAVNÝ OBJEKT - A17188'!E18+'SO 01 - HLAVNÝ OBJEKT - B17189'!E18+'SO 01 - HLAVNÝ OBJEKT - E17190'!E18+'SO 01 - HLAVNÝ OBJEKT  - 17191'!E18+'SO 01 - HLAVNÝ OBJEKT - Z17192'!E18+'SO 01 - HLAVNÝ OBJEKT - Z17193'!E18+'SO 02 - SPEVNENÁ A ODSTAV17194'!E18+'SO 03 - VODOVODNÁ PRÍPOJK17195'!E18+'SO 04 - KANALIZAČNÁ PRÍPO17196'!E18+'SO 05 - OEZ (ODBERNÉ ELEK17197'!E18</f>
        <v>0</v>
      </c>
      <c r="F18" s="267"/>
      <c r="G18" s="259"/>
      <c r="H18" s="73"/>
      <c r="I18" s="242"/>
      <c r="J18" s="108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</row>
    <row r="19" spans="1:22" ht="20.100000000000001" customHeight="1" x14ac:dyDescent="0.25">
      <c r="A19" s="33"/>
      <c r="B19" s="70" t="s">
        <v>26</v>
      </c>
      <c r="C19" s="77">
        <f>'SO 01 - HLAVNÝ OBJEKT - A17188'!C19+'SO 01 - HLAVNÝ OBJEKT - B17189'!C19+'SO 01 - HLAVNÝ OBJEKT - E17190'!C19+'SO 01 - HLAVNÝ OBJEKT  - 17191'!C19+'SO 01 - HLAVNÝ OBJEKT - Z17192'!C19+'SO 01 - HLAVNÝ OBJEKT - Z17193'!C19+'SO 02 - SPEVNENÁ A ODSTAV17194'!C19+'SO 03 - VODOVODNÁ PRÍPOJK17195'!C19+'SO 04 - KANALIZAČNÁ PRÍPO17196'!C19+'SO 05 - OEZ (ODBERNÉ ELEK17197'!C19</f>
        <v>0</v>
      </c>
      <c r="D19" s="78">
        <f>'SO 01 - HLAVNÝ OBJEKT - A17188'!D19+'SO 01 - HLAVNÝ OBJEKT - B17189'!D19+'SO 01 - HLAVNÝ OBJEKT - E17190'!D19+'SO 01 - HLAVNÝ OBJEKT  - 17191'!D19+'SO 01 - HLAVNÝ OBJEKT - Z17192'!D19+'SO 01 - HLAVNÝ OBJEKT - Z17193'!D19+'SO 02 - SPEVNENÁ A ODSTAV17194'!D19+'SO 03 - VODOVODNÁ PRÍPOJK17195'!D19+'SO 04 - KANALIZAČNÁ PRÍPO17196'!D19+'SO 05 - OEZ (ODBERNÉ ELEK17197'!D19</f>
        <v>0</v>
      </c>
      <c r="E19" s="73">
        <f>'SO 01 - HLAVNÝ OBJEKT - A17188'!E19+'SO 01 - HLAVNÝ OBJEKT - B17189'!E19+'SO 01 - HLAVNÝ OBJEKT - E17190'!E19+'SO 01 - HLAVNÝ OBJEKT  - 17191'!E19+'SO 01 - HLAVNÝ OBJEKT - Z17192'!E19+'SO 01 - HLAVNÝ OBJEKT - Z17193'!E19+'SO 02 - SPEVNENÁ A ODSTAV17194'!E19+'SO 03 - VODOVODNÁ PRÍPOJK17195'!E19+'SO 04 - KANALIZAČNÁ PRÍPO17196'!E19+'SO 05 - OEZ (ODBERNÉ ELEK17197'!E19</f>
        <v>0</v>
      </c>
      <c r="F19" s="268"/>
      <c r="G19" s="269"/>
      <c r="H19" s="73"/>
      <c r="I19" s="242"/>
      <c r="J19" s="108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</row>
    <row r="20" spans="1:22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235"/>
      <c r="I20" s="243">
        <f>SUM(I14:I18)</f>
        <v>0</v>
      </c>
      <c r="J20" s="108"/>
      <c r="K20" s="232"/>
      <c r="L20" s="232"/>
      <c r="M20" s="232"/>
      <c r="N20" s="232"/>
      <c r="O20" s="232"/>
      <c r="P20" s="232"/>
      <c r="Q20" s="232"/>
      <c r="R20" s="232"/>
      <c r="S20" s="232"/>
      <c r="T20" s="232"/>
      <c r="U20" s="232"/>
      <c r="V20" s="232"/>
    </row>
    <row r="21" spans="1:22" ht="20.100000000000001" customHeight="1" x14ac:dyDescent="0.25">
      <c r="A21" s="33"/>
      <c r="B21" s="35" t="s">
        <v>1308</v>
      </c>
      <c r="C21" s="84"/>
      <c r="D21" s="60"/>
      <c r="E21" s="60"/>
      <c r="F21" s="258" t="s">
        <v>1308</v>
      </c>
      <c r="G21" s="259"/>
      <c r="H21" s="58"/>
      <c r="I21" s="240"/>
      <c r="J21" s="108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</row>
    <row r="22" spans="1:22" ht="20.100000000000001" customHeight="1" x14ac:dyDescent="0.25">
      <c r="A22" s="33"/>
      <c r="B22" s="34" t="s">
        <v>1330</v>
      </c>
      <c r="C22" s="85"/>
      <c r="D22" s="75"/>
      <c r="E22" s="75">
        <f>'SO 01 - HLAVNÝ OBJEKT - A17188'!E21+'SO 01 - HLAVNÝ OBJEKT - B17189'!E21+'SO 01 - HLAVNÝ OBJEKT - E17190'!E21+'SO 01 - HLAVNÝ OBJEKT  - 17191'!E21+'SO 01 - HLAVNÝ OBJEKT - Z17192'!E21+'SO 01 - HLAVNÝ OBJEKT - Z17193'!E21+'SO 02 - SPEVNENÁ A ODSTAV17194'!E21+'SO 03 - VODOVODNÁ PRÍPOJK17195'!E21+'SO 04 - KANALIZAČNÁ PRÍPO17196'!E21+'SO 05 - OEZ (ODBERNÉ ELEK17197'!E21</f>
        <v>0</v>
      </c>
      <c r="F22" s="258" t="s">
        <v>1331</v>
      </c>
      <c r="G22" s="259"/>
      <c r="H22" s="73"/>
      <c r="I22" s="242">
        <f>'SO 01 - HLAVNÝ OBJEKT - A17188'!P21+'SO 01 - HLAVNÝ OBJEKT - B17189'!P21+'SO 01 - HLAVNÝ OBJEKT - E17190'!P21+'SO 01 - HLAVNÝ OBJEKT  - 17191'!P21+'SO 01 - HLAVNÝ OBJEKT - Z17192'!P21+'SO 01 - HLAVNÝ OBJEKT - Z17193'!P21+'SO 02 - SPEVNENÁ A ODSTAV17194'!P21+'SO 03 - VODOVODNÁ PRÍPOJK17195'!P21+'SO 04 - KANALIZAČNÁ PRÍPO17196'!P21+'SO 05 - OEZ (ODBERNÉ ELEK17197'!P21</f>
        <v>0</v>
      </c>
      <c r="J22" s="108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</row>
    <row r="23" spans="1:22" ht="20.100000000000001" customHeight="1" x14ac:dyDescent="0.25">
      <c r="A23" s="33"/>
      <c r="B23" s="34" t="s">
        <v>1332</v>
      </c>
      <c r="C23" s="85"/>
      <c r="D23" s="75"/>
      <c r="E23" s="75">
        <f>'SO 01 - HLAVNÝ OBJEKT - A17188'!E22+'SO 01 - HLAVNÝ OBJEKT - B17189'!E22+'SO 01 - HLAVNÝ OBJEKT - E17190'!E22+'SO 01 - HLAVNÝ OBJEKT  - 17191'!E22+'SO 01 - HLAVNÝ OBJEKT - Z17192'!E22+'SO 01 - HLAVNÝ OBJEKT - Z17193'!E22+'SO 02 - SPEVNENÁ A ODSTAV17194'!E22+'SO 03 - VODOVODNÁ PRÍPOJK17195'!E22+'SO 04 - KANALIZAČNÁ PRÍPO17196'!E22+'SO 05 - OEZ (ODBERNÉ ELEK17197'!E22</f>
        <v>0</v>
      </c>
      <c r="F23" s="258" t="s">
        <v>1333</v>
      </c>
      <c r="G23" s="259"/>
      <c r="H23" s="73"/>
      <c r="I23" s="242">
        <f>'SO 01 - HLAVNÝ OBJEKT - A17188'!P22+'SO 01 - HLAVNÝ OBJEKT - B17189'!P22+'SO 01 - HLAVNÝ OBJEKT - E17190'!P22+'SO 01 - HLAVNÝ OBJEKT  - 17191'!P22+'SO 01 - HLAVNÝ OBJEKT - Z17192'!P22+'SO 01 - HLAVNÝ OBJEKT - Z17193'!P22+'SO 02 - SPEVNENÁ A ODSTAV17194'!P22+'SO 03 - VODOVODNÁ PRÍPOJK17195'!P22+'SO 04 - KANALIZAČNÁ PRÍPO17196'!P22+'SO 05 - OEZ (ODBERNÉ ELEK17197'!P22</f>
        <v>0</v>
      </c>
      <c r="J23" s="108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</row>
    <row r="24" spans="1:22" ht="20.100000000000001" customHeight="1" x14ac:dyDescent="0.25">
      <c r="A24" s="33"/>
      <c r="B24" s="34" t="s">
        <v>1334</v>
      </c>
      <c r="C24" s="85"/>
      <c r="D24" s="75"/>
      <c r="E24" s="75">
        <f>'SO 01 - HLAVNÝ OBJEKT - A17188'!E23+'SO 01 - HLAVNÝ OBJEKT - B17189'!E23+'SO 01 - HLAVNÝ OBJEKT - E17190'!E23+'SO 01 - HLAVNÝ OBJEKT  - 17191'!E23+'SO 01 - HLAVNÝ OBJEKT - Z17192'!E23+'SO 01 - HLAVNÝ OBJEKT - Z17193'!E23+'SO 02 - SPEVNENÁ A ODSTAV17194'!E23+'SO 03 - VODOVODNÁ PRÍPOJK17195'!E23+'SO 04 - KANALIZAČNÁ PRÍPO17196'!E23+'SO 05 - OEZ (ODBERNÉ ELEK17197'!E23</f>
        <v>0</v>
      </c>
      <c r="F24" s="258" t="s">
        <v>1335</v>
      </c>
      <c r="G24" s="259"/>
      <c r="H24" s="73"/>
      <c r="I24" s="242">
        <f>'SO 01 - HLAVNÝ OBJEKT - A17188'!P23+'SO 01 - HLAVNÝ OBJEKT - B17189'!P23+'SO 01 - HLAVNÝ OBJEKT - E17190'!P23+'SO 01 - HLAVNÝ OBJEKT  - 17191'!P23+'SO 01 - HLAVNÝ OBJEKT - Z17192'!P23+'SO 01 - HLAVNÝ OBJEKT - Z17193'!P23+'SO 02 - SPEVNENÁ A ODSTAV17194'!P23+'SO 03 - VODOVODNÁ PRÍPOJK17195'!P23+'SO 04 - KANALIZAČNÁ PRÍPO17196'!P23+'SO 05 - OEZ (ODBERNÉ ELEK17197'!P23</f>
        <v>0</v>
      </c>
      <c r="J24" s="108"/>
      <c r="K24" s="232"/>
      <c r="L24" s="232"/>
      <c r="M24" s="232"/>
      <c r="N24" s="232"/>
      <c r="O24" s="232"/>
      <c r="P24" s="232"/>
      <c r="Q24" s="232"/>
      <c r="R24" s="232"/>
      <c r="S24" s="232"/>
      <c r="T24" s="232"/>
      <c r="U24" s="232"/>
      <c r="V24" s="232"/>
    </row>
    <row r="25" spans="1:22" ht="20.100000000000001" customHeight="1" x14ac:dyDescent="0.25">
      <c r="A25" s="33"/>
      <c r="B25" s="34"/>
      <c r="C25" s="85"/>
      <c r="D25" s="75"/>
      <c r="E25" s="75"/>
      <c r="F25" s="260" t="s">
        <v>27</v>
      </c>
      <c r="G25" s="255"/>
      <c r="H25" s="73"/>
      <c r="I25" s="244">
        <f>SUM(E21:E24)+SUM(I21:I24)</f>
        <v>0</v>
      </c>
      <c r="J25" s="108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</row>
    <row r="26" spans="1:22" ht="20.100000000000001" customHeight="1" x14ac:dyDescent="0.25">
      <c r="A26" s="33"/>
      <c r="B26" s="120" t="s">
        <v>34</v>
      </c>
      <c r="C26" s="236"/>
      <c r="D26" s="237"/>
      <c r="E26" s="99"/>
      <c r="F26" s="261" t="s">
        <v>35</v>
      </c>
      <c r="G26" s="262"/>
      <c r="H26" s="238"/>
      <c r="I26" s="245"/>
      <c r="J26" s="108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</row>
    <row r="27" spans="1:22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58"/>
      <c r="I27" s="240">
        <f>E20+I20+I25</f>
        <v>0</v>
      </c>
      <c r="J27" s="108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</row>
    <row r="28" spans="1:22" ht="20.100000000000001" customHeight="1" x14ac:dyDescent="0.25">
      <c r="A28" s="33"/>
      <c r="B28" s="107"/>
      <c r="C28" s="108"/>
      <c r="D28" s="33"/>
      <c r="E28" s="109"/>
      <c r="F28" s="253" t="s">
        <v>37</v>
      </c>
      <c r="G28" s="254"/>
      <c r="H28" s="235">
        <f>Rekapitulácia!B18</f>
        <v>0</v>
      </c>
      <c r="I28" s="241">
        <f>ROUND(((ROUND(H28,2)*23)/100),2)*1</f>
        <v>0</v>
      </c>
      <c r="J28" s="108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</row>
    <row r="29" spans="1:22" ht="20.100000000000001" customHeight="1" x14ac:dyDescent="0.25">
      <c r="A29" s="33"/>
      <c r="B29" s="107"/>
      <c r="C29" s="108"/>
      <c r="D29" s="33"/>
      <c r="E29" s="109"/>
      <c r="F29" s="255" t="s">
        <v>38</v>
      </c>
      <c r="G29" s="256"/>
      <c r="H29" s="58">
        <f>Rekapitulácia!B19</f>
        <v>0</v>
      </c>
      <c r="I29" s="240">
        <f>ROUND(((ROUND(H29,2)*0)/100),2)</f>
        <v>0</v>
      </c>
      <c r="J29" s="108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</row>
    <row r="30" spans="1:22" ht="20.100000000000001" customHeight="1" x14ac:dyDescent="0.25">
      <c r="A30" s="33"/>
      <c r="B30" s="107"/>
      <c r="C30" s="108"/>
      <c r="D30" s="33"/>
      <c r="E30" s="109"/>
      <c r="F30" s="253" t="s">
        <v>39</v>
      </c>
      <c r="G30" s="254"/>
      <c r="H30" s="235"/>
      <c r="I30" s="243">
        <f>SUM(I27:I29)</f>
        <v>0</v>
      </c>
      <c r="J30" s="108"/>
      <c r="K30" s="232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</row>
    <row r="31" spans="1:22" ht="20.100000000000001" customHeight="1" x14ac:dyDescent="0.25">
      <c r="A31" s="33"/>
      <c r="B31" s="115"/>
      <c r="C31" s="116"/>
      <c r="D31" s="117"/>
      <c r="E31" s="118"/>
      <c r="F31" s="252"/>
      <c r="G31" s="257"/>
      <c r="H31" s="58"/>
      <c r="I31" s="240"/>
      <c r="J31" s="108"/>
      <c r="K31" s="232"/>
      <c r="L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</row>
    <row r="32" spans="1:22" ht="20.100000000000001" customHeight="1" x14ac:dyDescent="0.25">
      <c r="A32" s="33"/>
      <c r="B32" s="120" t="s">
        <v>40</v>
      </c>
      <c r="C32" s="121"/>
      <c r="D32" s="122"/>
      <c r="E32" s="105" t="s">
        <v>41</v>
      </c>
      <c r="F32" s="103"/>
      <c r="G32" s="122"/>
      <c r="H32" s="160"/>
      <c r="I32" s="246"/>
      <c r="J32" s="108"/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</row>
    <row r="33" spans="1:22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4"/>
      <c r="J33" s="108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</row>
    <row r="34" spans="1:22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5"/>
      <c r="J34" s="108"/>
      <c r="K34" s="232"/>
      <c r="L34" s="232"/>
      <c r="M34" s="232"/>
      <c r="N34" s="232"/>
      <c r="O34" s="232"/>
      <c r="P34" s="232"/>
      <c r="Q34" s="232"/>
      <c r="R34" s="232"/>
      <c r="S34" s="232"/>
      <c r="T34" s="232"/>
      <c r="U34" s="232"/>
      <c r="V34" s="232"/>
    </row>
    <row r="35" spans="1:22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5"/>
      <c r="J35" s="108"/>
      <c r="K35" s="232"/>
      <c r="L35" s="232"/>
      <c r="M35" s="232"/>
      <c r="N35" s="232"/>
      <c r="O35" s="232"/>
      <c r="P35" s="232"/>
      <c r="Q35" s="232"/>
      <c r="R35" s="232"/>
      <c r="S35" s="232"/>
      <c r="T35" s="232"/>
      <c r="U35" s="232"/>
      <c r="V35" s="232"/>
    </row>
    <row r="36" spans="1:22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5"/>
      <c r="J36" s="108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</row>
    <row r="37" spans="1:22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126"/>
      <c r="J37" s="108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</row>
    <row r="38" spans="1:22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30"/>
      <c r="J38" s="108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</row>
    <row r="39" spans="1:22" x14ac:dyDescent="0.25"/>
    <row r="40" spans="1:22" x14ac:dyDescent="0.25"/>
    <row r="41" spans="1:22" x14ac:dyDescent="0.25"/>
    <row r="42" spans="1:22" x14ac:dyDescent="0.25"/>
    <row r="43" spans="1:22" x14ac:dyDescent="0.25"/>
    <row r="44" spans="1:22" x14ac:dyDescent="0.25"/>
    <row r="45" spans="1:22" x14ac:dyDescent="0.25"/>
    <row r="46" spans="1:22" x14ac:dyDescent="0.25"/>
    <row r="47" spans="1:22" x14ac:dyDescent="0.25"/>
  </sheetData>
  <mergeCells count="23">
    <mergeCell ref="F14:G14"/>
    <mergeCell ref="B2:J2"/>
    <mergeCell ref="B3:J3"/>
    <mergeCell ref="B7:H7"/>
    <mergeCell ref="B9:H9"/>
    <mergeCell ref="B11:H11"/>
    <mergeCell ref="F26:G26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7:G27"/>
    <mergeCell ref="F28:G28"/>
    <mergeCell ref="F29:G29"/>
    <mergeCell ref="F30:G30"/>
    <mergeCell ref="F31:G31"/>
  </mergeCells>
  <pageMargins left="0.7" right="0.7" top="0.75" bottom="0.75" header="0.3" footer="0.3"/>
  <pageSetup paperSize="9" scale="9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F08F9-57C2-4F9B-A510-EB15584A7E3E}">
  <dimension ref="A1:AA1485"/>
  <sheetViews>
    <sheetView workbookViewId="0">
      <pane ySplit="1" topLeftCell="A316" activePane="bottomLeft" state="frozen"/>
      <selection pane="bottomLeft" activeCell="H102" sqref="H102:H326"/>
    </sheetView>
  </sheetViews>
  <sheetFormatPr defaultColWidth="0" defaultRowHeight="15" zeroHeight="1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8" width="12.7109375" customWidth="1"/>
    <col min="9" max="9" width="10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9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9.140625" hidden="1" customWidth="1"/>
  </cols>
  <sheetData>
    <row r="1" spans="1:26" ht="35.1" customHeight="1" x14ac:dyDescent="0.25">
      <c r="A1" s="23"/>
      <c r="B1" s="336" t="s">
        <v>0</v>
      </c>
      <c r="C1" s="337"/>
      <c r="D1" s="24"/>
      <c r="E1" s="338" t="s">
        <v>42</v>
      </c>
      <c r="F1" s="339"/>
      <c r="G1" s="25"/>
      <c r="H1" s="297" t="s">
        <v>72</v>
      </c>
      <c r="I1" s="298"/>
      <c r="J1" s="26"/>
      <c r="K1" s="26"/>
      <c r="L1" s="26"/>
      <c r="M1" s="26"/>
      <c r="N1" s="26"/>
      <c r="O1" s="26"/>
      <c r="P1" s="26"/>
      <c r="Q1" s="24"/>
      <c r="R1" s="24"/>
      <c r="S1" s="24"/>
      <c r="T1" s="24"/>
      <c r="U1" s="24"/>
      <c r="V1" s="24"/>
      <c r="W1" s="27">
        <v>30.126000000000001</v>
      </c>
      <c r="X1" s="13"/>
      <c r="Y1" s="13"/>
      <c r="Z1" s="13"/>
    </row>
    <row r="2" spans="1:26" ht="35.1" customHeight="1" x14ac:dyDescent="0.25">
      <c r="A2" s="28"/>
      <c r="B2" s="314" t="s">
        <v>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1"/>
      <c r="W2" s="27"/>
      <c r="X2" s="13"/>
      <c r="Y2" s="13"/>
      <c r="Z2" s="13"/>
    </row>
    <row r="3" spans="1:26" ht="20.100000000000001" customHeight="1" x14ac:dyDescent="0.25">
      <c r="A3" s="28"/>
      <c r="B3" s="342" t="s">
        <v>1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4"/>
      <c r="W3" s="27"/>
      <c r="X3" s="13"/>
      <c r="Y3" s="13"/>
      <c r="Z3" s="13"/>
    </row>
    <row r="4" spans="1:26" ht="20.100000000000001" customHeight="1" x14ac:dyDescent="0.25">
      <c r="A4" s="28"/>
      <c r="B4" s="29" t="s">
        <v>2</v>
      </c>
      <c r="C4" s="30"/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7"/>
      <c r="X4" s="13"/>
      <c r="Y4" s="13"/>
      <c r="Z4" s="13"/>
    </row>
    <row r="5" spans="1:26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27"/>
      <c r="X5" s="13"/>
      <c r="Y5" s="13"/>
      <c r="Z5" s="13"/>
    </row>
    <row r="6" spans="1:26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  <c r="W6" s="27"/>
      <c r="X6" s="13"/>
      <c r="Y6" s="13"/>
      <c r="Z6" s="13"/>
    </row>
    <row r="7" spans="1:26" ht="20.100000000000001" customHeight="1" x14ac:dyDescent="0.25">
      <c r="A7" s="33"/>
      <c r="B7" s="332" t="s">
        <v>9</v>
      </c>
      <c r="C7" s="333"/>
      <c r="D7" s="333"/>
      <c r="E7" s="333"/>
      <c r="F7" s="333"/>
      <c r="G7" s="333"/>
      <c r="H7" s="334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27"/>
      <c r="X7" s="13"/>
      <c r="Y7" s="13"/>
      <c r="Z7" s="13"/>
    </row>
    <row r="8" spans="1:26" ht="20.100000000000001" customHeight="1" x14ac:dyDescent="0.25">
      <c r="A8" s="33"/>
      <c r="B8" s="35" t="s">
        <v>10</v>
      </c>
      <c r="C8" s="36"/>
      <c r="D8" s="37"/>
      <c r="E8" s="37"/>
      <c r="F8" s="37" t="s">
        <v>11</v>
      </c>
      <c r="G8" s="37"/>
      <c r="H8" s="37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7"/>
      <c r="X8" s="13"/>
      <c r="Y8" s="13"/>
      <c r="Z8" s="13"/>
    </row>
    <row r="9" spans="1:26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  <c r="W9" s="27"/>
      <c r="X9" s="13"/>
      <c r="Y9" s="13"/>
      <c r="Z9" s="13"/>
    </row>
    <row r="10" spans="1:26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  <c r="W10" s="27"/>
      <c r="X10" s="13"/>
      <c r="Y10" s="13"/>
      <c r="Z10" s="13"/>
    </row>
    <row r="11" spans="1:26" ht="20.100000000000001" customHeight="1" x14ac:dyDescent="0.25">
      <c r="A11" s="33"/>
      <c r="B11" s="332" t="s">
        <v>14</v>
      </c>
      <c r="C11" s="333"/>
      <c r="D11" s="333"/>
      <c r="E11" s="333"/>
      <c r="F11" s="333"/>
      <c r="G11" s="333"/>
      <c r="H11" s="334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27"/>
      <c r="X11" s="13"/>
      <c r="Y11" s="13"/>
      <c r="Z11" s="13"/>
    </row>
    <row r="12" spans="1:26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  <c r="W12" s="27"/>
      <c r="X12" s="13"/>
      <c r="Y12" s="13"/>
      <c r="Z12" s="13"/>
    </row>
    <row r="13" spans="1:26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27"/>
      <c r="X13" s="13"/>
      <c r="Y13" s="13"/>
      <c r="Z13" s="13"/>
    </row>
    <row r="14" spans="1:26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19</v>
      </c>
      <c r="G14" s="253"/>
      <c r="H14" s="329"/>
      <c r="I14" s="50"/>
      <c r="J14" s="50"/>
      <c r="K14" s="50"/>
      <c r="L14" s="50"/>
      <c r="M14" s="50"/>
      <c r="N14" s="50"/>
      <c r="O14" s="51"/>
      <c r="P14" s="52">
        <v>0</v>
      </c>
      <c r="Q14" s="49"/>
      <c r="R14" s="53"/>
      <c r="S14" s="53"/>
      <c r="T14" s="53"/>
      <c r="U14" s="53"/>
      <c r="V14" s="54"/>
      <c r="W14" s="27"/>
      <c r="X14" s="13"/>
      <c r="Y14" s="13"/>
      <c r="Z14" s="13"/>
    </row>
    <row r="15" spans="1:26" ht="20.100000000000001" customHeight="1" x14ac:dyDescent="0.25">
      <c r="A15" s="33"/>
      <c r="B15" s="55" t="s">
        <v>20</v>
      </c>
      <c r="C15" s="56">
        <f>'SO 01 - HLAVNÝ OBJEKT - A17188'!E63</f>
        <v>0</v>
      </c>
      <c r="D15" s="57">
        <f>'SO 01 - HLAVNÝ OBJEKT - A17188'!F63</f>
        <v>0</v>
      </c>
      <c r="E15" s="58">
        <f>'SO 01 - HLAVNÝ OBJEKT - A17188'!G63</f>
        <v>0</v>
      </c>
      <c r="F15" s="263"/>
      <c r="G15" s="255"/>
      <c r="H15" s="331"/>
      <c r="I15" s="59"/>
      <c r="J15" s="59"/>
      <c r="K15" s="59"/>
      <c r="L15" s="59"/>
      <c r="M15" s="59"/>
      <c r="N15" s="59"/>
      <c r="O15" s="60"/>
      <c r="P15" s="61"/>
      <c r="Q15" s="36"/>
      <c r="R15" s="37"/>
      <c r="S15" s="37"/>
      <c r="T15" s="37"/>
      <c r="U15" s="37"/>
      <c r="V15" s="62"/>
      <c r="W15" s="27"/>
      <c r="X15" s="13"/>
      <c r="Y15" s="13"/>
      <c r="Z15" s="13"/>
    </row>
    <row r="16" spans="1:26" ht="20.100000000000001" customHeight="1" x14ac:dyDescent="0.25">
      <c r="A16" s="33"/>
      <c r="B16" s="38" t="s">
        <v>21</v>
      </c>
      <c r="C16" s="63">
        <f>'SO 01 - HLAVNÝ OBJEKT - A17188'!E79</f>
        <v>0</v>
      </c>
      <c r="D16" s="11">
        <f>'SO 01 - HLAVNÝ OBJEKT - A17188'!F79</f>
        <v>0</v>
      </c>
      <c r="E16" s="64">
        <f>'SO 01 - HLAVNÝ OBJEKT - A17188'!G79</f>
        <v>0</v>
      </c>
      <c r="F16" s="267" t="s">
        <v>22</v>
      </c>
      <c r="G16" s="259"/>
      <c r="H16" s="280"/>
      <c r="I16" s="65"/>
      <c r="J16" s="65"/>
      <c r="K16" s="65"/>
      <c r="L16" s="65"/>
      <c r="M16" s="65"/>
      <c r="N16" s="65"/>
      <c r="O16" s="66"/>
      <c r="P16" s="67">
        <f>(SUM(Z100:Z329))</f>
        <v>0</v>
      </c>
      <c r="Q16" s="39"/>
      <c r="R16" s="68"/>
      <c r="S16" s="68"/>
      <c r="T16" s="68"/>
      <c r="U16" s="68"/>
      <c r="V16" s="69"/>
      <c r="W16" s="27"/>
      <c r="X16" s="13"/>
      <c r="Y16" s="13"/>
      <c r="Z16" s="13"/>
    </row>
    <row r="17" spans="1:26" ht="20.100000000000001" customHeight="1" x14ac:dyDescent="0.25">
      <c r="A17" s="33"/>
      <c r="B17" s="55" t="s">
        <v>23</v>
      </c>
      <c r="C17" s="56">
        <f>'SO 01 - HLAVNÝ OBJEKT - A17188'!E83</f>
        <v>0</v>
      </c>
      <c r="D17" s="57">
        <f>'SO 01 - HLAVNÝ OBJEKT - A17188'!F83</f>
        <v>0</v>
      </c>
      <c r="E17" s="58">
        <f>'SO 01 - HLAVNÝ OBJEKT - A17188'!G83</f>
        <v>0</v>
      </c>
      <c r="F17" s="265" t="s">
        <v>24</v>
      </c>
      <c r="G17" s="266"/>
      <c r="H17" s="335"/>
      <c r="I17" s="59"/>
      <c r="J17" s="59"/>
      <c r="K17" s="59"/>
      <c r="L17" s="59"/>
      <c r="M17" s="59"/>
      <c r="N17" s="59"/>
      <c r="O17" s="60"/>
      <c r="P17" s="61">
        <v>0</v>
      </c>
      <c r="Q17" s="36"/>
      <c r="R17" s="37"/>
      <c r="S17" s="37"/>
      <c r="T17" s="37"/>
      <c r="U17" s="37"/>
      <c r="V17" s="62"/>
      <c r="W17" s="27"/>
      <c r="X17" s="13"/>
      <c r="Y17" s="13"/>
      <c r="Z17" s="13"/>
    </row>
    <row r="18" spans="1:26" ht="20.100000000000001" customHeight="1" x14ac:dyDescent="0.25">
      <c r="A18" s="33"/>
      <c r="B18" s="70" t="s">
        <v>25</v>
      </c>
      <c r="C18" s="71"/>
      <c r="D18" s="72"/>
      <c r="E18" s="73"/>
      <c r="F18" s="267"/>
      <c r="G18" s="259"/>
      <c r="H18" s="280"/>
      <c r="I18" s="74"/>
      <c r="J18" s="74"/>
      <c r="K18" s="74"/>
      <c r="L18" s="74"/>
      <c r="M18" s="74"/>
      <c r="N18" s="74"/>
      <c r="O18" s="75"/>
      <c r="P18" s="76"/>
      <c r="Q18" s="30"/>
      <c r="R18" s="31"/>
      <c r="S18" s="31"/>
      <c r="T18" s="31"/>
      <c r="U18" s="31"/>
      <c r="V18" s="32"/>
      <c r="W18" s="27"/>
      <c r="X18" s="13"/>
      <c r="Y18" s="13"/>
      <c r="Z18" s="13"/>
    </row>
    <row r="19" spans="1:26" ht="20.100000000000001" customHeight="1" x14ac:dyDescent="0.25">
      <c r="A19" s="33"/>
      <c r="B19" s="70" t="s">
        <v>26</v>
      </c>
      <c r="C19" s="77"/>
      <c r="D19" s="78"/>
      <c r="E19" s="73"/>
      <c r="F19" s="268"/>
      <c r="G19" s="269"/>
      <c r="H19" s="328"/>
      <c r="I19" s="74"/>
      <c r="J19" s="74"/>
      <c r="K19" s="74"/>
      <c r="L19" s="74"/>
      <c r="M19" s="74"/>
      <c r="N19" s="74"/>
      <c r="O19" s="75"/>
      <c r="P19" s="76"/>
      <c r="Q19" s="30"/>
      <c r="R19" s="31"/>
      <c r="S19" s="31"/>
      <c r="T19" s="31"/>
      <c r="U19" s="31"/>
      <c r="V19" s="32"/>
      <c r="W19" s="27"/>
      <c r="X19" s="13"/>
      <c r="Y19" s="13"/>
      <c r="Z19" s="13"/>
    </row>
    <row r="20" spans="1:26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329"/>
      <c r="I20" s="50"/>
      <c r="J20" s="50"/>
      <c r="K20" s="50"/>
      <c r="L20" s="50"/>
      <c r="M20" s="50"/>
      <c r="N20" s="50"/>
      <c r="O20" s="51"/>
      <c r="P20" s="83">
        <f>SUM(P14:P19)</f>
        <v>0</v>
      </c>
      <c r="Q20" s="49"/>
      <c r="R20" s="53"/>
      <c r="S20" s="53"/>
      <c r="T20" s="53"/>
      <c r="U20" s="53"/>
      <c r="V20" s="54"/>
      <c r="W20" s="27"/>
      <c r="X20" s="13"/>
      <c r="Y20" s="13"/>
      <c r="Z20" s="13"/>
    </row>
    <row r="21" spans="1:26" ht="20.100000000000001" customHeight="1" x14ac:dyDescent="0.25">
      <c r="A21" s="33"/>
      <c r="B21" s="35" t="s">
        <v>28</v>
      </c>
      <c r="C21" s="84"/>
      <c r="D21" s="60"/>
      <c r="E21" s="60">
        <f>((E15*U22*0)+(E16*V22*0)+(E17*W22*0))/100</f>
        <v>0</v>
      </c>
      <c r="F21" s="258" t="s">
        <v>29</v>
      </c>
      <c r="G21" s="259"/>
      <c r="H21" s="280"/>
      <c r="I21" s="59"/>
      <c r="J21" s="59"/>
      <c r="K21" s="59"/>
      <c r="L21" s="59"/>
      <c r="M21" s="59"/>
      <c r="N21" s="59"/>
      <c r="O21" s="60"/>
      <c r="P21" s="61">
        <f>((E15*X22*0)+(E16*Y22*0)+(E17*Z22*0))/100</f>
        <v>0</v>
      </c>
      <c r="Q21" s="36"/>
      <c r="R21" s="37"/>
      <c r="S21" s="37"/>
      <c r="T21" s="37"/>
      <c r="U21" s="37"/>
      <c r="V21" s="62"/>
      <c r="W21" s="27"/>
      <c r="X21" s="13"/>
      <c r="Y21" s="13"/>
      <c r="Z21" s="13"/>
    </row>
    <row r="22" spans="1:26" ht="20.100000000000001" customHeight="1" x14ac:dyDescent="0.25">
      <c r="A22" s="33"/>
      <c r="B22" s="34" t="s">
        <v>30</v>
      </c>
      <c r="C22" s="85"/>
      <c r="D22" s="75"/>
      <c r="E22" s="75">
        <f>((E15*U23*0)+(E16*V23*0)+(E17*W23*0))/100</f>
        <v>0</v>
      </c>
      <c r="F22" s="258" t="s">
        <v>31</v>
      </c>
      <c r="G22" s="259"/>
      <c r="H22" s="280"/>
      <c r="I22" s="74"/>
      <c r="J22" s="74"/>
      <c r="K22" s="74"/>
      <c r="L22" s="74"/>
      <c r="M22" s="74"/>
      <c r="N22" s="74"/>
      <c r="O22" s="75"/>
      <c r="P22" s="76">
        <f>((E15*X23*0)+(E16*Y23*0)+(E17*Z23*0))/100</f>
        <v>0</v>
      </c>
      <c r="Q22" s="30"/>
      <c r="R22" s="31"/>
      <c r="S22" s="31"/>
      <c r="T22" s="31"/>
      <c r="U22" s="31">
        <v>1</v>
      </c>
      <c r="V22" s="86">
        <v>1</v>
      </c>
      <c r="W22" s="27">
        <v>1</v>
      </c>
      <c r="X22" s="13">
        <v>1</v>
      </c>
      <c r="Y22" s="13">
        <v>1</v>
      </c>
      <c r="Z22" s="13">
        <v>1</v>
      </c>
    </row>
    <row r="23" spans="1:26" ht="20.100000000000001" customHeight="1" x14ac:dyDescent="0.25">
      <c r="A23" s="33"/>
      <c r="B23" s="34" t="s">
        <v>32</v>
      </c>
      <c r="C23" s="85"/>
      <c r="D23" s="75"/>
      <c r="E23" s="75">
        <f>((E15*U24*0)+(E16*V24*0)+(E17*W24*0))/100</f>
        <v>0</v>
      </c>
      <c r="F23" s="258" t="s">
        <v>33</v>
      </c>
      <c r="G23" s="259"/>
      <c r="H23" s="280"/>
      <c r="I23" s="74"/>
      <c r="J23" s="74"/>
      <c r="K23" s="74"/>
      <c r="L23" s="74"/>
      <c r="M23" s="74"/>
      <c r="N23" s="74"/>
      <c r="O23" s="75"/>
      <c r="P23" s="76">
        <f>((E15*X24*0)+(E16*Y24*0)+(E17*Z24*0))/100</f>
        <v>0</v>
      </c>
      <c r="Q23" s="30"/>
      <c r="R23" s="31"/>
      <c r="S23" s="31"/>
      <c r="T23" s="31"/>
      <c r="U23" s="31">
        <v>1</v>
      </c>
      <c r="V23" s="86">
        <v>1</v>
      </c>
      <c r="W23" s="27">
        <v>0</v>
      </c>
      <c r="X23" s="13">
        <v>1</v>
      </c>
      <c r="Y23" s="13">
        <v>1</v>
      </c>
      <c r="Z23" s="13">
        <v>1</v>
      </c>
    </row>
    <row r="24" spans="1:26" ht="20.100000000000001" customHeight="1" x14ac:dyDescent="0.25">
      <c r="A24" s="33"/>
      <c r="B24" s="34"/>
      <c r="C24" s="85"/>
      <c r="D24" s="75"/>
      <c r="E24" s="75"/>
      <c r="F24" s="330"/>
      <c r="G24" s="255"/>
      <c r="H24" s="331"/>
      <c r="I24" s="74"/>
      <c r="J24" s="74"/>
      <c r="K24" s="74"/>
      <c r="L24" s="74"/>
      <c r="M24" s="74"/>
      <c r="N24" s="74"/>
      <c r="O24" s="75"/>
      <c r="P24" s="76"/>
      <c r="Q24" s="30"/>
      <c r="R24" s="31"/>
      <c r="S24" s="31"/>
      <c r="T24" s="31"/>
      <c r="U24" s="31">
        <v>1</v>
      </c>
      <c r="V24" s="86">
        <v>1</v>
      </c>
      <c r="W24" s="27">
        <v>1</v>
      </c>
      <c r="X24" s="13">
        <v>1</v>
      </c>
      <c r="Y24" s="13">
        <v>1</v>
      </c>
      <c r="Z24" s="13">
        <v>0</v>
      </c>
    </row>
    <row r="25" spans="1:26" ht="20.100000000000001" customHeight="1" x14ac:dyDescent="0.25">
      <c r="A25" s="33"/>
      <c r="B25" s="87"/>
      <c r="C25" s="88"/>
      <c r="D25" s="89"/>
      <c r="E25" s="90"/>
      <c r="F25" s="321" t="s">
        <v>27</v>
      </c>
      <c r="G25" s="322"/>
      <c r="H25" s="323"/>
      <c r="I25" s="92"/>
      <c r="J25" s="92"/>
      <c r="K25" s="92"/>
      <c r="L25" s="92"/>
      <c r="M25" s="92"/>
      <c r="N25" s="92"/>
      <c r="O25" s="89"/>
      <c r="P25" s="93">
        <f>SUM(E21:E24)+SUM(P21:P24)</f>
        <v>0</v>
      </c>
      <c r="Q25" s="91"/>
      <c r="R25" s="94"/>
      <c r="S25" s="94"/>
      <c r="T25" s="94"/>
      <c r="U25" s="94"/>
      <c r="V25" s="95"/>
      <c r="W25" s="27"/>
      <c r="X25" s="13"/>
      <c r="Y25" s="13"/>
      <c r="Z25" s="13"/>
    </row>
    <row r="26" spans="1:26" ht="20.100000000000001" customHeight="1" x14ac:dyDescent="0.25">
      <c r="A26" s="33"/>
      <c r="B26" s="96" t="s">
        <v>34</v>
      </c>
      <c r="C26" s="97"/>
      <c r="D26" s="98"/>
      <c r="E26" s="99"/>
      <c r="F26" s="261" t="s">
        <v>35</v>
      </c>
      <c r="G26" s="324"/>
      <c r="H26" s="325"/>
      <c r="I26" s="101"/>
      <c r="J26" s="101"/>
      <c r="K26" s="101"/>
      <c r="L26" s="101"/>
      <c r="M26" s="101"/>
      <c r="N26" s="101"/>
      <c r="O26" s="98"/>
      <c r="P26" s="102"/>
      <c r="Q26" s="100"/>
      <c r="R26" s="103"/>
      <c r="S26" s="103"/>
      <c r="T26" s="103"/>
      <c r="U26" s="103"/>
      <c r="V26" s="104"/>
      <c r="W26" s="27"/>
      <c r="X26" s="13"/>
      <c r="Y26" s="13"/>
      <c r="Z26" s="13"/>
    </row>
    <row r="27" spans="1:26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326"/>
      <c r="I27" s="59"/>
      <c r="J27" s="59"/>
      <c r="K27" s="59"/>
      <c r="L27" s="59"/>
      <c r="M27" s="59"/>
      <c r="N27" s="59"/>
      <c r="O27" s="60"/>
      <c r="P27" s="61">
        <f>E20+P20+E25+P25</f>
        <v>0</v>
      </c>
      <c r="Q27" s="36"/>
      <c r="R27" s="37"/>
      <c r="S27" s="37"/>
      <c r="T27" s="37"/>
      <c r="U27" s="37"/>
      <c r="V27" s="62"/>
      <c r="W27" s="27"/>
      <c r="X27" s="13"/>
      <c r="Y27" s="13"/>
      <c r="Z27" s="13"/>
    </row>
    <row r="28" spans="1:26" ht="20.100000000000001" customHeight="1" x14ac:dyDescent="0.25">
      <c r="A28" s="33"/>
      <c r="B28" s="107"/>
      <c r="C28" s="108"/>
      <c r="D28" s="33"/>
      <c r="E28" s="109"/>
      <c r="F28" s="327" t="s">
        <v>37</v>
      </c>
      <c r="G28" s="327"/>
      <c r="H28" s="110">
        <f>P27-SUM('SO 01 - HLAVNÝ OBJEKT - A17188'!K100:'SO 01 - HLAVNÝ OBJEKT - A17188'!K329)</f>
        <v>0</v>
      </c>
      <c r="I28" s="111"/>
      <c r="J28" s="111"/>
      <c r="K28" s="111"/>
      <c r="L28" s="111"/>
      <c r="M28" s="111"/>
      <c r="N28" s="111"/>
      <c r="O28" s="90"/>
      <c r="P28" s="112">
        <f>ROUND(((ROUND(H28,2)*23)*1/100),2)</f>
        <v>0</v>
      </c>
      <c r="Q28" s="41"/>
      <c r="R28" s="42"/>
      <c r="S28" s="42"/>
      <c r="T28" s="42"/>
      <c r="U28" s="42"/>
      <c r="V28" s="43"/>
      <c r="W28" s="27"/>
      <c r="X28" s="13"/>
      <c r="Y28" s="13"/>
      <c r="Z28" s="13"/>
    </row>
    <row r="29" spans="1:26" ht="20.100000000000001" customHeight="1" x14ac:dyDescent="0.25">
      <c r="A29" s="33"/>
      <c r="B29" s="107"/>
      <c r="C29" s="108"/>
      <c r="D29" s="33"/>
      <c r="E29" s="109"/>
      <c r="F29" s="257" t="s">
        <v>38</v>
      </c>
      <c r="G29" s="257"/>
      <c r="H29" s="85">
        <f>SUM('SO 01 - HLAVNÝ OBJEKT - A17188'!K100:'SO 01 - HLAVNÝ OBJEKT - A17188'!K329)</f>
        <v>0</v>
      </c>
      <c r="I29" s="74"/>
      <c r="J29" s="74"/>
      <c r="K29" s="74"/>
      <c r="L29" s="74"/>
      <c r="M29" s="74"/>
      <c r="N29" s="74"/>
      <c r="O29" s="75"/>
      <c r="P29" s="76">
        <f>ROUND(((ROUND(H29,2)*0)/100),2)</f>
        <v>0</v>
      </c>
      <c r="Q29" s="30"/>
      <c r="R29" s="31"/>
      <c r="S29" s="31"/>
      <c r="T29" s="31"/>
      <c r="U29" s="31"/>
      <c r="V29" s="32"/>
      <c r="W29" s="27"/>
      <c r="X29" s="13"/>
      <c r="Y29" s="13"/>
      <c r="Z29" s="13"/>
    </row>
    <row r="30" spans="1:26" ht="20.100000000000001" customHeight="1" x14ac:dyDescent="0.25">
      <c r="A30" s="33"/>
      <c r="B30" s="107"/>
      <c r="C30" s="108"/>
      <c r="D30" s="33"/>
      <c r="E30" s="109"/>
      <c r="F30" s="327" t="s">
        <v>39</v>
      </c>
      <c r="G30" s="327"/>
      <c r="H30" s="113"/>
      <c r="I30" s="111"/>
      <c r="J30" s="111"/>
      <c r="K30" s="111"/>
      <c r="L30" s="111"/>
      <c r="M30" s="111"/>
      <c r="N30" s="111"/>
      <c r="O30" s="90"/>
      <c r="P30" s="114">
        <f>SUM(P27:P29)</f>
        <v>0</v>
      </c>
      <c r="Q30" s="41"/>
      <c r="R30" s="42"/>
      <c r="S30" s="42"/>
      <c r="T30" s="42"/>
      <c r="U30" s="42"/>
      <c r="V30" s="43"/>
      <c r="W30" s="27"/>
      <c r="X30" s="13"/>
      <c r="Y30" s="13"/>
      <c r="Z30" s="13"/>
    </row>
    <row r="31" spans="1:26" ht="20.100000000000001" customHeight="1" x14ac:dyDescent="0.25">
      <c r="A31" s="33"/>
      <c r="B31" s="115"/>
      <c r="C31" s="116"/>
      <c r="D31" s="117"/>
      <c r="E31" s="118"/>
      <c r="F31" s="252"/>
      <c r="G31" s="257"/>
      <c r="H31" s="30"/>
      <c r="I31" s="31"/>
      <c r="J31" s="31"/>
      <c r="K31" s="31"/>
      <c r="L31" s="31"/>
      <c r="M31" s="31"/>
      <c r="N31" s="31"/>
      <c r="O31" s="119"/>
      <c r="P31" s="34"/>
      <c r="Q31" s="30"/>
      <c r="R31" s="31"/>
      <c r="S31" s="31"/>
      <c r="T31" s="31"/>
      <c r="U31" s="31"/>
      <c r="V31" s="32"/>
      <c r="W31" s="27"/>
      <c r="X31" s="13"/>
      <c r="Y31" s="13"/>
      <c r="Z31" s="13"/>
    </row>
    <row r="32" spans="1:26" ht="20.100000000000001" customHeight="1" x14ac:dyDescent="0.25">
      <c r="A32" s="33"/>
      <c r="B32" s="120" t="s">
        <v>40</v>
      </c>
      <c r="C32" s="121"/>
      <c r="D32" s="122"/>
      <c r="E32" s="103" t="s">
        <v>41</v>
      </c>
      <c r="F32" s="105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3"/>
      <c r="W32" s="27"/>
      <c r="X32" s="13"/>
      <c r="Y32" s="13"/>
      <c r="Z32" s="13"/>
    </row>
    <row r="33" spans="1:26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  <c r="W33" s="27"/>
      <c r="X33" s="13"/>
      <c r="Y33" s="13"/>
      <c r="Z33" s="13"/>
    </row>
    <row r="34" spans="1:26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27"/>
      <c r="X34" s="13"/>
      <c r="Y34" s="13"/>
      <c r="Z34" s="13"/>
    </row>
    <row r="35" spans="1:26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5"/>
      <c r="W35" s="27"/>
      <c r="X35" s="13"/>
      <c r="Y35" s="13"/>
      <c r="Z35" s="13"/>
    </row>
    <row r="36" spans="1:26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7"/>
      <c r="X36" s="13"/>
      <c r="Y36" s="13"/>
      <c r="Z36" s="13"/>
    </row>
    <row r="37" spans="1:26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26"/>
      <c r="W37" s="27"/>
      <c r="X37" s="13"/>
      <c r="Y37" s="13"/>
      <c r="Z37" s="13"/>
    </row>
    <row r="38" spans="1:26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30"/>
      <c r="W38" s="27"/>
      <c r="X38" s="13"/>
      <c r="Y38" s="13"/>
      <c r="Z38" s="13"/>
    </row>
    <row r="39" spans="1:26" ht="20.100000000000001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31"/>
      <c r="X39" s="13"/>
      <c r="Y39" s="13"/>
      <c r="Z39" s="13"/>
    </row>
    <row r="40" spans="1:26" ht="20.100000000000001" customHeight="1" x14ac:dyDescent="0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31"/>
      <c r="X40" s="13"/>
      <c r="Y40" s="13"/>
      <c r="Z40" s="13"/>
    </row>
    <row r="41" spans="1:26" ht="20.100000000000001" customHeight="1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31"/>
      <c r="X41" s="13"/>
      <c r="Y41" s="13"/>
      <c r="Z41" s="13"/>
    </row>
    <row r="42" spans="1:26" ht="20.100000000000001" customHeight="1" x14ac:dyDescent="0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31"/>
      <c r="X42" s="13"/>
      <c r="Y42" s="13"/>
      <c r="Z42" s="13"/>
    </row>
    <row r="43" spans="1:26" ht="20.100000000000001" customHeight="1" x14ac:dyDescent="0.25">
      <c r="A43" s="12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7"/>
      <c r="X43" s="13"/>
      <c r="Y43" s="13"/>
      <c r="Z43" s="13"/>
    </row>
    <row r="44" spans="1:26" ht="35.1" customHeight="1" x14ac:dyDescent="0.25">
      <c r="A44" s="28"/>
      <c r="B44" s="314" t="s">
        <v>42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6"/>
      <c r="W44" s="27"/>
      <c r="X44" s="13"/>
      <c r="Y44" s="13"/>
      <c r="Z44" s="13"/>
    </row>
    <row r="45" spans="1:26" ht="20.100000000000001" customHeight="1" x14ac:dyDescent="0.25">
      <c r="A45" s="28"/>
      <c r="B45" s="132"/>
      <c r="C45" s="133"/>
      <c r="D45" s="133"/>
      <c r="E45" s="133"/>
      <c r="F45" s="133"/>
      <c r="G45" s="133"/>
      <c r="H45" s="133"/>
      <c r="I45" s="13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  <c r="W45" s="27"/>
      <c r="X45" s="13"/>
      <c r="Y45" s="13"/>
      <c r="Z45" s="13"/>
    </row>
    <row r="46" spans="1:26" ht="20.100000000000001" customHeight="1" x14ac:dyDescent="0.25">
      <c r="A46" s="134"/>
      <c r="B46" s="317" t="s">
        <v>9</v>
      </c>
      <c r="C46" s="318"/>
      <c r="D46" s="318"/>
      <c r="E46" s="319"/>
      <c r="F46" s="320" t="s">
        <v>6</v>
      </c>
      <c r="G46" s="318"/>
      <c r="H46" s="319"/>
      <c r="I46" s="135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27"/>
      <c r="X46" s="13"/>
      <c r="Y46" s="13"/>
      <c r="Z46" s="13"/>
    </row>
    <row r="47" spans="1:26" ht="20.100000000000001" customHeight="1" x14ac:dyDescent="0.25">
      <c r="A47" s="134"/>
      <c r="B47" s="317" t="s">
        <v>12</v>
      </c>
      <c r="C47" s="318"/>
      <c r="D47" s="318"/>
      <c r="E47" s="319"/>
      <c r="F47" s="320" t="s">
        <v>4</v>
      </c>
      <c r="G47" s="318"/>
      <c r="H47" s="319"/>
      <c r="I47" s="135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5"/>
      <c r="W47" s="27"/>
      <c r="X47" s="13"/>
      <c r="Y47" s="13"/>
      <c r="Z47" s="13"/>
    </row>
    <row r="48" spans="1:26" ht="20.100000000000001" customHeight="1" x14ac:dyDescent="0.25">
      <c r="A48" s="134"/>
      <c r="B48" s="317" t="s">
        <v>14</v>
      </c>
      <c r="C48" s="318"/>
      <c r="D48" s="318"/>
      <c r="E48" s="319"/>
      <c r="F48" s="320" t="s">
        <v>43</v>
      </c>
      <c r="G48" s="318"/>
      <c r="H48" s="319"/>
      <c r="I48" s="135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27"/>
      <c r="X48" s="13"/>
      <c r="Y48" s="13"/>
      <c r="Z48" s="13"/>
    </row>
    <row r="49" spans="1:26" ht="20.100000000000001" customHeight="1" x14ac:dyDescent="0.25">
      <c r="A49" s="134"/>
      <c r="B49" s="302" t="s">
        <v>1</v>
      </c>
      <c r="C49" s="303"/>
      <c r="D49" s="303"/>
      <c r="E49" s="303"/>
      <c r="F49" s="303"/>
      <c r="G49" s="303"/>
      <c r="H49" s="303"/>
      <c r="I49" s="30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27"/>
      <c r="X49" s="13"/>
      <c r="Y49" s="13"/>
      <c r="Z49" s="13"/>
    </row>
    <row r="50" spans="1:26" ht="20.100000000000001" customHeight="1" x14ac:dyDescent="0.25">
      <c r="A50" s="28"/>
      <c r="B50" s="136" t="s">
        <v>2</v>
      </c>
      <c r="C50" s="137"/>
      <c r="D50" s="137"/>
      <c r="E50" s="137"/>
      <c r="F50" s="137"/>
      <c r="G50" s="137"/>
      <c r="H50" s="137"/>
      <c r="I50" s="137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27"/>
      <c r="X50" s="13"/>
      <c r="Y50" s="13"/>
      <c r="Z50" s="13"/>
    </row>
    <row r="51" spans="1:26" ht="20.100000000000001" customHeight="1" x14ac:dyDescent="0.25">
      <c r="A51" s="28"/>
      <c r="B51" s="136"/>
      <c r="C51" s="137"/>
      <c r="D51" s="137"/>
      <c r="E51" s="137"/>
      <c r="F51" s="137"/>
      <c r="G51" s="137"/>
      <c r="H51" s="137"/>
      <c r="I51" s="137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5"/>
      <c r="W51" s="27"/>
      <c r="X51" s="13"/>
      <c r="Y51" s="13"/>
      <c r="Z51" s="13"/>
    </row>
    <row r="52" spans="1:26" ht="20.100000000000001" customHeight="1" x14ac:dyDescent="0.25">
      <c r="A52" s="28"/>
      <c r="B52" s="136"/>
      <c r="C52" s="137"/>
      <c r="D52" s="137"/>
      <c r="E52" s="137"/>
      <c r="F52" s="137"/>
      <c r="G52" s="137"/>
      <c r="H52" s="137"/>
      <c r="I52" s="137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5"/>
      <c r="W52" s="27"/>
      <c r="X52" s="13"/>
      <c r="Y52" s="13"/>
      <c r="Z52" s="13"/>
    </row>
    <row r="53" spans="1:26" ht="20.100000000000001" customHeight="1" x14ac:dyDescent="0.25">
      <c r="A53" s="28"/>
      <c r="B53" s="136" t="s">
        <v>44</v>
      </c>
      <c r="C53" s="137"/>
      <c r="D53" s="137"/>
      <c r="E53" s="137"/>
      <c r="F53" s="137"/>
      <c r="G53" s="137"/>
      <c r="H53" s="137"/>
      <c r="I53" s="137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  <c r="W53" s="27"/>
      <c r="X53" s="13"/>
      <c r="Y53" s="13"/>
      <c r="Z53" s="13"/>
    </row>
    <row r="54" spans="1:26" ht="20.100000000000001" customHeight="1" x14ac:dyDescent="0.25">
      <c r="A54" s="19"/>
      <c r="B54" s="312"/>
      <c r="C54" s="313"/>
      <c r="D54" s="138"/>
      <c r="E54" s="138" t="s">
        <v>16</v>
      </c>
      <c r="F54" s="138" t="s">
        <v>17</v>
      </c>
      <c r="G54" s="138" t="s">
        <v>27</v>
      </c>
      <c r="H54" s="138" t="s">
        <v>45</v>
      </c>
      <c r="I54" s="138" t="s">
        <v>46</v>
      </c>
      <c r="J54" s="139"/>
      <c r="K54" s="139"/>
      <c r="L54" s="139"/>
      <c r="M54" s="139"/>
      <c r="N54" s="139"/>
      <c r="O54" s="139"/>
      <c r="P54" s="139"/>
      <c r="Q54" s="140"/>
      <c r="R54" s="140"/>
      <c r="S54" s="140"/>
      <c r="T54" s="140"/>
      <c r="U54" s="140"/>
      <c r="V54" s="141"/>
      <c r="W54" s="27"/>
      <c r="X54" s="13"/>
      <c r="Y54" s="13"/>
      <c r="Z54" s="13"/>
    </row>
    <row r="55" spans="1:26" ht="20.100000000000001" customHeight="1" x14ac:dyDescent="0.25">
      <c r="A55" s="13"/>
      <c r="B55" s="311" t="s">
        <v>47</v>
      </c>
      <c r="C55" s="289"/>
      <c r="D55" s="289"/>
      <c r="E55" s="142"/>
      <c r="F55" s="142"/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4"/>
      <c r="S55" s="144"/>
      <c r="T55" s="144"/>
      <c r="U55" s="144"/>
      <c r="V55" s="145"/>
      <c r="W55" s="27"/>
      <c r="X55" s="13"/>
      <c r="Y55" s="13"/>
      <c r="Z55" s="13"/>
    </row>
    <row r="56" spans="1:26" ht="20.100000000000001" customHeight="1" x14ac:dyDescent="0.25">
      <c r="A56" s="13"/>
      <c r="B56" s="310" t="s">
        <v>48</v>
      </c>
      <c r="C56" s="261"/>
      <c r="D56" s="261"/>
      <c r="E56" s="58">
        <f>'SO 01 - HLAVNÝ OBJEKT - A17188'!L114</f>
        <v>0</v>
      </c>
      <c r="F56" s="58">
        <f>'SO 01 - HLAVNÝ OBJEKT - A17188'!M114</f>
        <v>0</v>
      </c>
      <c r="G56" s="58">
        <f>'SO 01 - HLAVNÝ OBJEKT - A17188'!I114</f>
        <v>0</v>
      </c>
      <c r="H56" s="146">
        <f>'SO 01 - HLAVNÝ OBJEKT - A17188'!S114</f>
        <v>0</v>
      </c>
      <c r="I56" s="146">
        <f>'SO 01 - HLAVNÝ OBJEKT - A17188'!V114</f>
        <v>0</v>
      </c>
      <c r="J56" s="146"/>
      <c r="K56" s="146"/>
      <c r="L56" s="146"/>
      <c r="M56" s="146"/>
      <c r="N56" s="146"/>
      <c r="O56" s="146"/>
      <c r="P56" s="146"/>
      <c r="Q56" s="13"/>
      <c r="R56" s="13"/>
      <c r="S56" s="13"/>
      <c r="T56" s="13"/>
      <c r="U56" s="13"/>
      <c r="V56" s="147"/>
      <c r="W56" s="27"/>
      <c r="X56" s="13"/>
      <c r="Y56" s="13"/>
      <c r="Z56" s="13"/>
    </row>
    <row r="57" spans="1:26" ht="20.100000000000001" customHeight="1" x14ac:dyDescent="0.25">
      <c r="A57" s="13"/>
      <c r="B57" s="310" t="s">
        <v>49</v>
      </c>
      <c r="C57" s="261"/>
      <c r="D57" s="261"/>
      <c r="E57" s="58">
        <f>'SO 01 - HLAVNÝ OBJEKT - A17188'!L136</f>
        <v>0</v>
      </c>
      <c r="F57" s="58">
        <f>'SO 01 - HLAVNÝ OBJEKT - A17188'!M136</f>
        <v>0</v>
      </c>
      <c r="G57" s="58">
        <f>'SO 01 - HLAVNÝ OBJEKT - A17188'!I136</f>
        <v>0</v>
      </c>
      <c r="H57" s="146">
        <f>'SO 01 - HLAVNÝ OBJEKT - A17188'!S136</f>
        <v>605.03</v>
      </c>
      <c r="I57" s="146">
        <f>'SO 01 - HLAVNÝ OBJEKT - A17188'!V136</f>
        <v>0</v>
      </c>
      <c r="J57" s="146"/>
      <c r="K57" s="146"/>
      <c r="L57" s="146"/>
      <c r="M57" s="146"/>
      <c r="N57" s="146"/>
      <c r="O57" s="146"/>
      <c r="P57" s="146"/>
      <c r="Q57" s="13"/>
      <c r="R57" s="13"/>
      <c r="S57" s="13"/>
      <c r="T57" s="13"/>
      <c r="U57" s="13"/>
      <c r="V57" s="147"/>
      <c r="W57" s="27"/>
      <c r="X57" s="13"/>
      <c r="Y57" s="13"/>
      <c r="Z57" s="13"/>
    </row>
    <row r="58" spans="1:26" ht="20.100000000000001" customHeight="1" x14ac:dyDescent="0.25">
      <c r="A58" s="13"/>
      <c r="B58" s="310" t="s">
        <v>50</v>
      </c>
      <c r="C58" s="261"/>
      <c r="D58" s="261"/>
      <c r="E58" s="58">
        <f>'SO 01 - HLAVNÝ OBJEKT - A17188'!L149</f>
        <v>0</v>
      </c>
      <c r="F58" s="58">
        <f>'SO 01 - HLAVNÝ OBJEKT - A17188'!M149</f>
        <v>0</v>
      </c>
      <c r="G58" s="58">
        <f>'SO 01 - HLAVNÝ OBJEKT - A17188'!I149</f>
        <v>0</v>
      </c>
      <c r="H58" s="146">
        <f>'SO 01 - HLAVNÝ OBJEKT - A17188'!S149</f>
        <v>46.94</v>
      </c>
      <c r="I58" s="146">
        <f>'SO 01 - HLAVNÝ OBJEKT - A17188'!V149</f>
        <v>0</v>
      </c>
      <c r="J58" s="146"/>
      <c r="K58" s="146"/>
      <c r="L58" s="146"/>
      <c r="M58" s="146"/>
      <c r="N58" s="146"/>
      <c r="O58" s="146"/>
      <c r="P58" s="146"/>
      <c r="Q58" s="13"/>
      <c r="R58" s="13"/>
      <c r="S58" s="13"/>
      <c r="T58" s="13"/>
      <c r="U58" s="13"/>
      <c r="V58" s="147"/>
      <c r="W58" s="27"/>
      <c r="X58" s="13"/>
      <c r="Y58" s="13"/>
      <c r="Z58" s="13"/>
    </row>
    <row r="59" spans="1:26" ht="20.100000000000001" customHeight="1" x14ac:dyDescent="0.25">
      <c r="A59" s="13"/>
      <c r="B59" s="310" t="s">
        <v>51</v>
      </c>
      <c r="C59" s="261"/>
      <c r="D59" s="261"/>
      <c r="E59" s="58">
        <f>'SO 01 - HLAVNÝ OBJEKT - A17188'!L158</f>
        <v>0</v>
      </c>
      <c r="F59" s="58">
        <f>'SO 01 - HLAVNÝ OBJEKT - A17188'!M158</f>
        <v>0</v>
      </c>
      <c r="G59" s="58">
        <f>'SO 01 - HLAVNÝ OBJEKT - A17188'!I158</f>
        <v>0</v>
      </c>
      <c r="H59" s="146">
        <f>'SO 01 - HLAVNÝ OBJEKT - A17188'!S158</f>
        <v>7.35</v>
      </c>
      <c r="I59" s="146">
        <f>'SO 01 - HLAVNÝ OBJEKT - A17188'!V158</f>
        <v>0</v>
      </c>
      <c r="J59" s="146"/>
      <c r="K59" s="146"/>
      <c r="L59" s="146"/>
      <c r="M59" s="146"/>
      <c r="N59" s="146"/>
      <c r="O59" s="146"/>
      <c r="P59" s="146"/>
      <c r="Q59" s="13"/>
      <c r="R59" s="13"/>
      <c r="S59" s="13"/>
      <c r="T59" s="13"/>
      <c r="U59" s="13"/>
      <c r="V59" s="147"/>
      <c r="W59" s="27"/>
      <c r="X59" s="13"/>
      <c r="Y59" s="13"/>
      <c r="Z59" s="13"/>
    </row>
    <row r="60" spans="1:26" ht="20.100000000000001" customHeight="1" x14ac:dyDescent="0.25">
      <c r="A60" s="13"/>
      <c r="B60" s="310" t="s">
        <v>52</v>
      </c>
      <c r="C60" s="261"/>
      <c r="D60" s="261"/>
      <c r="E60" s="58">
        <f>'SO 01 - HLAVNÝ OBJEKT - A17188'!L188</f>
        <v>0</v>
      </c>
      <c r="F60" s="58">
        <f>'SO 01 - HLAVNÝ OBJEKT - A17188'!M188</f>
        <v>0</v>
      </c>
      <c r="G60" s="58">
        <f>'SO 01 - HLAVNÝ OBJEKT - A17188'!I188</f>
        <v>0</v>
      </c>
      <c r="H60" s="146">
        <f>'SO 01 - HLAVNÝ OBJEKT - A17188'!S188</f>
        <v>177.53</v>
      </c>
      <c r="I60" s="146">
        <f>'SO 01 - HLAVNÝ OBJEKT - A17188'!V188</f>
        <v>0</v>
      </c>
      <c r="J60" s="146"/>
      <c r="K60" s="146"/>
      <c r="L60" s="146"/>
      <c r="M60" s="146"/>
      <c r="N60" s="146"/>
      <c r="O60" s="146"/>
      <c r="P60" s="146"/>
      <c r="Q60" s="13"/>
      <c r="R60" s="13"/>
      <c r="S60" s="13"/>
      <c r="T60" s="13"/>
      <c r="U60" s="13"/>
      <c r="V60" s="147"/>
      <c r="W60" s="27"/>
      <c r="X60" s="13"/>
      <c r="Y60" s="13"/>
      <c r="Z60" s="13"/>
    </row>
    <row r="61" spans="1:26" ht="20.100000000000001" customHeight="1" x14ac:dyDescent="0.25">
      <c r="A61" s="13"/>
      <c r="B61" s="310" t="s">
        <v>53</v>
      </c>
      <c r="C61" s="261"/>
      <c r="D61" s="261"/>
      <c r="E61" s="58">
        <f>'SO 01 - HLAVNÝ OBJEKT - A17188'!L195</f>
        <v>0</v>
      </c>
      <c r="F61" s="58">
        <f>'SO 01 - HLAVNÝ OBJEKT - A17188'!M195</f>
        <v>0</v>
      </c>
      <c r="G61" s="58">
        <f>'SO 01 - HLAVNÝ OBJEKT - A17188'!I195</f>
        <v>0</v>
      </c>
      <c r="H61" s="146">
        <f>'SO 01 - HLAVNÝ OBJEKT - A17188'!S195</f>
        <v>1.91</v>
      </c>
      <c r="I61" s="146">
        <f>'SO 01 - HLAVNÝ OBJEKT - A17188'!V195</f>
        <v>0</v>
      </c>
      <c r="J61" s="146"/>
      <c r="K61" s="146"/>
      <c r="L61" s="146"/>
      <c r="M61" s="146"/>
      <c r="N61" s="146"/>
      <c r="O61" s="146"/>
      <c r="P61" s="146"/>
      <c r="Q61" s="13"/>
      <c r="R61" s="13"/>
      <c r="S61" s="13"/>
      <c r="T61" s="13"/>
      <c r="U61" s="13"/>
      <c r="V61" s="147"/>
      <c r="W61" s="27"/>
      <c r="X61" s="13"/>
      <c r="Y61" s="13"/>
      <c r="Z61" s="13"/>
    </row>
    <row r="62" spans="1:26" ht="20.100000000000001" customHeight="1" x14ac:dyDescent="0.25">
      <c r="A62" s="13"/>
      <c r="B62" s="310" t="s">
        <v>54</v>
      </c>
      <c r="C62" s="261"/>
      <c r="D62" s="261"/>
      <c r="E62" s="58">
        <f>'SO 01 - HLAVNÝ OBJEKT - A17188'!L199</f>
        <v>0</v>
      </c>
      <c r="F62" s="58">
        <f>'SO 01 - HLAVNÝ OBJEKT - A17188'!M199</f>
        <v>0</v>
      </c>
      <c r="G62" s="58">
        <f>'SO 01 - HLAVNÝ OBJEKT - A17188'!I199</f>
        <v>0</v>
      </c>
      <c r="H62" s="146">
        <f>'SO 01 - HLAVNÝ OBJEKT - A17188'!S199</f>
        <v>0</v>
      </c>
      <c r="I62" s="146">
        <f>'SO 01 - HLAVNÝ OBJEKT - A17188'!V199</f>
        <v>0</v>
      </c>
      <c r="J62" s="146"/>
      <c r="K62" s="146"/>
      <c r="L62" s="146"/>
      <c r="M62" s="146"/>
      <c r="N62" s="146"/>
      <c r="O62" s="146"/>
      <c r="P62" s="146"/>
      <c r="Q62" s="13"/>
      <c r="R62" s="13"/>
      <c r="S62" s="13"/>
      <c r="T62" s="13"/>
      <c r="U62" s="13"/>
      <c r="V62" s="147"/>
      <c r="W62" s="27"/>
      <c r="X62" s="13"/>
      <c r="Y62" s="13"/>
      <c r="Z62" s="13"/>
    </row>
    <row r="63" spans="1:26" ht="20.100000000000001" customHeight="1" x14ac:dyDescent="0.25">
      <c r="A63" s="13"/>
      <c r="B63" s="308" t="s">
        <v>47</v>
      </c>
      <c r="C63" s="309"/>
      <c r="D63" s="309"/>
      <c r="E63" s="148">
        <f>'SO 01 - HLAVNÝ OBJEKT - A17188'!L201</f>
        <v>0</v>
      </c>
      <c r="F63" s="148">
        <f>'SO 01 - HLAVNÝ OBJEKT - A17188'!M201</f>
        <v>0</v>
      </c>
      <c r="G63" s="148">
        <f>'SO 01 - HLAVNÝ OBJEKT - A17188'!I201</f>
        <v>0</v>
      </c>
      <c r="H63" s="149">
        <f>'SO 01 - HLAVNÝ OBJEKT - A17188'!S201</f>
        <v>838.76</v>
      </c>
      <c r="I63" s="149">
        <f>'SO 01 - HLAVNÝ OBJEKT - A17188'!V201</f>
        <v>0</v>
      </c>
      <c r="J63" s="149"/>
      <c r="K63" s="149"/>
      <c r="L63" s="149"/>
      <c r="M63" s="149"/>
      <c r="N63" s="149"/>
      <c r="O63" s="149"/>
      <c r="P63" s="149"/>
      <c r="Q63" s="13"/>
      <c r="R63" s="13"/>
      <c r="S63" s="13"/>
      <c r="T63" s="13"/>
      <c r="U63" s="13"/>
      <c r="V63" s="147"/>
      <c r="W63" s="27"/>
      <c r="X63" s="13"/>
      <c r="Y63" s="13"/>
      <c r="Z63" s="13"/>
    </row>
    <row r="64" spans="1:26" ht="20.100000000000001" customHeight="1" x14ac:dyDescent="0.25">
      <c r="A64" s="13"/>
      <c r="B64" s="310"/>
      <c r="C64" s="261"/>
      <c r="D64" s="261"/>
      <c r="E64" s="58"/>
      <c r="F64" s="58"/>
      <c r="G64" s="58"/>
      <c r="H64" s="146"/>
      <c r="I64" s="146"/>
      <c r="J64" s="146"/>
      <c r="K64" s="146"/>
      <c r="L64" s="146"/>
      <c r="M64" s="146"/>
      <c r="N64" s="146"/>
      <c r="O64" s="146"/>
      <c r="P64" s="146"/>
      <c r="Q64" s="13"/>
      <c r="R64" s="13"/>
      <c r="S64" s="13"/>
      <c r="T64" s="13"/>
      <c r="U64" s="13"/>
      <c r="V64" s="147"/>
      <c r="W64" s="27"/>
      <c r="X64" s="13"/>
      <c r="Y64" s="13"/>
      <c r="Z64" s="13"/>
    </row>
    <row r="65" spans="1:26" ht="20.100000000000001" customHeight="1" x14ac:dyDescent="0.25">
      <c r="A65" s="13"/>
      <c r="B65" s="308" t="s">
        <v>55</v>
      </c>
      <c r="C65" s="309"/>
      <c r="D65" s="309"/>
      <c r="E65" s="58"/>
      <c r="F65" s="58"/>
      <c r="G65" s="58"/>
      <c r="H65" s="146"/>
      <c r="I65" s="146"/>
      <c r="J65" s="146"/>
      <c r="K65" s="146"/>
      <c r="L65" s="146"/>
      <c r="M65" s="146"/>
      <c r="N65" s="146"/>
      <c r="O65" s="146"/>
      <c r="P65" s="146"/>
      <c r="Q65" s="13"/>
      <c r="R65" s="13"/>
      <c r="S65" s="13"/>
      <c r="T65" s="13"/>
      <c r="U65" s="13"/>
      <c r="V65" s="147"/>
      <c r="W65" s="27"/>
      <c r="X65" s="13"/>
      <c r="Y65" s="13"/>
      <c r="Z65" s="13"/>
    </row>
    <row r="66" spans="1:26" ht="20.100000000000001" customHeight="1" x14ac:dyDescent="0.25">
      <c r="A66" s="13"/>
      <c r="B66" s="310" t="s">
        <v>56</v>
      </c>
      <c r="C66" s="261"/>
      <c r="D66" s="261"/>
      <c r="E66" s="58">
        <f>'SO 01 - HLAVNÝ OBJEKT - A17188'!L215</f>
        <v>0</v>
      </c>
      <c r="F66" s="58">
        <f>'SO 01 - HLAVNÝ OBJEKT - A17188'!M215</f>
        <v>0</v>
      </c>
      <c r="G66" s="58">
        <f>'SO 01 - HLAVNÝ OBJEKT - A17188'!I215</f>
        <v>0</v>
      </c>
      <c r="H66" s="146">
        <f>'SO 01 - HLAVNÝ OBJEKT - A17188'!S215</f>
        <v>0.95</v>
      </c>
      <c r="I66" s="146">
        <f>'SO 01 - HLAVNÝ OBJEKT - A17188'!V215</f>
        <v>0</v>
      </c>
      <c r="J66" s="146"/>
      <c r="K66" s="146"/>
      <c r="L66" s="146"/>
      <c r="M66" s="146"/>
      <c r="N66" s="146"/>
      <c r="O66" s="146"/>
      <c r="P66" s="146"/>
      <c r="Q66" s="13"/>
      <c r="R66" s="13"/>
      <c r="S66" s="13"/>
      <c r="T66" s="13"/>
      <c r="U66" s="13"/>
      <c r="V66" s="147"/>
      <c r="W66" s="27"/>
      <c r="X66" s="13"/>
      <c r="Y66" s="13"/>
      <c r="Z66" s="13"/>
    </row>
    <row r="67" spans="1:26" ht="20.100000000000001" customHeight="1" x14ac:dyDescent="0.25">
      <c r="A67" s="13"/>
      <c r="B67" s="310" t="s">
        <v>57</v>
      </c>
      <c r="C67" s="261"/>
      <c r="D67" s="261"/>
      <c r="E67" s="58">
        <f>'SO 01 - HLAVNÝ OBJEKT - A17188'!L223</f>
        <v>0</v>
      </c>
      <c r="F67" s="58">
        <f>'SO 01 - HLAVNÝ OBJEKT - A17188'!M223</f>
        <v>0</v>
      </c>
      <c r="G67" s="58">
        <f>'SO 01 - HLAVNÝ OBJEKT - A17188'!I223</f>
        <v>0</v>
      </c>
      <c r="H67" s="146">
        <f>'SO 01 - HLAVNÝ OBJEKT - A17188'!S223</f>
        <v>0.03</v>
      </c>
      <c r="I67" s="146">
        <f>'SO 01 - HLAVNÝ OBJEKT - A17188'!V223</f>
        <v>0</v>
      </c>
      <c r="J67" s="146"/>
      <c r="K67" s="146"/>
      <c r="L67" s="146"/>
      <c r="M67" s="146"/>
      <c r="N67" s="146"/>
      <c r="O67" s="146"/>
      <c r="P67" s="146"/>
      <c r="Q67" s="13"/>
      <c r="R67" s="13"/>
      <c r="S67" s="13"/>
      <c r="T67" s="13"/>
      <c r="U67" s="13"/>
      <c r="V67" s="147"/>
      <c r="W67" s="27"/>
      <c r="X67" s="13"/>
      <c r="Y67" s="13"/>
      <c r="Z67" s="13"/>
    </row>
    <row r="68" spans="1:26" ht="20.100000000000001" customHeight="1" x14ac:dyDescent="0.25">
      <c r="A68" s="13"/>
      <c r="B68" s="310" t="s">
        <v>58</v>
      </c>
      <c r="C68" s="261"/>
      <c r="D68" s="261"/>
      <c r="E68" s="58">
        <f>'SO 01 - HLAVNÝ OBJEKT - A17188'!L231</f>
        <v>0</v>
      </c>
      <c r="F68" s="58">
        <f>'SO 01 - HLAVNÝ OBJEKT - A17188'!M231</f>
        <v>0</v>
      </c>
      <c r="G68" s="58">
        <f>'SO 01 - HLAVNÝ OBJEKT - A17188'!I231</f>
        <v>0</v>
      </c>
      <c r="H68" s="146">
        <f>'SO 01 - HLAVNÝ OBJEKT - A17188'!S231</f>
        <v>0.09</v>
      </c>
      <c r="I68" s="146">
        <f>'SO 01 - HLAVNÝ OBJEKT - A17188'!V231</f>
        <v>0</v>
      </c>
      <c r="J68" s="146"/>
      <c r="K68" s="146"/>
      <c r="L68" s="146"/>
      <c r="M68" s="146"/>
      <c r="N68" s="146"/>
      <c r="O68" s="146"/>
      <c r="P68" s="146"/>
      <c r="Q68" s="13"/>
      <c r="R68" s="13"/>
      <c r="S68" s="13"/>
      <c r="T68" s="13"/>
      <c r="U68" s="13"/>
      <c r="V68" s="147"/>
      <c r="W68" s="27"/>
      <c r="X68" s="13"/>
      <c r="Y68" s="13"/>
      <c r="Z68" s="13"/>
    </row>
    <row r="69" spans="1:26" ht="20.100000000000001" customHeight="1" x14ac:dyDescent="0.25">
      <c r="A69" s="13"/>
      <c r="B69" s="310" t="s">
        <v>59</v>
      </c>
      <c r="C69" s="261"/>
      <c r="D69" s="261"/>
      <c r="E69" s="58">
        <f>'SO 01 - HLAVNÝ OBJEKT - A17188'!L235</f>
        <v>0</v>
      </c>
      <c r="F69" s="58">
        <f>'SO 01 - HLAVNÝ OBJEKT - A17188'!M235</f>
        <v>0</v>
      </c>
      <c r="G69" s="58">
        <f>'SO 01 - HLAVNÝ OBJEKT - A17188'!I235</f>
        <v>0</v>
      </c>
      <c r="H69" s="146">
        <f>'SO 01 - HLAVNÝ OBJEKT - A17188'!S235</f>
        <v>0.01</v>
      </c>
      <c r="I69" s="146">
        <f>'SO 01 - HLAVNÝ OBJEKT - A17188'!V235</f>
        <v>0</v>
      </c>
      <c r="J69" s="146"/>
      <c r="K69" s="146"/>
      <c r="L69" s="146"/>
      <c r="M69" s="146"/>
      <c r="N69" s="146"/>
      <c r="O69" s="146"/>
      <c r="P69" s="146"/>
      <c r="Q69" s="13"/>
      <c r="R69" s="13"/>
      <c r="S69" s="13"/>
      <c r="T69" s="13"/>
      <c r="U69" s="13"/>
      <c r="V69" s="147"/>
      <c r="W69" s="27"/>
      <c r="X69" s="13"/>
      <c r="Y69" s="13"/>
      <c r="Z69" s="13"/>
    </row>
    <row r="70" spans="1:26" ht="20.100000000000001" customHeight="1" x14ac:dyDescent="0.25">
      <c r="A70" s="13"/>
      <c r="B70" s="310" t="s">
        <v>60</v>
      </c>
      <c r="C70" s="261"/>
      <c r="D70" s="261"/>
      <c r="E70" s="58">
        <f>'SO 01 - HLAVNÝ OBJEKT - A17188'!L242</f>
        <v>0</v>
      </c>
      <c r="F70" s="58">
        <f>'SO 01 - HLAVNÝ OBJEKT - A17188'!M242</f>
        <v>0</v>
      </c>
      <c r="G70" s="58">
        <f>'SO 01 - HLAVNÝ OBJEKT - A17188'!I242</f>
        <v>0</v>
      </c>
      <c r="H70" s="146">
        <f>'SO 01 - HLAVNÝ OBJEKT - A17188'!S242</f>
        <v>0</v>
      </c>
      <c r="I70" s="146">
        <f>'SO 01 - HLAVNÝ OBJEKT - A17188'!V242</f>
        <v>0</v>
      </c>
      <c r="J70" s="146"/>
      <c r="K70" s="146"/>
      <c r="L70" s="146"/>
      <c r="M70" s="146"/>
      <c r="N70" s="146"/>
      <c r="O70" s="146"/>
      <c r="P70" s="146"/>
      <c r="Q70" s="13"/>
      <c r="R70" s="13"/>
      <c r="S70" s="13"/>
      <c r="T70" s="13"/>
      <c r="U70" s="13"/>
      <c r="V70" s="147"/>
      <c r="W70" s="27"/>
      <c r="X70" s="13"/>
      <c r="Y70" s="13"/>
      <c r="Z70" s="13"/>
    </row>
    <row r="71" spans="1:26" ht="20.100000000000001" customHeight="1" x14ac:dyDescent="0.25">
      <c r="A71" s="13"/>
      <c r="B71" s="310" t="s">
        <v>61</v>
      </c>
      <c r="C71" s="261"/>
      <c r="D71" s="261"/>
      <c r="E71" s="58">
        <f>'SO 01 - HLAVNÝ OBJEKT - A17188'!L248</f>
        <v>0</v>
      </c>
      <c r="F71" s="58">
        <f>'SO 01 - HLAVNÝ OBJEKT - A17188'!M248</f>
        <v>0</v>
      </c>
      <c r="G71" s="58">
        <f>'SO 01 - HLAVNÝ OBJEKT - A17188'!I248</f>
        <v>0</v>
      </c>
      <c r="H71" s="146">
        <f>'SO 01 - HLAVNÝ OBJEKT - A17188'!S248</f>
        <v>1.6</v>
      </c>
      <c r="I71" s="146">
        <f>'SO 01 - HLAVNÝ OBJEKT - A17188'!V248</f>
        <v>0</v>
      </c>
      <c r="J71" s="146"/>
      <c r="K71" s="146"/>
      <c r="L71" s="146"/>
      <c r="M71" s="146"/>
      <c r="N71" s="146"/>
      <c r="O71" s="146"/>
      <c r="P71" s="146"/>
      <c r="Q71" s="13"/>
      <c r="R71" s="13"/>
      <c r="S71" s="13"/>
      <c r="T71" s="13"/>
      <c r="U71" s="13"/>
      <c r="V71" s="147"/>
      <c r="W71" s="27"/>
      <c r="X71" s="13"/>
      <c r="Y71" s="13"/>
      <c r="Z71" s="13"/>
    </row>
    <row r="72" spans="1:26" ht="20.100000000000001" customHeight="1" x14ac:dyDescent="0.25">
      <c r="A72" s="13"/>
      <c r="B72" s="310" t="s">
        <v>62</v>
      </c>
      <c r="C72" s="261"/>
      <c r="D72" s="261"/>
      <c r="E72" s="58">
        <f>'SO 01 - HLAVNÝ OBJEKT - A17188'!L255</f>
        <v>0</v>
      </c>
      <c r="F72" s="58">
        <f>'SO 01 - HLAVNÝ OBJEKT - A17188'!M255</f>
        <v>0</v>
      </c>
      <c r="G72" s="58">
        <f>'SO 01 - HLAVNÝ OBJEKT - A17188'!I255</f>
        <v>0</v>
      </c>
      <c r="H72" s="146">
        <f>'SO 01 - HLAVNÝ OBJEKT - A17188'!S255</f>
        <v>0.06</v>
      </c>
      <c r="I72" s="146">
        <f>'SO 01 - HLAVNÝ OBJEKT - A17188'!V255</f>
        <v>0</v>
      </c>
      <c r="J72" s="146"/>
      <c r="K72" s="146"/>
      <c r="L72" s="146"/>
      <c r="M72" s="146"/>
      <c r="N72" s="146"/>
      <c r="O72" s="146"/>
      <c r="P72" s="146"/>
      <c r="Q72" s="13"/>
      <c r="R72" s="13"/>
      <c r="S72" s="13"/>
      <c r="T72" s="13"/>
      <c r="U72" s="13"/>
      <c r="V72" s="147"/>
      <c r="W72" s="27"/>
      <c r="X72" s="13"/>
      <c r="Y72" s="13"/>
      <c r="Z72" s="13"/>
    </row>
    <row r="73" spans="1:26" ht="20.100000000000001" customHeight="1" x14ac:dyDescent="0.25">
      <c r="A73" s="13"/>
      <c r="B73" s="310" t="s">
        <v>63</v>
      </c>
      <c r="C73" s="261"/>
      <c r="D73" s="261"/>
      <c r="E73" s="58">
        <f>'SO 01 - HLAVNÝ OBJEKT - A17188'!L270</f>
        <v>0</v>
      </c>
      <c r="F73" s="58">
        <f>'SO 01 - HLAVNÝ OBJEKT - A17188'!M270</f>
        <v>0</v>
      </c>
      <c r="G73" s="58">
        <f>'SO 01 - HLAVNÝ OBJEKT - A17188'!I270</f>
        <v>0</v>
      </c>
      <c r="H73" s="146">
        <f>'SO 01 - HLAVNÝ OBJEKT - A17188'!S270</f>
        <v>0.51</v>
      </c>
      <c r="I73" s="146">
        <f>'SO 01 - HLAVNÝ OBJEKT - A17188'!V270</f>
        <v>0</v>
      </c>
      <c r="J73" s="146"/>
      <c r="K73" s="146"/>
      <c r="L73" s="146"/>
      <c r="M73" s="146"/>
      <c r="N73" s="146"/>
      <c r="O73" s="146"/>
      <c r="P73" s="146"/>
      <c r="Q73" s="13"/>
      <c r="R73" s="13"/>
      <c r="S73" s="13"/>
      <c r="T73" s="13"/>
      <c r="U73" s="13"/>
      <c r="V73" s="147"/>
      <c r="W73" s="27"/>
      <c r="X73" s="13"/>
      <c r="Y73" s="13"/>
      <c r="Z73" s="13"/>
    </row>
    <row r="74" spans="1:26" ht="20.100000000000001" customHeight="1" x14ac:dyDescent="0.25">
      <c r="A74" s="13"/>
      <c r="B74" s="310" t="s">
        <v>64</v>
      </c>
      <c r="C74" s="261"/>
      <c r="D74" s="261"/>
      <c r="E74" s="58">
        <f>'SO 01 - HLAVNÝ OBJEKT - A17188'!L290</f>
        <v>0</v>
      </c>
      <c r="F74" s="58">
        <f>'SO 01 - HLAVNÝ OBJEKT - A17188'!M290</f>
        <v>0</v>
      </c>
      <c r="G74" s="58">
        <f>'SO 01 - HLAVNÝ OBJEKT - A17188'!I290</f>
        <v>0</v>
      </c>
      <c r="H74" s="146">
        <f>'SO 01 - HLAVNÝ OBJEKT - A17188'!S290</f>
        <v>10.5</v>
      </c>
      <c r="I74" s="146">
        <f>'SO 01 - HLAVNÝ OBJEKT - A17188'!V290</f>
        <v>0</v>
      </c>
      <c r="J74" s="146"/>
      <c r="K74" s="146"/>
      <c r="L74" s="146"/>
      <c r="M74" s="146"/>
      <c r="N74" s="146"/>
      <c r="O74" s="146"/>
      <c r="P74" s="146"/>
      <c r="Q74" s="13"/>
      <c r="R74" s="13"/>
      <c r="S74" s="13"/>
      <c r="T74" s="13"/>
      <c r="U74" s="13"/>
      <c r="V74" s="147"/>
      <c r="W74" s="27"/>
      <c r="X74" s="13"/>
      <c r="Y74" s="13"/>
      <c r="Z74" s="13"/>
    </row>
    <row r="75" spans="1:26" ht="20.100000000000001" customHeight="1" x14ac:dyDescent="0.25">
      <c r="A75" s="13"/>
      <c r="B75" s="310" t="s">
        <v>65</v>
      </c>
      <c r="C75" s="261"/>
      <c r="D75" s="261"/>
      <c r="E75" s="58">
        <f>'SO 01 - HLAVNÝ OBJEKT - A17188'!L299</f>
        <v>0</v>
      </c>
      <c r="F75" s="58">
        <f>'SO 01 - HLAVNÝ OBJEKT - A17188'!M299</f>
        <v>0</v>
      </c>
      <c r="G75" s="58">
        <f>'SO 01 - HLAVNÝ OBJEKT - A17188'!I299</f>
        <v>0</v>
      </c>
      <c r="H75" s="146">
        <f>'SO 01 - HLAVNÝ OBJEKT - A17188'!S299</f>
        <v>0.93</v>
      </c>
      <c r="I75" s="146">
        <f>'SO 01 - HLAVNÝ OBJEKT - A17188'!V299</f>
        <v>0</v>
      </c>
      <c r="J75" s="146"/>
      <c r="K75" s="146"/>
      <c r="L75" s="146"/>
      <c r="M75" s="146"/>
      <c r="N75" s="146"/>
      <c r="O75" s="146"/>
      <c r="P75" s="146"/>
      <c r="Q75" s="13"/>
      <c r="R75" s="13"/>
      <c r="S75" s="13"/>
      <c r="T75" s="13"/>
      <c r="U75" s="13"/>
      <c r="V75" s="147"/>
      <c r="W75" s="27"/>
      <c r="X75" s="13"/>
      <c r="Y75" s="13"/>
      <c r="Z75" s="13"/>
    </row>
    <row r="76" spans="1:26" ht="20.100000000000001" customHeight="1" x14ac:dyDescent="0.25">
      <c r="A76" s="13"/>
      <c r="B76" s="310" t="s">
        <v>66</v>
      </c>
      <c r="C76" s="261"/>
      <c r="D76" s="261"/>
      <c r="E76" s="58">
        <f>'SO 01 - HLAVNÝ OBJEKT - A17188'!L307</f>
        <v>0</v>
      </c>
      <c r="F76" s="58">
        <f>'SO 01 - HLAVNÝ OBJEKT - A17188'!M307</f>
        <v>0</v>
      </c>
      <c r="G76" s="58">
        <f>'SO 01 - HLAVNÝ OBJEKT - A17188'!I307</f>
        <v>0</v>
      </c>
      <c r="H76" s="146">
        <f>'SO 01 - HLAVNÝ OBJEKT - A17188'!S307</f>
        <v>0.92</v>
      </c>
      <c r="I76" s="146">
        <f>'SO 01 - HLAVNÝ OBJEKT - A17188'!V307</f>
        <v>0</v>
      </c>
      <c r="J76" s="146"/>
      <c r="K76" s="146"/>
      <c r="L76" s="146"/>
      <c r="M76" s="146"/>
      <c r="N76" s="146"/>
      <c r="O76" s="146"/>
      <c r="P76" s="146"/>
      <c r="Q76" s="13"/>
      <c r="R76" s="13"/>
      <c r="S76" s="13"/>
      <c r="T76" s="13"/>
      <c r="U76" s="13"/>
      <c r="V76" s="147"/>
      <c r="W76" s="27"/>
      <c r="X76" s="13"/>
      <c r="Y76" s="13"/>
      <c r="Z76" s="13"/>
    </row>
    <row r="77" spans="1:26" ht="20.100000000000001" customHeight="1" x14ac:dyDescent="0.25">
      <c r="A77" s="13"/>
      <c r="B77" s="310" t="s">
        <v>67</v>
      </c>
      <c r="C77" s="261"/>
      <c r="D77" s="261"/>
      <c r="E77" s="58">
        <f>'SO 01 - HLAVNÝ OBJEKT - A17188'!L313</f>
        <v>0</v>
      </c>
      <c r="F77" s="58">
        <f>'SO 01 - HLAVNÝ OBJEKT - A17188'!M313</f>
        <v>0</v>
      </c>
      <c r="G77" s="58">
        <f>'SO 01 - HLAVNÝ OBJEKT - A17188'!I313</f>
        <v>0</v>
      </c>
      <c r="H77" s="146">
        <f>'SO 01 - HLAVNÝ OBJEKT - A17188'!S313</f>
        <v>3.74</v>
      </c>
      <c r="I77" s="146">
        <f>'SO 01 - HLAVNÝ OBJEKT - A17188'!V313</f>
        <v>0</v>
      </c>
      <c r="J77" s="146"/>
      <c r="K77" s="146"/>
      <c r="L77" s="146"/>
      <c r="M77" s="146"/>
      <c r="N77" s="146"/>
      <c r="O77" s="146"/>
      <c r="P77" s="146"/>
      <c r="Q77" s="13"/>
      <c r="R77" s="13"/>
      <c r="S77" s="13"/>
      <c r="T77" s="13"/>
      <c r="U77" s="13"/>
      <c r="V77" s="147"/>
      <c r="W77" s="27"/>
      <c r="X77" s="13"/>
      <c r="Y77" s="13"/>
      <c r="Z77" s="13"/>
    </row>
    <row r="78" spans="1:26" ht="20.100000000000001" customHeight="1" x14ac:dyDescent="0.25">
      <c r="A78" s="13"/>
      <c r="B78" s="310" t="s">
        <v>68</v>
      </c>
      <c r="C78" s="261"/>
      <c r="D78" s="261"/>
      <c r="E78" s="58">
        <f>'SO 01 - HLAVNÝ OBJEKT - A17188'!L319</f>
        <v>0</v>
      </c>
      <c r="F78" s="58">
        <f>'SO 01 - HLAVNÝ OBJEKT - A17188'!M319</f>
        <v>0</v>
      </c>
      <c r="G78" s="58">
        <f>'SO 01 - HLAVNÝ OBJEKT - A17188'!I319</f>
        <v>0</v>
      </c>
      <c r="H78" s="146">
        <f>'SO 01 - HLAVNÝ OBJEKT - A17188'!S319</f>
        <v>0.28000000000000003</v>
      </c>
      <c r="I78" s="146">
        <f>'SO 01 - HLAVNÝ OBJEKT - A17188'!V319</f>
        <v>0</v>
      </c>
      <c r="J78" s="146"/>
      <c r="K78" s="146"/>
      <c r="L78" s="146"/>
      <c r="M78" s="146"/>
      <c r="N78" s="146"/>
      <c r="O78" s="146"/>
      <c r="P78" s="146"/>
      <c r="Q78" s="13"/>
      <c r="R78" s="13"/>
      <c r="S78" s="13"/>
      <c r="T78" s="13"/>
      <c r="U78" s="13"/>
      <c r="V78" s="147"/>
      <c r="W78" s="27"/>
      <c r="X78" s="13"/>
      <c r="Y78" s="13"/>
      <c r="Z78" s="13"/>
    </row>
    <row r="79" spans="1:26" ht="20.100000000000001" customHeight="1" x14ac:dyDescent="0.25">
      <c r="A79" s="13"/>
      <c r="B79" s="308" t="s">
        <v>55</v>
      </c>
      <c r="C79" s="309"/>
      <c r="D79" s="309"/>
      <c r="E79" s="148">
        <f>'SO 01 - HLAVNÝ OBJEKT - A17188'!L321</f>
        <v>0</v>
      </c>
      <c r="F79" s="148">
        <f>'SO 01 - HLAVNÝ OBJEKT - A17188'!M321</f>
        <v>0</v>
      </c>
      <c r="G79" s="148">
        <f>'SO 01 - HLAVNÝ OBJEKT - A17188'!I321</f>
        <v>0</v>
      </c>
      <c r="H79" s="149">
        <f>'SO 01 - HLAVNÝ OBJEKT - A17188'!S321</f>
        <v>19.63</v>
      </c>
      <c r="I79" s="149">
        <f>'SO 01 - HLAVNÝ OBJEKT - A17188'!V321</f>
        <v>0</v>
      </c>
      <c r="J79" s="149"/>
      <c r="K79" s="149"/>
      <c r="L79" s="149"/>
      <c r="M79" s="149"/>
      <c r="N79" s="149"/>
      <c r="O79" s="149"/>
      <c r="P79" s="149"/>
      <c r="Q79" s="13"/>
      <c r="R79" s="13"/>
      <c r="S79" s="13"/>
      <c r="T79" s="13"/>
      <c r="U79" s="13"/>
      <c r="V79" s="147"/>
      <c r="W79" s="27"/>
      <c r="X79" s="13"/>
      <c r="Y79" s="13"/>
      <c r="Z79" s="13"/>
    </row>
    <row r="80" spans="1:26" ht="20.100000000000001" customHeight="1" x14ac:dyDescent="0.25">
      <c r="A80" s="13"/>
      <c r="B80" s="310"/>
      <c r="C80" s="261"/>
      <c r="D80" s="261"/>
      <c r="E80" s="58"/>
      <c r="F80" s="58"/>
      <c r="G80" s="58"/>
      <c r="H80" s="146"/>
      <c r="I80" s="146"/>
      <c r="J80" s="146"/>
      <c r="K80" s="146"/>
      <c r="L80" s="146"/>
      <c r="M80" s="146"/>
      <c r="N80" s="146"/>
      <c r="O80" s="146"/>
      <c r="P80" s="146"/>
      <c r="Q80" s="13"/>
      <c r="R80" s="13"/>
      <c r="S80" s="13"/>
      <c r="T80" s="13"/>
      <c r="U80" s="13"/>
      <c r="V80" s="147"/>
      <c r="W80" s="27"/>
      <c r="X80" s="13"/>
      <c r="Y80" s="13"/>
      <c r="Z80" s="13"/>
    </row>
    <row r="81" spans="1:26" ht="20.100000000000001" customHeight="1" x14ac:dyDescent="0.25">
      <c r="A81" s="13"/>
      <c r="B81" s="308" t="s">
        <v>69</v>
      </c>
      <c r="C81" s="309"/>
      <c r="D81" s="309"/>
      <c r="E81" s="58"/>
      <c r="F81" s="58"/>
      <c r="G81" s="58"/>
      <c r="H81" s="146"/>
      <c r="I81" s="146"/>
      <c r="J81" s="146"/>
      <c r="K81" s="146"/>
      <c r="L81" s="146"/>
      <c r="M81" s="146"/>
      <c r="N81" s="146"/>
      <c r="O81" s="146"/>
      <c r="P81" s="146"/>
      <c r="Q81" s="13"/>
      <c r="R81" s="13"/>
      <c r="S81" s="13"/>
      <c r="T81" s="13"/>
      <c r="U81" s="13"/>
      <c r="V81" s="147"/>
      <c r="W81" s="27"/>
      <c r="X81" s="13"/>
      <c r="Y81" s="13"/>
      <c r="Z81" s="13"/>
    </row>
    <row r="82" spans="1:26" ht="20.100000000000001" customHeight="1" x14ac:dyDescent="0.25">
      <c r="A82" s="13"/>
      <c r="B82" s="310" t="s">
        <v>70</v>
      </c>
      <c r="C82" s="261"/>
      <c r="D82" s="261"/>
      <c r="E82" s="58">
        <f>'SO 01 - HLAVNÝ OBJEKT - A17188'!L327</f>
        <v>0</v>
      </c>
      <c r="F82" s="58">
        <f>'SO 01 - HLAVNÝ OBJEKT - A17188'!M327</f>
        <v>0</v>
      </c>
      <c r="G82" s="58">
        <f>'SO 01 - HLAVNÝ OBJEKT - A17188'!I327</f>
        <v>0</v>
      </c>
      <c r="H82" s="146">
        <f>'SO 01 - HLAVNÝ OBJEKT - A17188'!S327</f>
        <v>12.48</v>
      </c>
      <c r="I82" s="146">
        <f>'SO 01 - HLAVNÝ OBJEKT - A17188'!V327</f>
        <v>0</v>
      </c>
      <c r="J82" s="146"/>
      <c r="K82" s="146"/>
      <c r="L82" s="146"/>
      <c r="M82" s="146"/>
      <c r="N82" s="146"/>
      <c r="O82" s="146"/>
      <c r="P82" s="146"/>
      <c r="Q82" s="13"/>
      <c r="R82" s="13"/>
      <c r="S82" s="13"/>
      <c r="T82" s="13"/>
      <c r="U82" s="13"/>
      <c r="V82" s="147"/>
      <c r="W82" s="27"/>
      <c r="X82" s="13"/>
      <c r="Y82" s="13"/>
      <c r="Z82" s="13"/>
    </row>
    <row r="83" spans="1:26" ht="20.100000000000001" customHeight="1" x14ac:dyDescent="0.25">
      <c r="A83" s="13"/>
      <c r="B83" s="308" t="s">
        <v>69</v>
      </c>
      <c r="C83" s="309"/>
      <c r="D83" s="309"/>
      <c r="E83" s="148">
        <f>'SO 01 - HLAVNÝ OBJEKT - A17188'!L329</f>
        <v>0</v>
      </c>
      <c r="F83" s="148">
        <f>'SO 01 - HLAVNÝ OBJEKT - A17188'!M329</f>
        <v>0</v>
      </c>
      <c r="G83" s="148">
        <f>'SO 01 - HLAVNÝ OBJEKT - A17188'!I329</f>
        <v>0</v>
      </c>
      <c r="H83" s="149">
        <f>'SO 01 - HLAVNÝ OBJEKT - A17188'!S329</f>
        <v>12.48</v>
      </c>
      <c r="I83" s="149">
        <f>'SO 01 - HLAVNÝ OBJEKT - A17188'!V329</f>
        <v>0</v>
      </c>
      <c r="J83" s="149"/>
      <c r="K83" s="149"/>
      <c r="L83" s="149"/>
      <c r="M83" s="149"/>
      <c r="N83" s="149"/>
      <c r="O83" s="149"/>
      <c r="P83" s="149"/>
      <c r="Q83" s="13"/>
      <c r="R83" s="13"/>
      <c r="S83" s="13"/>
      <c r="T83" s="13"/>
      <c r="U83" s="13"/>
      <c r="V83" s="147"/>
      <c r="W83" s="27"/>
      <c r="X83" s="13"/>
      <c r="Y83" s="13"/>
      <c r="Z83" s="13"/>
    </row>
    <row r="84" spans="1:26" ht="20.100000000000001" customHeight="1" x14ac:dyDescent="0.25">
      <c r="A84" s="13"/>
      <c r="B84" s="310"/>
      <c r="C84" s="261"/>
      <c r="D84" s="261"/>
      <c r="E84" s="58"/>
      <c r="F84" s="58"/>
      <c r="G84" s="58"/>
      <c r="H84" s="146"/>
      <c r="I84" s="146"/>
      <c r="J84" s="146"/>
      <c r="K84" s="146"/>
      <c r="L84" s="146"/>
      <c r="M84" s="146"/>
      <c r="N84" s="146"/>
      <c r="O84" s="146"/>
      <c r="P84" s="146"/>
      <c r="Q84" s="13"/>
      <c r="R84" s="13"/>
      <c r="S84" s="13"/>
      <c r="T84" s="13"/>
      <c r="U84" s="13"/>
      <c r="V84" s="147"/>
      <c r="W84" s="27"/>
      <c r="X84" s="13"/>
      <c r="Y84" s="13"/>
      <c r="Z84" s="13"/>
    </row>
    <row r="85" spans="1:26" ht="20.100000000000001" customHeight="1" x14ac:dyDescent="0.25">
      <c r="A85" s="150"/>
      <c r="B85" s="292" t="s">
        <v>71</v>
      </c>
      <c r="C85" s="293"/>
      <c r="D85" s="293"/>
      <c r="E85" s="151">
        <f>'SO 01 - HLAVNÝ OBJEKT - A17188'!L330</f>
        <v>0</v>
      </c>
      <c r="F85" s="151">
        <f>'SO 01 - HLAVNÝ OBJEKT - A17188'!M330</f>
        <v>0</v>
      </c>
      <c r="G85" s="151">
        <f>'SO 01 - HLAVNÝ OBJEKT - A17188'!I330</f>
        <v>0</v>
      </c>
      <c r="H85" s="152">
        <f>'SO 01 - HLAVNÝ OBJEKT - A17188'!S330</f>
        <v>870.87</v>
      </c>
      <c r="I85" s="152">
        <f>'SO 01 - HLAVNÝ OBJEKT - A17188'!V330</f>
        <v>0</v>
      </c>
      <c r="J85" s="153"/>
      <c r="K85" s="153"/>
      <c r="L85" s="153"/>
      <c r="M85" s="153"/>
      <c r="N85" s="153"/>
      <c r="O85" s="153"/>
      <c r="P85" s="153"/>
      <c r="Q85" s="154"/>
      <c r="R85" s="154"/>
      <c r="S85" s="154"/>
      <c r="T85" s="154"/>
      <c r="U85" s="154"/>
      <c r="V85" s="155"/>
      <c r="W85" s="27"/>
      <c r="X85" s="13"/>
      <c r="Y85" s="13"/>
      <c r="Z85" s="13"/>
    </row>
    <row r="86" spans="1:26" ht="20.100000000000001" customHeight="1" x14ac:dyDescent="0.25">
      <c r="A86" s="124"/>
      <c r="B86" s="124"/>
      <c r="C86" s="124"/>
      <c r="D86" s="124"/>
      <c r="E86" s="156"/>
      <c r="F86" s="156"/>
      <c r="G86" s="156"/>
      <c r="H86" s="157"/>
      <c r="I86" s="157"/>
      <c r="J86" s="157"/>
      <c r="K86" s="157"/>
      <c r="L86" s="157"/>
      <c r="M86" s="157"/>
      <c r="N86" s="157"/>
      <c r="O86" s="157"/>
      <c r="P86" s="157"/>
      <c r="Q86" s="124"/>
      <c r="R86" s="124"/>
      <c r="S86" s="124"/>
      <c r="T86" s="124"/>
      <c r="U86" s="124"/>
      <c r="V86" s="124"/>
      <c r="W86" s="27"/>
      <c r="X86" s="13"/>
      <c r="Y86" s="13"/>
      <c r="Z86" s="13"/>
    </row>
    <row r="87" spans="1:26" ht="20.100000000000001" customHeight="1" x14ac:dyDescent="0.25">
      <c r="A87" s="124"/>
      <c r="B87" s="124"/>
      <c r="C87" s="124"/>
      <c r="D87" s="124"/>
      <c r="E87" s="156"/>
      <c r="F87" s="156"/>
      <c r="G87" s="156"/>
      <c r="H87" s="157"/>
      <c r="I87" s="157"/>
      <c r="J87" s="157"/>
      <c r="K87" s="157"/>
      <c r="L87" s="157"/>
      <c r="M87" s="157"/>
      <c r="N87" s="157"/>
      <c r="O87" s="157"/>
      <c r="P87" s="157"/>
      <c r="Q87" s="124"/>
      <c r="R87" s="124"/>
      <c r="S87" s="124"/>
      <c r="T87" s="124"/>
      <c r="U87" s="124"/>
      <c r="V87" s="124"/>
      <c r="W87" s="27"/>
      <c r="X87" s="13"/>
      <c r="Y87" s="13"/>
      <c r="Z87" s="13"/>
    </row>
    <row r="88" spans="1:26" ht="20.100000000000001" customHeight="1" x14ac:dyDescent="0.25">
      <c r="A88" s="124"/>
      <c r="B88" s="9"/>
      <c r="C88" s="9"/>
      <c r="D88" s="9"/>
      <c r="E88" s="158"/>
      <c r="F88" s="158"/>
      <c r="G88" s="158"/>
      <c r="H88" s="159"/>
      <c r="I88" s="159"/>
      <c r="J88" s="159"/>
      <c r="K88" s="159"/>
      <c r="L88" s="159"/>
      <c r="M88" s="159"/>
      <c r="N88" s="159"/>
      <c r="O88" s="159"/>
      <c r="P88" s="159"/>
      <c r="Q88" s="9"/>
      <c r="R88" s="9"/>
      <c r="S88" s="9"/>
      <c r="T88" s="9"/>
      <c r="U88" s="9"/>
      <c r="V88" s="9"/>
      <c r="W88" s="27"/>
      <c r="X88" s="13"/>
      <c r="Y88" s="13"/>
      <c r="Z88" s="13"/>
    </row>
    <row r="89" spans="1:26" ht="35.1" customHeight="1" x14ac:dyDescent="0.25">
      <c r="A89" s="13"/>
      <c r="B89" s="294" t="s">
        <v>72</v>
      </c>
      <c r="C89" s="295"/>
      <c r="D89" s="295"/>
      <c r="E89" s="295"/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6"/>
      <c r="W89" s="27"/>
      <c r="X89" s="13"/>
      <c r="Y89" s="13"/>
      <c r="Z89" s="13"/>
    </row>
    <row r="90" spans="1:26" ht="20.100000000000001" customHeight="1" x14ac:dyDescent="0.25">
      <c r="A90" s="33"/>
      <c r="B90" s="120"/>
      <c r="C90" s="122"/>
      <c r="D90" s="122"/>
      <c r="E90" s="160"/>
      <c r="F90" s="160"/>
      <c r="G90" s="160"/>
      <c r="H90" s="161"/>
      <c r="I90" s="161"/>
      <c r="J90" s="161"/>
      <c r="K90" s="161"/>
      <c r="L90" s="161"/>
      <c r="M90" s="161"/>
      <c r="N90" s="161"/>
      <c r="O90" s="161"/>
      <c r="P90" s="161"/>
      <c r="Q90" s="122"/>
      <c r="R90" s="122"/>
      <c r="S90" s="122"/>
      <c r="T90" s="122"/>
      <c r="U90" s="122"/>
      <c r="V90" s="123"/>
      <c r="W90" s="27"/>
      <c r="X90" s="13"/>
      <c r="Y90" s="13"/>
      <c r="Z90" s="13"/>
    </row>
    <row r="91" spans="1:26" ht="20.100000000000001" customHeight="1" x14ac:dyDescent="0.25">
      <c r="A91" s="162"/>
      <c r="B91" s="299" t="s">
        <v>9</v>
      </c>
      <c r="C91" s="300"/>
      <c r="D91" s="300"/>
      <c r="E91" s="301"/>
      <c r="F91" s="163"/>
      <c r="G91" s="163"/>
      <c r="H91" s="164" t="s">
        <v>73</v>
      </c>
      <c r="I91" s="305" t="s">
        <v>74</v>
      </c>
      <c r="J91" s="306"/>
      <c r="K91" s="306"/>
      <c r="L91" s="306"/>
      <c r="M91" s="306"/>
      <c r="N91" s="306"/>
      <c r="O91" s="306"/>
      <c r="P91" s="307"/>
      <c r="Q91" s="103"/>
      <c r="R91" s="103"/>
      <c r="S91" s="103"/>
      <c r="T91" s="103"/>
      <c r="U91" s="103"/>
      <c r="V91" s="104"/>
      <c r="W91" s="27"/>
      <c r="X91" s="13"/>
      <c r="Y91" s="13"/>
      <c r="Z91" s="13"/>
    </row>
    <row r="92" spans="1:26" ht="20.100000000000001" customHeight="1" x14ac:dyDescent="0.25">
      <c r="A92" s="162"/>
      <c r="B92" s="302" t="s">
        <v>12</v>
      </c>
      <c r="C92" s="303"/>
      <c r="D92" s="303"/>
      <c r="E92" s="304"/>
      <c r="F92" s="165"/>
      <c r="G92" s="165"/>
      <c r="H92" s="166" t="s">
        <v>4</v>
      </c>
      <c r="I92" s="166"/>
      <c r="J92" s="157"/>
      <c r="K92" s="157"/>
      <c r="L92" s="157"/>
      <c r="M92" s="157"/>
      <c r="N92" s="157"/>
      <c r="O92" s="157"/>
      <c r="P92" s="157"/>
      <c r="Q92" s="124"/>
      <c r="R92" s="124"/>
      <c r="S92" s="124"/>
      <c r="T92" s="124"/>
      <c r="U92" s="124"/>
      <c r="V92" s="125"/>
      <c r="W92" s="27"/>
      <c r="X92" s="13"/>
      <c r="Y92" s="13"/>
      <c r="Z92" s="13"/>
    </row>
    <row r="93" spans="1:26" ht="20.100000000000001" customHeight="1" x14ac:dyDescent="0.25">
      <c r="A93" s="162"/>
      <c r="B93" s="302" t="s">
        <v>14</v>
      </c>
      <c r="C93" s="303"/>
      <c r="D93" s="303"/>
      <c r="E93" s="304"/>
      <c r="F93" s="165"/>
      <c r="G93" s="165"/>
      <c r="H93" s="166" t="s">
        <v>75</v>
      </c>
      <c r="I93" s="166" t="s">
        <v>8</v>
      </c>
      <c r="J93" s="157"/>
      <c r="K93" s="157"/>
      <c r="L93" s="157"/>
      <c r="M93" s="157"/>
      <c r="N93" s="157"/>
      <c r="O93" s="157"/>
      <c r="P93" s="157"/>
      <c r="Q93" s="124"/>
      <c r="R93" s="124"/>
      <c r="S93" s="124"/>
      <c r="T93" s="124"/>
      <c r="U93" s="124"/>
      <c r="V93" s="125"/>
      <c r="W93" s="27"/>
      <c r="X93" s="13"/>
      <c r="Y93" s="13"/>
      <c r="Z93" s="13"/>
    </row>
    <row r="94" spans="1:26" ht="20.100000000000001" customHeight="1" x14ac:dyDescent="0.25">
      <c r="A94" s="33"/>
      <c r="B94" s="136" t="s">
        <v>76</v>
      </c>
      <c r="C94" s="167"/>
      <c r="D94" s="167"/>
      <c r="E94" s="168"/>
      <c r="F94" s="168"/>
      <c r="G94" s="168"/>
      <c r="H94" s="169"/>
      <c r="I94" s="169"/>
      <c r="J94" s="157"/>
      <c r="K94" s="157"/>
      <c r="L94" s="157"/>
      <c r="M94" s="157"/>
      <c r="N94" s="157"/>
      <c r="O94" s="157"/>
      <c r="P94" s="157"/>
      <c r="Q94" s="124"/>
      <c r="R94" s="124"/>
      <c r="S94" s="124"/>
      <c r="T94" s="124"/>
      <c r="U94" s="124"/>
      <c r="V94" s="125"/>
      <c r="W94" s="27"/>
      <c r="X94" s="13"/>
      <c r="Y94" s="13"/>
      <c r="Z94" s="13"/>
    </row>
    <row r="95" spans="1:26" ht="20.100000000000001" customHeight="1" x14ac:dyDescent="0.25">
      <c r="A95" s="33"/>
      <c r="B95" s="136" t="s">
        <v>2</v>
      </c>
      <c r="C95" s="167"/>
      <c r="D95" s="167"/>
      <c r="E95" s="168"/>
      <c r="F95" s="168"/>
      <c r="G95" s="168"/>
      <c r="H95" s="169"/>
      <c r="I95" s="169"/>
      <c r="J95" s="157"/>
      <c r="K95" s="157"/>
      <c r="L95" s="157"/>
      <c r="M95" s="157"/>
      <c r="N95" s="157"/>
      <c r="O95" s="157"/>
      <c r="P95" s="157"/>
      <c r="Q95" s="124"/>
      <c r="R95" s="124"/>
      <c r="S95" s="124"/>
      <c r="T95" s="124"/>
      <c r="U95" s="124"/>
      <c r="V95" s="125"/>
      <c r="W95" s="27"/>
      <c r="X95" s="13"/>
      <c r="Y95" s="13"/>
      <c r="Z95" s="13"/>
    </row>
    <row r="96" spans="1:26" ht="20.100000000000001" customHeight="1" x14ac:dyDescent="0.25">
      <c r="A96" s="33"/>
      <c r="B96" s="136"/>
      <c r="C96" s="167"/>
      <c r="D96" s="167"/>
      <c r="E96" s="168"/>
      <c r="F96" s="168"/>
      <c r="G96" s="168"/>
      <c r="H96" s="169"/>
      <c r="I96" s="169"/>
      <c r="J96" s="157"/>
      <c r="K96" s="157"/>
      <c r="L96" s="157"/>
      <c r="M96" s="157"/>
      <c r="N96" s="157"/>
      <c r="O96" s="157"/>
      <c r="P96" s="157"/>
      <c r="Q96" s="124"/>
      <c r="R96" s="124"/>
      <c r="S96" s="124"/>
      <c r="T96" s="124"/>
      <c r="U96" s="124"/>
      <c r="V96" s="125"/>
      <c r="W96" s="27"/>
      <c r="X96" s="13"/>
      <c r="Y96" s="13"/>
      <c r="Z96" s="13"/>
    </row>
    <row r="97" spans="1:26" ht="20.100000000000001" customHeight="1" x14ac:dyDescent="0.25">
      <c r="A97" s="33"/>
      <c r="B97" s="136"/>
      <c r="C97" s="167"/>
      <c r="D97" s="167"/>
      <c r="E97" s="168"/>
      <c r="F97" s="168"/>
      <c r="G97" s="168"/>
      <c r="H97" s="169"/>
      <c r="I97" s="169"/>
      <c r="J97" s="157"/>
      <c r="K97" s="157"/>
      <c r="L97" s="157"/>
      <c r="M97" s="157"/>
      <c r="N97" s="157"/>
      <c r="O97" s="157"/>
      <c r="P97" s="157"/>
      <c r="Q97" s="124"/>
      <c r="R97" s="124"/>
      <c r="S97" s="124"/>
      <c r="T97" s="124"/>
      <c r="U97" s="124"/>
      <c r="V97" s="125"/>
      <c r="W97" s="27"/>
      <c r="X97" s="13"/>
      <c r="Y97" s="13"/>
      <c r="Z97" s="13"/>
    </row>
    <row r="98" spans="1:26" ht="20.100000000000001" customHeight="1" x14ac:dyDescent="0.25">
      <c r="A98" s="33"/>
      <c r="B98" s="170" t="s">
        <v>44</v>
      </c>
      <c r="C98" s="171"/>
      <c r="D98" s="171"/>
      <c r="E98" s="168"/>
      <c r="F98" s="168"/>
      <c r="G98" s="168"/>
      <c r="H98" s="169"/>
      <c r="I98" s="169"/>
      <c r="J98" s="157"/>
      <c r="K98" s="157"/>
      <c r="L98" s="157"/>
      <c r="M98" s="157"/>
      <c r="N98" s="157"/>
      <c r="O98" s="157"/>
      <c r="P98" s="157"/>
      <c r="Q98" s="124"/>
      <c r="R98" s="124"/>
      <c r="S98" s="124"/>
      <c r="T98" s="124"/>
      <c r="U98" s="124"/>
      <c r="V98" s="125"/>
      <c r="W98" s="27"/>
      <c r="X98" s="13"/>
      <c r="Y98" s="13"/>
      <c r="Z98" s="13"/>
    </row>
    <row r="99" spans="1:26" x14ac:dyDescent="0.25">
      <c r="A99" s="19"/>
      <c r="B99" s="172" t="s">
        <v>77</v>
      </c>
      <c r="C99" s="138" t="s">
        <v>78</v>
      </c>
      <c r="D99" s="138" t="s">
        <v>79</v>
      </c>
      <c r="E99" s="173"/>
      <c r="F99" s="173" t="s">
        <v>80</v>
      </c>
      <c r="G99" s="173" t="s">
        <v>81</v>
      </c>
      <c r="H99" s="174" t="s">
        <v>82</v>
      </c>
      <c r="I99" s="174" t="s">
        <v>83</v>
      </c>
      <c r="J99" s="174"/>
      <c r="K99" s="174"/>
      <c r="L99" s="174"/>
      <c r="M99" s="174"/>
      <c r="N99" s="174"/>
      <c r="O99" s="174"/>
      <c r="P99" s="174" t="s">
        <v>84</v>
      </c>
      <c r="Q99" s="138"/>
      <c r="R99" s="138"/>
      <c r="S99" s="138" t="s">
        <v>85</v>
      </c>
      <c r="T99" s="138"/>
      <c r="U99" s="138"/>
      <c r="V99" s="175" t="s">
        <v>86</v>
      </c>
      <c r="W99" s="27"/>
      <c r="X99" s="13"/>
      <c r="Y99" s="13"/>
      <c r="Z99" s="13"/>
    </row>
    <row r="100" spans="1:26" x14ac:dyDescent="0.25">
      <c r="A100" s="13"/>
      <c r="B100" s="48"/>
      <c r="C100" s="176"/>
      <c r="D100" s="289" t="s">
        <v>47</v>
      </c>
      <c r="E100" s="289"/>
      <c r="F100" s="142"/>
      <c r="G100" s="177"/>
      <c r="H100" s="142"/>
      <c r="I100" s="142"/>
      <c r="J100" s="143"/>
      <c r="K100" s="143"/>
      <c r="L100" s="177"/>
      <c r="M100" s="177"/>
      <c r="N100" s="177"/>
      <c r="O100" s="177"/>
      <c r="P100" s="177"/>
      <c r="Q100" s="177"/>
      <c r="R100" s="177"/>
      <c r="S100" s="177"/>
      <c r="T100" s="177"/>
      <c r="U100" s="177"/>
      <c r="V100" s="178"/>
      <c r="W100" s="27"/>
      <c r="X100" s="13"/>
      <c r="Y100" s="13"/>
      <c r="Z100" s="13"/>
    </row>
    <row r="101" spans="1:26" x14ac:dyDescent="0.25">
      <c r="A101" s="13"/>
      <c r="B101" s="55"/>
      <c r="C101" s="179" t="s">
        <v>87</v>
      </c>
      <c r="D101" s="290" t="s">
        <v>88</v>
      </c>
      <c r="E101" s="290"/>
      <c r="F101" s="58"/>
      <c r="G101" s="180"/>
      <c r="H101" s="58"/>
      <c r="I101" s="58"/>
      <c r="J101" s="146"/>
      <c r="K101" s="146"/>
      <c r="L101" s="180"/>
      <c r="M101" s="180"/>
      <c r="N101" s="180"/>
      <c r="O101" s="180"/>
      <c r="P101" s="180"/>
      <c r="Q101" s="180"/>
      <c r="R101" s="180"/>
      <c r="S101" s="180"/>
      <c r="T101" s="180"/>
      <c r="U101" s="180"/>
      <c r="V101" s="181"/>
      <c r="W101" s="27"/>
      <c r="X101" s="13"/>
      <c r="Y101" s="13"/>
      <c r="Z101" s="13"/>
    </row>
    <row r="102" spans="1:26" ht="24.95" customHeight="1" x14ac:dyDescent="0.25">
      <c r="A102" s="182"/>
      <c r="B102" s="183">
        <v>1</v>
      </c>
      <c r="C102" s="184" t="s">
        <v>89</v>
      </c>
      <c r="D102" s="291" t="s">
        <v>90</v>
      </c>
      <c r="E102" s="291"/>
      <c r="F102" s="185" t="s">
        <v>91</v>
      </c>
      <c r="G102" s="186">
        <v>76.010000000000005</v>
      </c>
      <c r="H102" s="185"/>
      <c r="I102" s="185">
        <f t="shared" ref="I102:I113" si="0">ROUND(G102*(H102),2)</f>
        <v>0</v>
      </c>
      <c r="J102" s="187">
        <f t="shared" ref="J102:J113" si="1">ROUND(G102*(N102),2)</f>
        <v>593.64</v>
      </c>
      <c r="K102" s="146">
        <f t="shared" ref="K102:K113" si="2">ROUND(G102*(O102),2)</f>
        <v>0</v>
      </c>
      <c r="L102" s="180">
        <f t="shared" ref="L102:L112" si="3">ROUND(G102*(H102),2)</f>
        <v>0</v>
      </c>
      <c r="M102" s="180"/>
      <c r="N102" s="180">
        <v>7.8100000000000005</v>
      </c>
      <c r="O102" s="180"/>
      <c r="P102" s="180">
        <v>0</v>
      </c>
      <c r="Q102" s="180"/>
      <c r="R102" s="180">
        <v>0</v>
      </c>
      <c r="S102" s="180">
        <f t="shared" ref="S102:S113" si="4">ROUND(G102*(P102),3)</f>
        <v>0</v>
      </c>
      <c r="T102" s="180"/>
      <c r="U102" s="180"/>
      <c r="V102" s="181">
        <f t="shared" ref="V102:V113" si="5">ROUND(G102*(X102),3)</f>
        <v>0</v>
      </c>
      <c r="W102" s="27"/>
      <c r="X102" s="13">
        <v>0</v>
      </c>
      <c r="Y102" s="13"/>
      <c r="Z102" s="13">
        <v>0</v>
      </c>
    </row>
    <row r="103" spans="1:26" ht="24.95" customHeight="1" x14ac:dyDescent="0.25">
      <c r="A103" s="188"/>
      <c r="B103" s="189">
        <v>2</v>
      </c>
      <c r="C103" s="190" t="s">
        <v>92</v>
      </c>
      <c r="D103" s="282" t="s">
        <v>93</v>
      </c>
      <c r="E103" s="282"/>
      <c r="F103" s="192" t="s">
        <v>91</v>
      </c>
      <c r="G103" s="193">
        <v>38.005000000000003</v>
      </c>
      <c r="H103" s="192"/>
      <c r="I103" s="192">
        <f t="shared" si="0"/>
        <v>0</v>
      </c>
      <c r="J103" s="194">
        <f t="shared" si="1"/>
        <v>48.65</v>
      </c>
      <c r="K103" s="195">
        <f t="shared" si="2"/>
        <v>0</v>
      </c>
      <c r="L103" s="196">
        <f t="shared" si="3"/>
        <v>0</v>
      </c>
      <c r="M103" s="196"/>
      <c r="N103" s="196">
        <v>1.28</v>
      </c>
      <c r="O103" s="196"/>
      <c r="P103" s="196">
        <v>0</v>
      </c>
      <c r="Q103" s="196"/>
      <c r="R103" s="196">
        <v>0</v>
      </c>
      <c r="S103" s="196">
        <f t="shared" si="4"/>
        <v>0</v>
      </c>
      <c r="T103" s="196"/>
      <c r="U103" s="196"/>
      <c r="V103" s="197">
        <f t="shared" si="5"/>
        <v>0</v>
      </c>
      <c r="W103" s="198"/>
      <c r="X103" s="199">
        <v>0</v>
      </c>
      <c r="Y103" s="199"/>
      <c r="Z103" s="199">
        <v>0</v>
      </c>
    </row>
    <row r="104" spans="1:26" ht="24.95" customHeight="1" x14ac:dyDescent="0.25">
      <c r="A104" s="188"/>
      <c r="B104" s="189">
        <v>3</v>
      </c>
      <c r="C104" s="190" t="s">
        <v>94</v>
      </c>
      <c r="D104" s="282" t="s">
        <v>95</v>
      </c>
      <c r="E104" s="282"/>
      <c r="F104" s="192" t="s">
        <v>91</v>
      </c>
      <c r="G104" s="193">
        <v>75.218000000000004</v>
      </c>
      <c r="H104" s="192"/>
      <c r="I104" s="192">
        <f t="shared" si="0"/>
        <v>0</v>
      </c>
      <c r="J104" s="194">
        <f t="shared" si="1"/>
        <v>2668.73</v>
      </c>
      <c r="K104" s="195">
        <f t="shared" si="2"/>
        <v>0</v>
      </c>
      <c r="L104" s="196">
        <f t="shared" si="3"/>
        <v>0</v>
      </c>
      <c r="M104" s="196"/>
      <c r="N104" s="196">
        <v>35.479999999999997</v>
      </c>
      <c r="O104" s="196"/>
      <c r="P104" s="196">
        <v>0</v>
      </c>
      <c r="Q104" s="196"/>
      <c r="R104" s="196">
        <v>0</v>
      </c>
      <c r="S104" s="196">
        <f t="shared" si="4"/>
        <v>0</v>
      </c>
      <c r="T104" s="196"/>
      <c r="U104" s="196"/>
      <c r="V104" s="197">
        <f t="shared" si="5"/>
        <v>0</v>
      </c>
      <c r="W104" s="198"/>
      <c r="X104" s="199">
        <v>0</v>
      </c>
      <c r="Y104" s="199"/>
      <c r="Z104" s="199">
        <v>0</v>
      </c>
    </row>
    <row r="105" spans="1:26" ht="24.95" customHeight="1" x14ac:dyDescent="0.25">
      <c r="A105" s="188"/>
      <c r="B105" s="189">
        <v>4</v>
      </c>
      <c r="C105" s="190" t="s">
        <v>96</v>
      </c>
      <c r="D105" s="282" t="s">
        <v>97</v>
      </c>
      <c r="E105" s="282"/>
      <c r="F105" s="192" t="s">
        <v>91</v>
      </c>
      <c r="G105" s="193">
        <v>37.609000000000002</v>
      </c>
      <c r="H105" s="192"/>
      <c r="I105" s="192">
        <f t="shared" si="0"/>
        <v>0</v>
      </c>
      <c r="J105" s="194">
        <f t="shared" si="1"/>
        <v>387.75</v>
      </c>
      <c r="K105" s="195">
        <f t="shared" si="2"/>
        <v>0</v>
      </c>
      <c r="L105" s="196">
        <f t="shared" si="3"/>
        <v>0</v>
      </c>
      <c r="M105" s="196"/>
      <c r="N105" s="196">
        <v>10.31</v>
      </c>
      <c r="O105" s="196"/>
      <c r="P105" s="196">
        <v>0</v>
      </c>
      <c r="Q105" s="196"/>
      <c r="R105" s="196">
        <v>0</v>
      </c>
      <c r="S105" s="196">
        <f t="shared" si="4"/>
        <v>0</v>
      </c>
      <c r="T105" s="196"/>
      <c r="U105" s="196"/>
      <c r="V105" s="197">
        <f t="shared" si="5"/>
        <v>0</v>
      </c>
      <c r="W105" s="198"/>
      <c r="X105" s="199">
        <v>0</v>
      </c>
      <c r="Y105" s="199"/>
      <c r="Z105" s="199">
        <v>0</v>
      </c>
    </row>
    <row r="106" spans="1:26" ht="24.95" customHeight="1" x14ac:dyDescent="0.25">
      <c r="A106" s="188"/>
      <c r="B106" s="189">
        <v>5</v>
      </c>
      <c r="C106" s="190" t="s">
        <v>98</v>
      </c>
      <c r="D106" s="282" t="s">
        <v>99</v>
      </c>
      <c r="E106" s="282"/>
      <c r="F106" s="192" t="s">
        <v>91</v>
      </c>
      <c r="G106" s="193">
        <v>27.468</v>
      </c>
      <c r="H106" s="192"/>
      <c r="I106" s="192">
        <f t="shared" si="0"/>
        <v>0</v>
      </c>
      <c r="J106" s="194">
        <f t="shared" si="1"/>
        <v>1543.7</v>
      </c>
      <c r="K106" s="195">
        <f t="shared" si="2"/>
        <v>0</v>
      </c>
      <c r="L106" s="196">
        <f t="shared" si="3"/>
        <v>0</v>
      </c>
      <c r="M106" s="196"/>
      <c r="N106" s="196">
        <v>56.2</v>
      </c>
      <c r="O106" s="196"/>
      <c r="P106" s="196">
        <v>0</v>
      </c>
      <c r="Q106" s="196"/>
      <c r="R106" s="196">
        <v>0</v>
      </c>
      <c r="S106" s="196">
        <f t="shared" si="4"/>
        <v>0</v>
      </c>
      <c r="T106" s="196"/>
      <c r="U106" s="196"/>
      <c r="V106" s="197">
        <f t="shared" si="5"/>
        <v>0</v>
      </c>
      <c r="W106" s="198"/>
      <c r="X106" s="199">
        <v>0</v>
      </c>
      <c r="Y106" s="199"/>
      <c r="Z106" s="199">
        <v>0</v>
      </c>
    </row>
    <row r="107" spans="1:26" ht="24.95" customHeight="1" x14ac:dyDescent="0.25">
      <c r="A107" s="188"/>
      <c r="B107" s="189">
        <v>6</v>
      </c>
      <c r="C107" s="190" t="s">
        <v>100</v>
      </c>
      <c r="D107" s="282" t="s">
        <v>93</v>
      </c>
      <c r="E107" s="282"/>
      <c r="F107" s="192" t="s">
        <v>91</v>
      </c>
      <c r="G107" s="193">
        <v>13.734</v>
      </c>
      <c r="H107" s="192"/>
      <c r="I107" s="192">
        <f t="shared" si="0"/>
        <v>0</v>
      </c>
      <c r="J107" s="194">
        <f t="shared" si="1"/>
        <v>103.69</v>
      </c>
      <c r="K107" s="195">
        <f t="shared" si="2"/>
        <v>0</v>
      </c>
      <c r="L107" s="196">
        <f t="shared" si="3"/>
        <v>0</v>
      </c>
      <c r="M107" s="196"/>
      <c r="N107" s="196">
        <v>7.55</v>
      </c>
      <c r="O107" s="196"/>
      <c r="P107" s="196">
        <v>0</v>
      </c>
      <c r="Q107" s="196"/>
      <c r="R107" s="196">
        <v>0</v>
      </c>
      <c r="S107" s="196">
        <f t="shared" si="4"/>
        <v>0</v>
      </c>
      <c r="T107" s="196"/>
      <c r="U107" s="196"/>
      <c r="V107" s="197">
        <f t="shared" si="5"/>
        <v>0</v>
      </c>
      <c r="W107" s="198"/>
      <c r="X107" s="199">
        <v>0</v>
      </c>
      <c r="Y107" s="199"/>
      <c r="Z107" s="199">
        <v>0</v>
      </c>
    </row>
    <row r="108" spans="1:26" ht="24.95" customHeight="1" x14ac:dyDescent="0.25">
      <c r="A108" s="188"/>
      <c r="B108" s="189">
        <v>7</v>
      </c>
      <c r="C108" s="190" t="s">
        <v>101</v>
      </c>
      <c r="D108" s="282" t="s">
        <v>102</v>
      </c>
      <c r="E108" s="282"/>
      <c r="F108" s="192" t="s">
        <v>91</v>
      </c>
      <c r="G108" s="193">
        <v>162.506</v>
      </c>
      <c r="H108" s="192"/>
      <c r="I108" s="192">
        <f t="shared" si="0"/>
        <v>0</v>
      </c>
      <c r="J108" s="194">
        <f t="shared" si="1"/>
        <v>755.65</v>
      </c>
      <c r="K108" s="195">
        <f t="shared" si="2"/>
        <v>0</v>
      </c>
      <c r="L108" s="196">
        <f t="shared" si="3"/>
        <v>0</v>
      </c>
      <c r="M108" s="196"/>
      <c r="N108" s="196">
        <v>4.6500000000000004</v>
      </c>
      <c r="O108" s="196"/>
      <c r="P108" s="196">
        <v>0</v>
      </c>
      <c r="Q108" s="196"/>
      <c r="R108" s="196">
        <v>0</v>
      </c>
      <c r="S108" s="196">
        <f t="shared" si="4"/>
        <v>0</v>
      </c>
      <c r="T108" s="196"/>
      <c r="U108" s="196"/>
      <c r="V108" s="197">
        <f t="shared" si="5"/>
        <v>0</v>
      </c>
      <c r="W108" s="198"/>
      <c r="X108" s="199">
        <v>0</v>
      </c>
      <c r="Y108" s="199"/>
      <c r="Z108" s="199">
        <v>0</v>
      </c>
    </row>
    <row r="109" spans="1:26" ht="24.95" customHeight="1" x14ac:dyDescent="0.25">
      <c r="A109" s="188"/>
      <c r="B109" s="189">
        <v>8</v>
      </c>
      <c r="C109" s="190" t="s">
        <v>103</v>
      </c>
      <c r="D109" s="282" t="s">
        <v>104</v>
      </c>
      <c r="E109" s="282"/>
      <c r="F109" s="192" t="s">
        <v>91</v>
      </c>
      <c r="G109" s="193">
        <v>162.506</v>
      </c>
      <c r="H109" s="192"/>
      <c r="I109" s="192">
        <f t="shared" si="0"/>
        <v>0</v>
      </c>
      <c r="J109" s="194">
        <f t="shared" si="1"/>
        <v>214.51</v>
      </c>
      <c r="K109" s="195">
        <f t="shared" si="2"/>
        <v>0</v>
      </c>
      <c r="L109" s="196">
        <f t="shared" si="3"/>
        <v>0</v>
      </c>
      <c r="M109" s="196"/>
      <c r="N109" s="196">
        <v>1.32</v>
      </c>
      <c r="O109" s="196"/>
      <c r="P109" s="196">
        <v>0</v>
      </c>
      <c r="Q109" s="196"/>
      <c r="R109" s="196">
        <v>0</v>
      </c>
      <c r="S109" s="196">
        <f t="shared" si="4"/>
        <v>0</v>
      </c>
      <c r="T109" s="196"/>
      <c r="U109" s="196"/>
      <c r="V109" s="197">
        <f t="shared" si="5"/>
        <v>0</v>
      </c>
      <c r="W109" s="198"/>
      <c r="X109" s="199">
        <v>0</v>
      </c>
      <c r="Y109" s="199"/>
      <c r="Z109" s="199">
        <v>0</v>
      </c>
    </row>
    <row r="110" spans="1:26" ht="24.95" customHeight="1" x14ac:dyDescent="0.25">
      <c r="A110" s="188"/>
      <c r="B110" s="189">
        <v>9</v>
      </c>
      <c r="C110" s="190" t="s">
        <v>105</v>
      </c>
      <c r="D110" s="282" t="s">
        <v>106</v>
      </c>
      <c r="E110" s="282"/>
      <c r="F110" s="192" t="s">
        <v>91</v>
      </c>
      <c r="G110" s="193">
        <v>16.190000000000001</v>
      </c>
      <c r="H110" s="192"/>
      <c r="I110" s="192">
        <f t="shared" si="0"/>
        <v>0</v>
      </c>
      <c r="J110" s="194">
        <f t="shared" si="1"/>
        <v>77.55</v>
      </c>
      <c r="K110" s="195">
        <f t="shared" si="2"/>
        <v>0</v>
      </c>
      <c r="L110" s="196">
        <f t="shared" si="3"/>
        <v>0</v>
      </c>
      <c r="M110" s="196"/>
      <c r="N110" s="196">
        <v>4.79</v>
      </c>
      <c r="O110" s="196"/>
      <c r="P110" s="196">
        <v>0</v>
      </c>
      <c r="Q110" s="196"/>
      <c r="R110" s="196">
        <v>0</v>
      </c>
      <c r="S110" s="196">
        <f t="shared" si="4"/>
        <v>0</v>
      </c>
      <c r="T110" s="196"/>
      <c r="U110" s="196"/>
      <c r="V110" s="197">
        <f t="shared" si="5"/>
        <v>0</v>
      </c>
      <c r="W110" s="198"/>
      <c r="X110" s="199">
        <v>0</v>
      </c>
      <c r="Y110" s="199"/>
      <c r="Z110" s="199">
        <v>0</v>
      </c>
    </row>
    <row r="111" spans="1:26" ht="24.95" customHeight="1" x14ac:dyDescent="0.25">
      <c r="A111" s="188"/>
      <c r="B111" s="189">
        <v>10</v>
      </c>
      <c r="C111" s="190" t="s">
        <v>107</v>
      </c>
      <c r="D111" s="282" t="s">
        <v>108</v>
      </c>
      <c r="E111" s="282"/>
      <c r="F111" s="192" t="s">
        <v>91</v>
      </c>
      <c r="G111" s="193">
        <v>4.1399999999999997</v>
      </c>
      <c r="H111" s="192"/>
      <c r="I111" s="192">
        <f t="shared" si="0"/>
        <v>0</v>
      </c>
      <c r="J111" s="194">
        <f t="shared" si="1"/>
        <v>138.32</v>
      </c>
      <c r="K111" s="195">
        <f t="shared" si="2"/>
        <v>0</v>
      </c>
      <c r="L111" s="196">
        <f t="shared" si="3"/>
        <v>0</v>
      </c>
      <c r="M111" s="196"/>
      <c r="N111" s="196">
        <v>33.409999999999997</v>
      </c>
      <c r="O111" s="196"/>
      <c r="P111" s="196">
        <v>0</v>
      </c>
      <c r="Q111" s="196"/>
      <c r="R111" s="196">
        <v>0</v>
      </c>
      <c r="S111" s="196">
        <f t="shared" si="4"/>
        <v>0</v>
      </c>
      <c r="T111" s="196"/>
      <c r="U111" s="196"/>
      <c r="V111" s="197">
        <f t="shared" si="5"/>
        <v>0</v>
      </c>
      <c r="W111" s="198"/>
      <c r="X111" s="199">
        <v>0</v>
      </c>
      <c r="Y111" s="199"/>
      <c r="Z111" s="199">
        <v>0</v>
      </c>
    </row>
    <row r="112" spans="1:26" ht="24.95" customHeight="1" x14ac:dyDescent="0.25">
      <c r="A112" s="188"/>
      <c r="B112" s="189">
        <v>11</v>
      </c>
      <c r="C112" s="190" t="s">
        <v>109</v>
      </c>
      <c r="D112" s="282" t="s">
        <v>110</v>
      </c>
      <c r="E112" s="282"/>
      <c r="F112" s="192" t="s">
        <v>111</v>
      </c>
      <c r="G112" s="193">
        <v>333.5</v>
      </c>
      <c r="H112" s="192"/>
      <c r="I112" s="192">
        <f t="shared" si="0"/>
        <v>0</v>
      </c>
      <c r="J112" s="194">
        <f t="shared" si="1"/>
        <v>193.43</v>
      </c>
      <c r="K112" s="195">
        <f t="shared" si="2"/>
        <v>0</v>
      </c>
      <c r="L112" s="196">
        <f t="shared" si="3"/>
        <v>0</v>
      </c>
      <c r="M112" s="196"/>
      <c r="N112" s="196">
        <v>0.57999999999999996</v>
      </c>
      <c r="O112" s="196"/>
      <c r="P112" s="196">
        <v>0</v>
      </c>
      <c r="Q112" s="196"/>
      <c r="R112" s="196">
        <v>0</v>
      </c>
      <c r="S112" s="196">
        <f t="shared" si="4"/>
        <v>0</v>
      </c>
      <c r="T112" s="196"/>
      <c r="U112" s="196"/>
      <c r="V112" s="197">
        <f t="shared" si="5"/>
        <v>0</v>
      </c>
      <c r="W112" s="198"/>
      <c r="X112" s="199">
        <v>0</v>
      </c>
      <c r="Y112" s="199"/>
      <c r="Z112" s="199">
        <v>0</v>
      </c>
    </row>
    <row r="113" spans="1:26" ht="35.1" customHeight="1" x14ac:dyDescent="0.25">
      <c r="A113" s="200"/>
      <c r="B113" s="201">
        <v>12</v>
      </c>
      <c r="C113" s="202" t="s">
        <v>112</v>
      </c>
      <c r="D113" s="283" t="s">
        <v>113</v>
      </c>
      <c r="E113" s="283"/>
      <c r="F113" s="204" t="s">
        <v>114</v>
      </c>
      <c r="G113" s="205">
        <v>7.0380000000000003</v>
      </c>
      <c r="H113" s="204"/>
      <c r="I113" s="204">
        <f t="shared" si="0"/>
        <v>0</v>
      </c>
      <c r="J113" s="206">
        <f t="shared" si="1"/>
        <v>193.55</v>
      </c>
      <c r="K113" s="195">
        <f t="shared" si="2"/>
        <v>0</v>
      </c>
      <c r="L113" s="196"/>
      <c r="M113" s="196">
        <f>ROUND(G113*(H113),2)</f>
        <v>0</v>
      </c>
      <c r="N113" s="196">
        <v>27.5</v>
      </c>
      <c r="O113" s="196"/>
      <c r="P113" s="196">
        <v>0</v>
      </c>
      <c r="Q113" s="196"/>
      <c r="R113" s="196">
        <v>0</v>
      </c>
      <c r="S113" s="196">
        <f t="shared" si="4"/>
        <v>0</v>
      </c>
      <c r="T113" s="196"/>
      <c r="U113" s="196"/>
      <c r="V113" s="197">
        <f t="shared" si="5"/>
        <v>0</v>
      </c>
      <c r="W113" s="198"/>
      <c r="X113" s="199">
        <v>0</v>
      </c>
      <c r="Y113" s="199"/>
      <c r="Z113" s="199">
        <v>0</v>
      </c>
    </row>
    <row r="114" spans="1:26" x14ac:dyDescent="0.25">
      <c r="A114" s="199"/>
      <c r="B114" s="207"/>
      <c r="C114" s="208" t="s">
        <v>87</v>
      </c>
      <c r="D114" s="284" t="s">
        <v>88</v>
      </c>
      <c r="E114" s="284"/>
      <c r="F114" s="209"/>
      <c r="G114" s="196"/>
      <c r="H114" s="209"/>
      <c r="I114" s="210">
        <f>ROUND((SUM(I101:I113))/1,2)</f>
        <v>0</v>
      </c>
      <c r="J114" s="211"/>
      <c r="K114" s="211"/>
      <c r="L114" s="212">
        <f>ROUND((SUM(L101:L113))/1,2)</f>
        <v>0</v>
      </c>
      <c r="M114" s="212">
        <f>ROUND((SUM(M101:M113))/1,2)</f>
        <v>0</v>
      </c>
      <c r="N114" s="212"/>
      <c r="O114" s="212"/>
      <c r="P114" s="212"/>
      <c r="Q114" s="212"/>
      <c r="R114" s="212"/>
      <c r="S114" s="212">
        <f>ROUND((SUM(S101:S113))/1,2)</f>
        <v>0</v>
      </c>
      <c r="T114" s="212"/>
      <c r="U114" s="212"/>
      <c r="V114" s="213">
        <f>ROUND((SUM(V101:V113))/1,2)</f>
        <v>0</v>
      </c>
      <c r="W114" s="198"/>
      <c r="X114" s="199"/>
      <c r="Y114" s="199"/>
      <c r="Z114" s="199"/>
    </row>
    <row r="115" spans="1:26" x14ac:dyDescent="0.25">
      <c r="A115" s="199"/>
      <c r="B115" s="207"/>
      <c r="C115" s="214"/>
      <c r="D115" s="285"/>
      <c r="E115" s="285"/>
      <c r="F115" s="209"/>
      <c r="G115" s="196"/>
      <c r="H115" s="209"/>
      <c r="I115" s="209"/>
      <c r="J115" s="195"/>
      <c r="K115" s="195"/>
      <c r="L115" s="196"/>
      <c r="M115" s="196"/>
      <c r="N115" s="196"/>
      <c r="O115" s="196"/>
      <c r="P115" s="196"/>
      <c r="Q115" s="196"/>
      <c r="R115" s="196"/>
      <c r="S115" s="196"/>
      <c r="T115" s="196"/>
      <c r="U115" s="196"/>
      <c r="V115" s="197"/>
      <c r="W115" s="198"/>
      <c r="X115" s="199"/>
      <c r="Y115" s="199"/>
      <c r="Z115" s="199"/>
    </row>
    <row r="116" spans="1:26" x14ac:dyDescent="0.25">
      <c r="A116" s="199"/>
      <c r="B116" s="207"/>
      <c r="C116" s="208" t="s">
        <v>115</v>
      </c>
      <c r="D116" s="284" t="s">
        <v>116</v>
      </c>
      <c r="E116" s="284"/>
      <c r="F116" s="209"/>
      <c r="G116" s="196"/>
      <c r="H116" s="209"/>
      <c r="I116" s="209"/>
      <c r="J116" s="195"/>
      <c r="K116" s="195"/>
      <c r="L116" s="196"/>
      <c r="M116" s="196"/>
      <c r="N116" s="196"/>
      <c r="O116" s="196"/>
      <c r="P116" s="196"/>
      <c r="Q116" s="196"/>
      <c r="R116" s="196"/>
      <c r="S116" s="196"/>
      <c r="T116" s="196"/>
      <c r="U116" s="196"/>
      <c r="V116" s="197"/>
      <c r="W116" s="198"/>
      <c r="X116" s="199"/>
      <c r="Y116" s="199"/>
      <c r="Z116" s="199"/>
    </row>
    <row r="117" spans="1:26" ht="24.95" customHeight="1" x14ac:dyDescent="0.25">
      <c r="A117" s="188"/>
      <c r="B117" s="189">
        <v>13</v>
      </c>
      <c r="C117" s="190" t="s">
        <v>117</v>
      </c>
      <c r="D117" s="282" t="s">
        <v>118</v>
      </c>
      <c r="E117" s="282"/>
      <c r="F117" s="192" t="s">
        <v>111</v>
      </c>
      <c r="G117" s="193">
        <v>8.407</v>
      </c>
      <c r="H117" s="192"/>
      <c r="I117" s="192">
        <f t="shared" ref="I117:I135" si="6">ROUND(G117*(H117),2)</f>
        <v>0</v>
      </c>
      <c r="J117" s="194">
        <f t="shared" ref="J117:J135" si="7">ROUND(G117*(N117),2)</f>
        <v>13.28</v>
      </c>
      <c r="K117" s="195">
        <f t="shared" ref="K117:K135" si="8">ROUND(G117*(O117),2)</f>
        <v>0</v>
      </c>
      <c r="L117" s="196">
        <f t="shared" ref="L117:L133" si="9">ROUND(G117*(H117),2)</f>
        <v>0</v>
      </c>
      <c r="M117" s="196"/>
      <c r="N117" s="196">
        <v>1.58</v>
      </c>
      <c r="O117" s="196"/>
      <c r="P117" s="196">
        <v>1.7999999999999998E-4</v>
      </c>
      <c r="Q117" s="196"/>
      <c r="R117" s="196">
        <v>1.7999999999999998E-4</v>
      </c>
      <c r="S117" s="196">
        <f t="shared" ref="S117:S135" si="10">ROUND(G117*(P117),3)</f>
        <v>2E-3</v>
      </c>
      <c r="T117" s="196"/>
      <c r="U117" s="196"/>
      <c r="V117" s="197">
        <f t="shared" ref="V117:V135" si="11">ROUND(G117*(X117),3)</f>
        <v>0</v>
      </c>
      <c r="W117" s="198"/>
      <c r="X117" s="199">
        <v>0</v>
      </c>
      <c r="Y117" s="199"/>
      <c r="Z117" s="199">
        <v>0</v>
      </c>
    </row>
    <row r="118" spans="1:26" ht="24.95" customHeight="1" x14ac:dyDescent="0.25">
      <c r="A118" s="188"/>
      <c r="B118" s="189">
        <v>14</v>
      </c>
      <c r="C118" s="190" t="s">
        <v>119</v>
      </c>
      <c r="D118" s="282" t="s">
        <v>120</v>
      </c>
      <c r="E118" s="282"/>
      <c r="F118" s="192" t="s">
        <v>91</v>
      </c>
      <c r="G118" s="193">
        <v>2.125</v>
      </c>
      <c r="H118" s="192"/>
      <c r="I118" s="192">
        <f t="shared" si="6"/>
        <v>0</v>
      </c>
      <c r="J118" s="194">
        <f t="shared" si="7"/>
        <v>89.29</v>
      </c>
      <c r="K118" s="195">
        <f t="shared" si="8"/>
        <v>0</v>
      </c>
      <c r="L118" s="196">
        <f t="shared" si="9"/>
        <v>0</v>
      </c>
      <c r="M118" s="196"/>
      <c r="N118" s="196">
        <v>42.02</v>
      </c>
      <c r="O118" s="196"/>
      <c r="P118" s="196">
        <v>1.9205000000000001</v>
      </c>
      <c r="Q118" s="196"/>
      <c r="R118" s="196">
        <v>1.9205000000000001</v>
      </c>
      <c r="S118" s="196">
        <f t="shared" si="10"/>
        <v>4.0810000000000004</v>
      </c>
      <c r="T118" s="196"/>
      <c r="U118" s="196"/>
      <c r="V118" s="197">
        <f t="shared" si="11"/>
        <v>0</v>
      </c>
      <c r="W118" s="198"/>
      <c r="X118" s="199">
        <v>0</v>
      </c>
      <c r="Y118" s="199"/>
      <c r="Z118" s="199">
        <v>0</v>
      </c>
    </row>
    <row r="119" spans="1:26" ht="24.95" customHeight="1" x14ac:dyDescent="0.25">
      <c r="A119" s="188"/>
      <c r="B119" s="189">
        <v>15</v>
      </c>
      <c r="C119" s="190" t="s">
        <v>121</v>
      </c>
      <c r="D119" s="282" t="s">
        <v>122</v>
      </c>
      <c r="E119" s="282"/>
      <c r="F119" s="192" t="s">
        <v>91</v>
      </c>
      <c r="G119" s="193">
        <v>170.52</v>
      </c>
      <c r="H119" s="192"/>
      <c r="I119" s="192">
        <f t="shared" si="6"/>
        <v>0</v>
      </c>
      <c r="J119" s="194">
        <f t="shared" si="7"/>
        <v>9296.75</v>
      </c>
      <c r="K119" s="195">
        <f t="shared" si="8"/>
        <v>0</v>
      </c>
      <c r="L119" s="196">
        <f t="shared" si="9"/>
        <v>0</v>
      </c>
      <c r="M119" s="196"/>
      <c r="N119" s="196">
        <v>54.52</v>
      </c>
      <c r="O119" s="196"/>
      <c r="P119" s="196">
        <v>2.0699999999999998</v>
      </c>
      <c r="Q119" s="196"/>
      <c r="R119" s="196">
        <v>2.0699999999999998</v>
      </c>
      <c r="S119" s="196">
        <f t="shared" si="10"/>
        <v>352.976</v>
      </c>
      <c r="T119" s="196"/>
      <c r="U119" s="196"/>
      <c r="V119" s="197">
        <f t="shared" si="11"/>
        <v>0</v>
      </c>
      <c r="W119" s="198"/>
      <c r="X119" s="199">
        <v>0</v>
      </c>
      <c r="Y119" s="199"/>
      <c r="Z119" s="199">
        <v>0</v>
      </c>
    </row>
    <row r="120" spans="1:26" ht="24.95" customHeight="1" x14ac:dyDescent="0.25">
      <c r="A120" s="188"/>
      <c r="B120" s="189">
        <v>16</v>
      </c>
      <c r="C120" s="190" t="s">
        <v>123</v>
      </c>
      <c r="D120" s="282" t="s">
        <v>124</v>
      </c>
      <c r="E120" s="282"/>
      <c r="F120" s="192" t="s">
        <v>91</v>
      </c>
      <c r="G120" s="193">
        <v>6.88</v>
      </c>
      <c r="H120" s="192"/>
      <c r="I120" s="192">
        <f t="shared" si="6"/>
        <v>0</v>
      </c>
      <c r="J120" s="194">
        <f t="shared" si="7"/>
        <v>305.88</v>
      </c>
      <c r="K120" s="195">
        <f t="shared" si="8"/>
        <v>0</v>
      </c>
      <c r="L120" s="196">
        <f t="shared" si="9"/>
        <v>0</v>
      </c>
      <c r="M120" s="196"/>
      <c r="N120" s="196">
        <v>44.46</v>
      </c>
      <c r="O120" s="196"/>
      <c r="P120" s="196">
        <v>2.0699999999999998</v>
      </c>
      <c r="Q120" s="196"/>
      <c r="R120" s="196">
        <v>2.0699999999999998</v>
      </c>
      <c r="S120" s="196">
        <f t="shared" si="10"/>
        <v>14.242000000000001</v>
      </c>
      <c r="T120" s="196"/>
      <c r="U120" s="196"/>
      <c r="V120" s="197">
        <f t="shared" si="11"/>
        <v>0</v>
      </c>
      <c r="W120" s="198"/>
      <c r="X120" s="199">
        <v>0</v>
      </c>
      <c r="Y120" s="199"/>
      <c r="Z120" s="199">
        <v>0</v>
      </c>
    </row>
    <row r="121" spans="1:26" ht="24.95" customHeight="1" x14ac:dyDescent="0.25">
      <c r="A121" s="188"/>
      <c r="B121" s="189">
        <v>17</v>
      </c>
      <c r="C121" s="190" t="s">
        <v>125</v>
      </c>
      <c r="D121" s="282" t="s">
        <v>126</v>
      </c>
      <c r="E121" s="282"/>
      <c r="F121" s="192" t="s">
        <v>127</v>
      </c>
      <c r="G121" s="193">
        <v>2.694</v>
      </c>
      <c r="H121" s="192"/>
      <c r="I121" s="192">
        <f t="shared" si="6"/>
        <v>0</v>
      </c>
      <c r="J121" s="194">
        <f t="shared" si="7"/>
        <v>383.68</v>
      </c>
      <c r="K121" s="195">
        <f t="shared" si="8"/>
        <v>0</v>
      </c>
      <c r="L121" s="196">
        <f t="shared" si="9"/>
        <v>0</v>
      </c>
      <c r="M121" s="196"/>
      <c r="N121" s="196">
        <v>142.41999999999999</v>
      </c>
      <c r="O121" s="196"/>
      <c r="P121" s="196">
        <v>2.4262999999999999</v>
      </c>
      <c r="Q121" s="196"/>
      <c r="R121" s="196">
        <v>2.4262999999999999</v>
      </c>
      <c r="S121" s="196">
        <f t="shared" si="10"/>
        <v>6.5359999999999996</v>
      </c>
      <c r="T121" s="196"/>
      <c r="U121" s="196"/>
      <c r="V121" s="197">
        <f t="shared" si="11"/>
        <v>0</v>
      </c>
      <c r="W121" s="198"/>
      <c r="X121" s="199">
        <v>0</v>
      </c>
      <c r="Y121" s="199"/>
      <c r="Z121" s="199">
        <v>0</v>
      </c>
    </row>
    <row r="122" spans="1:26" ht="24.95" customHeight="1" x14ac:dyDescent="0.25">
      <c r="A122" s="188"/>
      <c r="B122" s="189">
        <v>18</v>
      </c>
      <c r="C122" s="190" t="s">
        <v>128</v>
      </c>
      <c r="D122" s="282" t="s">
        <v>129</v>
      </c>
      <c r="E122" s="282"/>
      <c r="F122" s="192" t="s">
        <v>130</v>
      </c>
      <c r="G122" s="193">
        <v>6.24</v>
      </c>
      <c r="H122" s="192"/>
      <c r="I122" s="192">
        <f t="shared" si="6"/>
        <v>0</v>
      </c>
      <c r="J122" s="194">
        <f t="shared" si="7"/>
        <v>73.319999999999993</v>
      </c>
      <c r="K122" s="195">
        <f t="shared" si="8"/>
        <v>0</v>
      </c>
      <c r="L122" s="196">
        <f t="shared" si="9"/>
        <v>0</v>
      </c>
      <c r="M122" s="196"/>
      <c r="N122" s="196">
        <v>11.75</v>
      </c>
      <c r="O122" s="196"/>
      <c r="P122" s="196">
        <v>1.6000000000000001E-3</v>
      </c>
      <c r="Q122" s="196"/>
      <c r="R122" s="196">
        <v>1.6000000000000001E-3</v>
      </c>
      <c r="S122" s="196">
        <f t="shared" si="10"/>
        <v>0.01</v>
      </c>
      <c r="T122" s="196"/>
      <c r="U122" s="196"/>
      <c r="V122" s="197">
        <f t="shared" si="11"/>
        <v>0</v>
      </c>
      <c r="W122" s="198"/>
      <c r="X122" s="199">
        <v>0</v>
      </c>
      <c r="Y122" s="199"/>
      <c r="Z122" s="199">
        <v>0</v>
      </c>
    </row>
    <row r="123" spans="1:26" ht="24.95" customHeight="1" x14ac:dyDescent="0.25">
      <c r="A123" s="188"/>
      <c r="B123" s="189">
        <v>19</v>
      </c>
      <c r="C123" s="190" t="s">
        <v>131</v>
      </c>
      <c r="D123" s="282" t="s">
        <v>132</v>
      </c>
      <c r="E123" s="282"/>
      <c r="F123" s="192" t="s">
        <v>130</v>
      </c>
      <c r="G123" s="193">
        <v>6.24</v>
      </c>
      <c r="H123" s="192"/>
      <c r="I123" s="192">
        <f t="shared" si="6"/>
        <v>0</v>
      </c>
      <c r="J123" s="194">
        <f t="shared" si="7"/>
        <v>12.85</v>
      </c>
      <c r="K123" s="195">
        <f t="shared" si="8"/>
        <v>0</v>
      </c>
      <c r="L123" s="196">
        <f t="shared" si="9"/>
        <v>0</v>
      </c>
      <c r="M123" s="196"/>
      <c r="N123" s="196">
        <v>2.06</v>
      </c>
      <c r="O123" s="196"/>
      <c r="P123" s="196">
        <v>0</v>
      </c>
      <c r="Q123" s="196"/>
      <c r="R123" s="196">
        <v>0</v>
      </c>
      <c r="S123" s="196">
        <f t="shared" si="10"/>
        <v>0</v>
      </c>
      <c r="T123" s="196"/>
      <c r="U123" s="196"/>
      <c r="V123" s="197">
        <f t="shared" si="11"/>
        <v>0</v>
      </c>
      <c r="W123" s="198"/>
      <c r="X123" s="199">
        <v>0</v>
      </c>
      <c r="Y123" s="199"/>
      <c r="Z123" s="199">
        <v>0</v>
      </c>
    </row>
    <row r="124" spans="1:26" ht="24.95" customHeight="1" x14ac:dyDescent="0.25">
      <c r="A124" s="188"/>
      <c r="B124" s="189">
        <v>20</v>
      </c>
      <c r="C124" s="190" t="s">
        <v>133</v>
      </c>
      <c r="D124" s="282" t="s">
        <v>134</v>
      </c>
      <c r="E124" s="282"/>
      <c r="F124" s="192" t="s">
        <v>91</v>
      </c>
      <c r="G124" s="193">
        <v>25.821999999999999</v>
      </c>
      <c r="H124" s="192"/>
      <c r="I124" s="192">
        <f t="shared" si="6"/>
        <v>0</v>
      </c>
      <c r="J124" s="194">
        <f t="shared" si="7"/>
        <v>6274.49</v>
      </c>
      <c r="K124" s="195">
        <f t="shared" si="8"/>
        <v>0</v>
      </c>
      <c r="L124" s="196">
        <f t="shared" si="9"/>
        <v>0</v>
      </c>
      <c r="M124" s="196"/>
      <c r="N124" s="196">
        <v>242.99</v>
      </c>
      <c r="O124" s="196"/>
      <c r="P124" s="196">
        <v>2.0128499999999998</v>
      </c>
      <c r="Q124" s="196"/>
      <c r="R124" s="196">
        <v>2.0128499999999998</v>
      </c>
      <c r="S124" s="196">
        <f t="shared" si="10"/>
        <v>51.975999999999999</v>
      </c>
      <c r="T124" s="196"/>
      <c r="U124" s="196"/>
      <c r="V124" s="197">
        <f t="shared" si="11"/>
        <v>0</v>
      </c>
      <c r="W124" s="198"/>
      <c r="X124" s="199">
        <v>0</v>
      </c>
      <c r="Y124" s="199"/>
      <c r="Z124" s="199">
        <v>0</v>
      </c>
    </row>
    <row r="125" spans="1:26" ht="24.95" customHeight="1" x14ac:dyDescent="0.25">
      <c r="A125" s="188"/>
      <c r="B125" s="189">
        <v>21</v>
      </c>
      <c r="C125" s="190" t="s">
        <v>135</v>
      </c>
      <c r="D125" s="282" t="s">
        <v>136</v>
      </c>
      <c r="E125" s="282"/>
      <c r="F125" s="192" t="s">
        <v>91</v>
      </c>
      <c r="G125" s="193">
        <v>42.045999999999999</v>
      </c>
      <c r="H125" s="192"/>
      <c r="I125" s="192">
        <f t="shared" si="6"/>
        <v>0</v>
      </c>
      <c r="J125" s="194">
        <f t="shared" si="7"/>
        <v>5119.1000000000004</v>
      </c>
      <c r="K125" s="195">
        <f t="shared" si="8"/>
        <v>0</v>
      </c>
      <c r="L125" s="196">
        <f t="shared" si="9"/>
        <v>0</v>
      </c>
      <c r="M125" s="196"/>
      <c r="N125" s="196">
        <v>121.75</v>
      </c>
      <c r="O125" s="196"/>
      <c r="P125" s="196">
        <v>2.2119</v>
      </c>
      <c r="Q125" s="196"/>
      <c r="R125" s="196">
        <v>2.2119</v>
      </c>
      <c r="S125" s="196">
        <f t="shared" si="10"/>
        <v>93.001999999999995</v>
      </c>
      <c r="T125" s="196"/>
      <c r="U125" s="196"/>
      <c r="V125" s="197">
        <f t="shared" si="11"/>
        <v>0</v>
      </c>
      <c r="W125" s="198"/>
      <c r="X125" s="199">
        <v>0</v>
      </c>
      <c r="Y125" s="199"/>
      <c r="Z125" s="199">
        <v>0</v>
      </c>
    </row>
    <row r="126" spans="1:26" ht="24.95" customHeight="1" x14ac:dyDescent="0.25">
      <c r="A126" s="188"/>
      <c r="B126" s="189">
        <v>22</v>
      </c>
      <c r="C126" s="190" t="s">
        <v>137</v>
      </c>
      <c r="D126" s="282" t="s">
        <v>138</v>
      </c>
      <c r="E126" s="282"/>
      <c r="F126" s="192" t="s">
        <v>111</v>
      </c>
      <c r="G126" s="193">
        <v>8.59</v>
      </c>
      <c r="H126" s="192"/>
      <c r="I126" s="192">
        <f t="shared" si="6"/>
        <v>0</v>
      </c>
      <c r="J126" s="194">
        <f t="shared" si="7"/>
        <v>157.88</v>
      </c>
      <c r="K126" s="195">
        <f t="shared" si="8"/>
        <v>0</v>
      </c>
      <c r="L126" s="196">
        <f t="shared" si="9"/>
        <v>0</v>
      </c>
      <c r="M126" s="196"/>
      <c r="N126" s="196">
        <v>18.38</v>
      </c>
      <c r="O126" s="196"/>
      <c r="P126" s="196">
        <v>6.7000000000000002E-4</v>
      </c>
      <c r="Q126" s="196"/>
      <c r="R126" s="196">
        <v>6.7000000000000002E-4</v>
      </c>
      <c r="S126" s="196">
        <f t="shared" si="10"/>
        <v>6.0000000000000001E-3</v>
      </c>
      <c r="T126" s="196"/>
      <c r="U126" s="196"/>
      <c r="V126" s="197">
        <f t="shared" si="11"/>
        <v>0</v>
      </c>
      <c r="W126" s="198"/>
      <c r="X126" s="199">
        <v>0</v>
      </c>
      <c r="Y126" s="199"/>
      <c r="Z126" s="199">
        <v>0</v>
      </c>
    </row>
    <row r="127" spans="1:26" ht="24.95" customHeight="1" x14ac:dyDescent="0.25">
      <c r="A127" s="188"/>
      <c r="B127" s="189">
        <v>23</v>
      </c>
      <c r="C127" s="190" t="s">
        <v>139</v>
      </c>
      <c r="D127" s="282" t="s">
        <v>140</v>
      </c>
      <c r="E127" s="282"/>
      <c r="F127" s="192" t="s">
        <v>111</v>
      </c>
      <c r="G127" s="193">
        <v>8.59</v>
      </c>
      <c r="H127" s="192"/>
      <c r="I127" s="192">
        <f t="shared" si="6"/>
        <v>0</v>
      </c>
      <c r="J127" s="194">
        <f t="shared" si="7"/>
        <v>32.380000000000003</v>
      </c>
      <c r="K127" s="195">
        <f t="shared" si="8"/>
        <v>0</v>
      </c>
      <c r="L127" s="196">
        <f t="shared" si="9"/>
        <v>0</v>
      </c>
      <c r="M127" s="196"/>
      <c r="N127" s="196">
        <v>3.77</v>
      </c>
      <c r="O127" s="196"/>
      <c r="P127" s="196">
        <v>0</v>
      </c>
      <c r="Q127" s="196"/>
      <c r="R127" s="196">
        <v>0</v>
      </c>
      <c r="S127" s="196">
        <f t="shared" si="10"/>
        <v>0</v>
      </c>
      <c r="T127" s="196"/>
      <c r="U127" s="196"/>
      <c r="V127" s="197">
        <f t="shared" si="11"/>
        <v>0</v>
      </c>
      <c r="W127" s="198"/>
      <c r="X127" s="199">
        <v>0</v>
      </c>
      <c r="Y127" s="199"/>
      <c r="Z127" s="199">
        <v>0</v>
      </c>
    </row>
    <row r="128" spans="1:26" ht="24.95" customHeight="1" x14ac:dyDescent="0.25">
      <c r="A128" s="188"/>
      <c r="B128" s="189">
        <v>24</v>
      </c>
      <c r="C128" s="190" t="s">
        <v>141</v>
      </c>
      <c r="D128" s="282" t="s">
        <v>142</v>
      </c>
      <c r="E128" s="282"/>
      <c r="F128" s="192" t="s">
        <v>143</v>
      </c>
      <c r="G128" s="193">
        <v>0.65200000000000002</v>
      </c>
      <c r="H128" s="192"/>
      <c r="I128" s="192">
        <f t="shared" si="6"/>
        <v>0</v>
      </c>
      <c r="J128" s="194">
        <f t="shared" si="7"/>
        <v>850.91</v>
      </c>
      <c r="K128" s="195">
        <f t="shared" si="8"/>
        <v>0</v>
      </c>
      <c r="L128" s="196">
        <f t="shared" si="9"/>
        <v>0</v>
      </c>
      <c r="M128" s="196"/>
      <c r="N128" s="196">
        <v>1305.07</v>
      </c>
      <c r="O128" s="196"/>
      <c r="P128" s="196">
        <v>1.002</v>
      </c>
      <c r="Q128" s="196"/>
      <c r="R128" s="196">
        <v>1.002</v>
      </c>
      <c r="S128" s="196">
        <f t="shared" si="10"/>
        <v>0.65300000000000002</v>
      </c>
      <c r="T128" s="196"/>
      <c r="U128" s="196"/>
      <c r="V128" s="197">
        <f t="shared" si="11"/>
        <v>0</v>
      </c>
      <c r="W128" s="198"/>
      <c r="X128" s="199">
        <v>0</v>
      </c>
      <c r="Y128" s="199"/>
      <c r="Z128" s="199">
        <v>0</v>
      </c>
    </row>
    <row r="129" spans="1:26" ht="24.95" customHeight="1" x14ac:dyDescent="0.25">
      <c r="A129" s="188"/>
      <c r="B129" s="189">
        <v>25</v>
      </c>
      <c r="C129" s="190" t="s">
        <v>144</v>
      </c>
      <c r="D129" s="282" t="s">
        <v>145</v>
      </c>
      <c r="E129" s="282"/>
      <c r="F129" s="192" t="s">
        <v>91</v>
      </c>
      <c r="G129" s="193">
        <v>25.544</v>
      </c>
      <c r="H129" s="192"/>
      <c r="I129" s="192">
        <f t="shared" si="6"/>
        <v>0</v>
      </c>
      <c r="J129" s="194">
        <f t="shared" si="7"/>
        <v>3105.64</v>
      </c>
      <c r="K129" s="195">
        <f t="shared" si="8"/>
        <v>0</v>
      </c>
      <c r="L129" s="196">
        <f t="shared" si="9"/>
        <v>0</v>
      </c>
      <c r="M129" s="196"/>
      <c r="N129" s="196">
        <v>121.58</v>
      </c>
      <c r="O129" s="196"/>
      <c r="P129" s="196">
        <v>2.2119</v>
      </c>
      <c r="Q129" s="196"/>
      <c r="R129" s="196">
        <v>2.2119</v>
      </c>
      <c r="S129" s="196">
        <f t="shared" si="10"/>
        <v>56.500999999999998</v>
      </c>
      <c r="T129" s="196"/>
      <c r="U129" s="196"/>
      <c r="V129" s="197">
        <f t="shared" si="11"/>
        <v>0</v>
      </c>
      <c r="W129" s="198"/>
      <c r="X129" s="199">
        <v>0</v>
      </c>
      <c r="Y129" s="199"/>
      <c r="Z129" s="199">
        <v>0</v>
      </c>
    </row>
    <row r="130" spans="1:26" ht="24.95" customHeight="1" x14ac:dyDescent="0.25">
      <c r="A130" s="188"/>
      <c r="B130" s="189">
        <v>26</v>
      </c>
      <c r="C130" s="190" t="s">
        <v>146</v>
      </c>
      <c r="D130" s="282" t="s">
        <v>147</v>
      </c>
      <c r="E130" s="282"/>
      <c r="F130" s="192" t="s">
        <v>111</v>
      </c>
      <c r="G130" s="193">
        <v>6.36</v>
      </c>
      <c r="H130" s="192"/>
      <c r="I130" s="192">
        <f t="shared" si="6"/>
        <v>0</v>
      </c>
      <c r="J130" s="194">
        <f t="shared" si="7"/>
        <v>116.9</v>
      </c>
      <c r="K130" s="195">
        <f t="shared" si="8"/>
        <v>0</v>
      </c>
      <c r="L130" s="196">
        <f t="shared" si="9"/>
        <v>0</v>
      </c>
      <c r="M130" s="196"/>
      <c r="N130" s="196">
        <v>18.38</v>
      </c>
      <c r="O130" s="196"/>
      <c r="P130" s="196">
        <v>6.7000000000000002E-4</v>
      </c>
      <c r="Q130" s="196"/>
      <c r="R130" s="196">
        <v>6.7000000000000002E-4</v>
      </c>
      <c r="S130" s="196">
        <f t="shared" si="10"/>
        <v>4.0000000000000001E-3</v>
      </c>
      <c r="T130" s="196"/>
      <c r="U130" s="196"/>
      <c r="V130" s="197">
        <f t="shared" si="11"/>
        <v>0</v>
      </c>
      <c r="W130" s="198"/>
      <c r="X130" s="199">
        <v>0</v>
      </c>
      <c r="Y130" s="199"/>
      <c r="Z130" s="199">
        <v>0</v>
      </c>
    </row>
    <row r="131" spans="1:26" ht="24.95" customHeight="1" x14ac:dyDescent="0.25">
      <c r="A131" s="188"/>
      <c r="B131" s="189">
        <v>27</v>
      </c>
      <c r="C131" s="190" t="s">
        <v>148</v>
      </c>
      <c r="D131" s="282" t="s">
        <v>149</v>
      </c>
      <c r="E131" s="282"/>
      <c r="F131" s="192" t="s">
        <v>111</v>
      </c>
      <c r="G131" s="193">
        <v>6.36</v>
      </c>
      <c r="H131" s="192"/>
      <c r="I131" s="192">
        <f t="shared" si="6"/>
        <v>0</v>
      </c>
      <c r="J131" s="194">
        <f t="shared" si="7"/>
        <v>23.98</v>
      </c>
      <c r="K131" s="195">
        <f t="shared" si="8"/>
        <v>0</v>
      </c>
      <c r="L131" s="196">
        <f t="shared" si="9"/>
        <v>0</v>
      </c>
      <c r="M131" s="196"/>
      <c r="N131" s="196">
        <v>3.77</v>
      </c>
      <c r="O131" s="196"/>
      <c r="P131" s="196">
        <v>0</v>
      </c>
      <c r="Q131" s="196"/>
      <c r="R131" s="196">
        <v>0</v>
      </c>
      <c r="S131" s="196">
        <f t="shared" si="10"/>
        <v>0</v>
      </c>
      <c r="T131" s="196"/>
      <c r="U131" s="196"/>
      <c r="V131" s="197">
        <f t="shared" si="11"/>
        <v>0</v>
      </c>
      <c r="W131" s="198"/>
      <c r="X131" s="199">
        <v>0</v>
      </c>
      <c r="Y131" s="199"/>
      <c r="Z131" s="199">
        <v>0</v>
      </c>
    </row>
    <row r="132" spans="1:26" ht="24.95" customHeight="1" x14ac:dyDescent="0.25">
      <c r="A132" s="188"/>
      <c r="B132" s="189">
        <v>28</v>
      </c>
      <c r="C132" s="190" t="s">
        <v>150</v>
      </c>
      <c r="D132" s="282" t="s">
        <v>151</v>
      </c>
      <c r="E132" s="282"/>
      <c r="F132" s="192" t="s">
        <v>152</v>
      </c>
      <c r="G132" s="193">
        <v>42.5</v>
      </c>
      <c r="H132" s="192"/>
      <c r="I132" s="192">
        <f t="shared" si="6"/>
        <v>0</v>
      </c>
      <c r="J132" s="194">
        <f t="shared" si="7"/>
        <v>475.58</v>
      </c>
      <c r="K132" s="195">
        <f t="shared" si="8"/>
        <v>0</v>
      </c>
      <c r="L132" s="196">
        <f t="shared" si="9"/>
        <v>0</v>
      </c>
      <c r="M132" s="196"/>
      <c r="N132" s="196">
        <v>11.19</v>
      </c>
      <c r="O132" s="196"/>
      <c r="P132" s="196">
        <v>0.24923000000000001</v>
      </c>
      <c r="Q132" s="196"/>
      <c r="R132" s="196">
        <v>0.24923000000000001</v>
      </c>
      <c r="S132" s="196">
        <f t="shared" si="10"/>
        <v>10.592000000000001</v>
      </c>
      <c r="T132" s="196"/>
      <c r="U132" s="196"/>
      <c r="V132" s="197">
        <f t="shared" si="11"/>
        <v>0</v>
      </c>
      <c r="W132" s="198"/>
      <c r="X132" s="199">
        <v>0</v>
      </c>
      <c r="Y132" s="199"/>
      <c r="Z132" s="199">
        <v>0</v>
      </c>
    </row>
    <row r="133" spans="1:26" ht="24.95" customHeight="1" x14ac:dyDescent="0.25">
      <c r="A133" s="188"/>
      <c r="B133" s="189">
        <v>29</v>
      </c>
      <c r="C133" s="190" t="s">
        <v>153</v>
      </c>
      <c r="D133" s="282" t="s">
        <v>154</v>
      </c>
      <c r="E133" s="282"/>
      <c r="F133" s="192" t="s">
        <v>152</v>
      </c>
      <c r="G133" s="193">
        <v>42.5</v>
      </c>
      <c r="H133" s="192"/>
      <c r="I133" s="192">
        <f t="shared" si="6"/>
        <v>0</v>
      </c>
      <c r="J133" s="194">
        <f t="shared" si="7"/>
        <v>168.73</v>
      </c>
      <c r="K133" s="195">
        <f t="shared" si="8"/>
        <v>0</v>
      </c>
      <c r="L133" s="196">
        <f t="shared" si="9"/>
        <v>0</v>
      </c>
      <c r="M133" s="196"/>
      <c r="N133" s="196">
        <v>3.9699999999999998</v>
      </c>
      <c r="O133" s="196"/>
      <c r="P133" s="196">
        <v>0</v>
      </c>
      <c r="Q133" s="196"/>
      <c r="R133" s="196">
        <v>0</v>
      </c>
      <c r="S133" s="196">
        <f t="shared" si="10"/>
        <v>0</v>
      </c>
      <c r="T133" s="196"/>
      <c r="U133" s="196"/>
      <c r="V133" s="197">
        <f t="shared" si="11"/>
        <v>0</v>
      </c>
      <c r="W133" s="198"/>
      <c r="X133" s="199">
        <v>0</v>
      </c>
      <c r="Y133" s="199"/>
      <c r="Z133" s="199">
        <v>0</v>
      </c>
    </row>
    <row r="134" spans="1:26" ht="24.95" customHeight="1" x14ac:dyDescent="0.25">
      <c r="A134" s="200"/>
      <c r="B134" s="201">
        <v>30</v>
      </c>
      <c r="C134" s="202" t="s">
        <v>155</v>
      </c>
      <c r="D134" s="283" t="s">
        <v>156</v>
      </c>
      <c r="E134" s="283"/>
      <c r="F134" s="204" t="s">
        <v>111</v>
      </c>
      <c r="G134" s="205">
        <v>9.6679999999999993</v>
      </c>
      <c r="H134" s="204"/>
      <c r="I134" s="204">
        <f t="shared" si="6"/>
        <v>0</v>
      </c>
      <c r="J134" s="206">
        <f t="shared" si="7"/>
        <v>10.54</v>
      </c>
      <c r="K134" s="195">
        <f t="shared" si="8"/>
        <v>0</v>
      </c>
      <c r="L134" s="196"/>
      <c r="M134" s="196">
        <f>ROUND(G134*(H134),2)</f>
        <v>0</v>
      </c>
      <c r="N134" s="196">
        <v>1.0900000000000001</v>
      </c>
      <c r="O134" s="196"/>
      <c r="P134" s="196">
        <v>0</v>
      </c>
      <c r="Q134" s="196"/>
      <c r="R134" s="196">
        <v>0</v>
      </c>
      <c r="S134" s="196">
        <f t="shared" si="10"/>
        <v>0</v>
      </c>
      <c r="T134" s="196"/>
      <c r="U134" s="196"/>
      <c r="V134" s="197">
        <f t="shared" si="11"/>
        <v>0</v>
      </c>
      <c r="W134" s="198"/>
      <c r="X134" s="199">
        <v>0</v>
      </c>
      <c r="Y134" s="199"/>
      <c r="Z134" s="199">
        <v>0</v>
      </c>
    </row>
    <row r="135" spans="1:26" ht="24.95" customHeight="1" x14ac:dyDescent="0.25">
      <c r="A135" s="200"/>
      <c r="B135" s="201">
        <v>31</v>
      </c>
      <c r="C135" s="202" t="s">
        <v>157</v>
      </c>
      <c r="D135" s="283" t="s">
        <v>158</v>
      </c>
      <c r="E135" s="283"/>
      <c r="F135" s="204" t="s">
        <v>159</v>
      </c>
      <c r="G135" s="205">
        <v>14.45</v>
      </c>
      <c r="H135" s="204"/>
      <c r="I135" s="204">
        <f t="shared" si="6"/>
        <v>0</v>
      </c>
      <c r="J135" s="206">
        <f t="shared" si="7"/>
        <v>214.44</v>
      </c>
      <c r="K135" s="195">
        <f t="shared" si="8"/>
        <v>0</v>
      </c>
      <c r="L135" s="196"/>
      <c r="M135" s="196">
        <f>ROUND(G135*(H135),2)</f>
        <v>0</v>
      </c>
      <c r="N135" s="196">
        <v>14.84</v>
      </c>
      <c r="O135" s="196"/>
      <c r="P135" s="196">
        <v>1</v>
      </c>
      <c r="Q135" s="196"/>
      <c r="R135" s="196">
        <v>1</v>
      </c>
      <c r="S135" s="196">
        <f t="shared" si="10"/>
        <v>14.45</v>
      </c>
      <c r="T135" s="196"/>
      <c r="U135" s="196"/>
      <c r="V135" s="197">
        <f t="shared" si="11"/>
        <v>0</v>
      </c>
      <c r="W135" s="198"/>
      <c r="X135" s="199">
        <v>0</v>
      </c>
      <c r="Y135" s="199"/>
      <c r="Z135" s="199">
        <v>0</v>
      </c>
    </row>
    <row r="136" spans="1:26" x14ac:dyDescent="0.25">
      <c r="A136" s="199"/>
      <c r="B136" s="207"/>
      <c r="C136" s="208" t="s">
        <v>115</v>
      </c>
      <c r="D136" s="284" t="s">
        <v>116</v>
      </c>
      <c r="E136" s="284"/>
      <c r="F136" s="209"/>
      <c r="G136" s="196"/>
      <c r="H136" s="209"/>
      <c r="I136" s="210">
        <f>ROUND((SUM(I116:I135))/1,2)</f>
        <v>0</v>
      </c>
      <c r="J136" s="211"/>
      <c r="K136" s="211"/>
      <c r="L136" s="212">
        <f>ROUND((SUM(L116:L135))/1,2)</f>
        <v>0</v>
      </c>
      <c r="M136" s="212">
        <f>ROUND((SUM(M116:M135))/1,2)</f>
        <v>0</v>
      </c>
      <c r="N136" s="212"/>
      <c r="O136" s="212"/>
      <c r="P136" s="212"/>
      <c r="Q136" s="212"/>
      <c r="R136" s="212"/>
      <c r="S136" s="212">
        <f>ROUND((SUM(S116:S135))/1,2)</f>
        <v>605.03</v>
      </c>
      <c r="T136" s="212"/>
      <c r="U136" s="212"/>
      <c r="V136" s="213">
        <f>ROUND((SUM(V116:V135))/1,2)</f>
        <v>0</v>
      </c>
      <c r="W136" s="198"/>
      <c r="X136" s="199"/>
      <c r="Y136" s="199"/>
      <c r="Z136" s="199"/>
    </row>
    <row r="137" spans="1:26" x14ac:dyDescent="0.25">
      <c r="A137" s="199"/>
      <c r="B137" s="207"/>
      <c r="C137" s="214"/>
      <c r="D137" s="285"/>
      <c r="E137" s="285"/>
      <c r="F137" s="209"/>
      <c r="G137" s="196"/>
      <c r="H137" s="209"/>
      <c r="I137" s="209"/>
      <c r="J137" s="195"/>
      <c r="K137" s="195"/>
      <c r="L137" s="196"/>
      <c r="M137" s="196"/>
      <c r="N137" s="196"/>
      <c r="O137" s="196"/>
      <c r="P137" s="196"/>
      <c r="Q137" s="196"/>
      <c r="R137" s="196"/>
      <c r="S137" s="196"/>
      <c r="T137" s="196"/>
      <c r="U137" s="196"/>
      <c r="V137" s="197"/>
      <c r="W137" s="198"/>
      <c r="X137" s="199"/>
      <c r="Y137" s="199"/>
      <c r="Z137" s="199"/>
    </row>
    <row r="138" spans="1:26" x14ac:dyDescent="0.25">
      <c r="A138" s="199"/>
      <c r="B138" s="207"/>
      <c r="C138" s="208" t="s">
        <v>160</v>
      </c>
      <c r="D138" s="284" t="s">
        <v>161</v>
      </c>
      <c r="E138" s="284"/>
      <c r="F138" s="209"/>
      <c r="G138" s="196"/>
      <c r="H138" s="209"/>
      <c r="I138" s="209"/>
      <c r="J138" s="195"/>
      <c r="K138" s="195"/>
      <c r="L138" s="196"/>
      <c r="M138" s="196"/>
      <c r="N138" s="196"/>
      <c r="O138" s="196"/>
      <c r="P138" s="196"/>
      <c r="Q138" s="196"/>
      <c r="R138" s="196"/>
      <c r="S138" s="196"/>
      <c r="T138" s="196"/>
      <c r="U138" s="196"/>
      <c r="V138" s="197"/>
      <c r="W138" s="198"/>
      <c r="X138" s="199"/>
      <c r="Y138" s="199"/>
      <c r="Z138" s="199"/>
    </row>
    <row r="139" spans="1:26" ht="24.95" customHeight="1" x14ac:dyDescent="0.25">
      <c r="A139" s="188"/>
      <c r="B139" s="189">
        <v>32</v>
      </c>
      <c r="C139" s="190" t="s">
        <v>162</v>
      </c>
      <c r="D139" s="282" t="s">
        <v>163</v>
      </c>
      <c r="E139" s="282"/>
      <c r="F139" s="192" t="s">
        <v>164</v>
      </c>
      <c r="G139" s="193">
        <v>2</v>
      </c>
      <c r="H139" s="192"/>
      <c r="I139" s="192">
        <f t="shared" ref="I139:I148" si="12">ROUND(G139*(H139),2)</f>
        <v>0</v>
      </c>
      <c r="J139" s="194">
        <f t="shared" ref="J139:J148" si="13">ROUND(G139*(N139),2)</f>
        <v>67.260000000000005</v>
      </c>
      <c r="K139" s="195">
        <f t="shared" ref="K139:K148" si="14">ROUND(G139*(O139),2)</f>
        <v>0</v>
      </c>
      <c r="L139" s="196">
        <f t="shared" ref="L139:L148" si="15">ROUND(G139*(H139),2)</f>
        <v>0</v>
      </c>
      <c r="M139" s="196"/>
      <c r="N139" s="196">
        <v>33.630000000000003</v>
      </c>
      <c r="O139" s="196"/>
      <c r="P139" s="196">
        <v>5.8689999999999999E-2</v>
      </c>
      <c r="Q139" s="196"/>
      <c r="R139" s="196">
        <v>5.8689999999999999E-2</v>
      </c>
      <c r="S139" s="196">
        <f t="shared" ref="S139:S148" si="16">ROUND(G139*(P139),3)</f>
        <v>0.11700000000000001</v>
      </c>
      <c r="T139" s="196"/>
      <c r="U139" s="196"/>
      <c r="V139" s="197">
        <f t="shared" ref="V139:V148" si="17">ROUND(G139*(X139),3)</f>
        <v>0</v>
      </c>
      <c r="W139" s="198"/>
      <c r="X139" s="199">
        <v>0</v>
      </c>
      <c r="Y139" s="199"/>
      <c r="Z139" s="199">
        <v>0</v>
      </c>
    </row>
    <row r="140" spans="1:26" ht="24.95" customHeight="1" x14ac:dyDescent="0.25">
      <c r="A140" s="188"/>
      <c r="B140" s="189">
        <v>33</v>
      </c>
      <c r="C140" s="190" t="s">
        <v>165</v>
      </c>
      <c r="D140" s="282" t="s">
        <v>166</v>
      </c>
      <c r="E140" s="282"/>
      <c r="F140" s="192" t="s">
        <v>164</v>
      </c>
      <c r="G140" s="193">
        <v>5</v>
      </c>
      <c r="H140" s="192"/>
      <c r="I140" s="192">
        <f t="shared" si="12"/>
        <v>0</v>
      </c>
      <c r="J140" s="194">
        <f t="shared" si="13"/>
        <v>138.6</v>
      </c>
      <c r="K140" s="195">
        <f t="shared" si="14"/>
        <v>0</v>
      </c>
      <c r="L140" s="196">
        <f t="shared" si="15"/>
        <v>0</v>
      </c>
      <c r="M140" s="196"/>
      <c r="N140" s="196">
        <v>27.72</v>
      </c>
      <c r="O140" s="196"/>
      <c r="P140" s="196">
        <v>3.6049999999999999E-2</v>
      </c>
      <c r="Q140" s="196"/>
      <c r="R140" s="196">
        <v>3.6049999999999999E-2</v>
      </c>
      <c r="S140" s="196">
        <f t="shared" si="16"/>
        <v>0.18</v>
      </c>
      <c r="T140" s="196"/>
      <c r="U140" s="196"/>
      <c r="V140" s="197">
        <f t="shared" si="17"/>
        <v>0</v>
      </c>
      <c r="W140" s="198"/>
      <c r="X140" s="199">
        <v>0</v>
      </c>
      <c r="Y140" s="199"/>
      <c r="Z140" s="199">
        <v>0</v>
      </c>
    </row>
    <row r="141" spans="1:26" ht="24.95" customHeight="1" x14ac:dyDescent="0.25">
      <c r="A141" s="188"/>
      <c r="B141" s="189">
        <v>34</v>
      </c>
      <c r="C141" s="190" t="s">
        <v>167</v>
      </c>
      <c r="D141" s="282" t="s">
        <v>168</v>
      </c>
      <c r="E141" s="282"/>
      <c r="F141" s="192" t="s">
        <v>164</v>
      </c>
      <c r="G141" s="193">
        <v>6</v>
      </c>
      <c r="H141" s="192"/>
      <c r="I141" s="192">
        <f t="shared" si="12"/>
        <v>0</v>
      </c>
      <c r="J141" s="194">
        <f t="shared" si="13"/>
        <v>197.04</v>
      </c>
      <c r="K141" s="195">
        <f t="shared" si="14"/>
        <v>0</v>
      </c>
      <c r="L141" s="196">
        <f t="shared" si="15"/>
        <v>0</v>
      </c>
      <c r="M141" s="196"/>
      <c r="N141" s="196">
        <v>32.840000000000003</v>
      </c>
      <c r="O141" s="196"/>
      <c r="P141" s="196">
        <v>4.326E-2</v>
      </c>
      <c r="Q141" s="196"/>
      <c r="R141" s="196">
        <v>4.326E-2</v>
      </c>
      <c r="S141" s="196">
        <f t="shared" si="16"/>
        <v>0.26</v>
      </c>
      <c r="T141" s="196"/>
      <c r="U141" s="196"/>
      <c r="V141" s="197">
        <f t="shared" si="17"/>
        <v>0</v>
      </c>
      <c r="W141" s="198"/>
      <c r="X141" s="199">
        <v>0</v>
      </c>
      <c r="Y141" s="199"/>
      <c r="Z141" s="199">
        <v>0</v>
      </c>
    </row>
    <row r="142" spans="1:26" ht="24.95" customHeight="1" x14ac:dyDescent="0.25">
      <c r="A142" s="188"/>
      <c r="B142" s="189">
        <v>35</v>
      </c>
      <c r="C142" s="190" t="s">
        <v>169</v>
      </c>
      <c r="D142" s="282" t="s">
        <v>170</v>
      </c>
      <c r="E142" s="282"/>
      <c r="F142" s="192" t="s">
        <v>164</v>
      </c>
      <c r="G142" s="193">
        <v>1</v>
      </c>
      <c r="H142" s="192"/>
      <c r="I142" s="192">
        <f t="shared" si="12"/>
        <v>0</v>
      </c>
      <c r="J142" s="194">
        <f t="shared" si="13"/>
        <v>38.4</v>
      </c>
      <c r="K142" s="195">
        <f t="shared" si="14"/>
        <v>0</v>
      </c>
      <c r="L142" s="196">
        <f t="shared" si="15"/>
        <v>0</v>
      </c>
      <c r="M142" s="196"/>
      <c r="N142" s="196">
        <v>38.4</v>
      </c>
      <c r="O142" s="196"/>
      <c r="P142" s="196">
        <v>5.3560000000000003E-2</v>
      </c>
      <c r="Q142" s="196"/>
      <c r="R142" s="196">
        <v>5.3560000000000003E-2</v>
      </c>
      <c r="S142" s="196">
        <f t="shared" si="16"/>
        <v>5.3999999999999999E-2</v>
      </c>
      <c r="T142" s="196"/>
      <c r="U142" s="196"/>
      <c r="V142" s="197">
        <f t="shared" si="17"/>
        <v>0</v>
      </c>
      <c r="W142" s="198"/>
      <c r="X142" s="199">
        <v>0</v>
      </c>
      <c r="Y142" s="199"/>
      <c r="Z142" s="199">
        <v>0</v>
      </c>
    </row>
    <row r="143" spans="1:26" ht="24.95" customHeight="1" x14ac:dyDescent="0.25">
      <c r="A143" s="188"/>
      <c r="B143" s="189">
        <v>36</v>
      </c>
      <c r="C143" s="190" t="s">
        <v>171</v>
      </c>
      <c r="D143" s="282" t="s">
        <v>172</v>
      </c>
      <c r="E143" s="282"/>
      <c r="F143" s="192" t="s">
        <v>164</v>
      </c>
      <c r="G143" s="193">
        <v>1</v>
      </c>
      <c r="H143" s="192"/>
      <c r="I143" s="192">
        <f t="shared" si="12"/>
        <v>0</v>
      </c>
      <c r="J143" s="194">
        <f t="shared" si="13"/>
        <v>51.68</v>
      </c>
      <c r="K143" s="195">
        <f t="shared" si="14"/>
        <v>0</v>
      </c>
      <c r="L143" s="196">
        <f t="shared" si="15"/>
        <v>0</v>
      </c>
      <c r="M143" s="196"/>
      <c r="N143" s="196">
        <v>51.68</v>
      </c>
      <c r="O143" s="196"/>
      <c r="P143" s="196">
        <v>7.2099999999999997E-2</v>
      </c>
      <c r="Q143" s="196"/>
      <c r="R143" s="196">
        <v>7.2099999999999997E-2</v>
      </c>
      <c r="S143" s="196">
        <f t="shared" si="16"/>
        <v>7.1999999999999995E-2</v>
      </c>
      <c r="T143" s="196"/>
      <c r="U143" s="196"/>
      <c r="V143" s="197">
        <f t="shared" si="17"/>
        <v>0</v>
      </c>
      <c r="W143" s="198"/>
      <c r="X143" s="199">
        <v>0</v>
      </c>
      <c r="Y143" s="199"/>
      <c r="Z143" s="199">
        <v>0</v>
      </c>
    </row>
    <row r="144" spans="1:26" ht="24.95" customHeight="1" x14ac:dyDescent="0.25">
      <c r="A144" s="188"/>
      <c r="B144" s="189">
        <v>37</v>
      </c>
      <c r="C144" s="190" t="s">
        <v>173</v>
      </c>
      <c r="D144" s="282" t="s">
        <v>174</v>
      </c>
      <c r="E144" s="282"/>
      <c r="F144" s="191" t="s">
        <v>164</v>
      </c>
      <c r="G144" s="193">
        <v>2</v>
      </c>
      <c r="H144" s="192"/>
      <c r="I144" s="192">
        <f t="shared" si="12"/>
        <v>0</v>
      </c>
      <c r="J144" s="191">
        <f t="shared" si="13"/>
        <v>129.66</v>
      </c>
      <c r="K144" s="199">
        <f t="shared" si="14"/>
        <v>0</v>
      </c>
      <c r="L144" s="196">
        <f t="shared" si="15"/>
        <v>0</v>
      </c>
      <c r="M144" s="196"/>
      <c r="N144" s="196">
        <v>64.83</v>
      </c>
      <c r="O144" s="196"/>
      <c r="P144" s="196">
        <v>8.9609999999999995E-2</v>
      </c>
      <c r="Q144" s="196"/>
      <c r="R144" s="196">
        <v>8.9609999999999995E-2</v>
      </c>
      <c r="S144" s="196">
        <f t="shared" si="16"/>
        <v>0.17899999999999999</v>
      </c>
      <c r="T144" s="196"/>
      <c r="U144" s="196"/>
      <c r="V144" s="197">
        <f t="shared" si="17"/>
        <v>0</v>
      </c>
      <c r="W144" s="198"/>
      <c r="X144" s="199">
        <v>0</v>
      </c>
      <c r="Y144" s="199"/>
      <c r="Z144" s="199">
        <v>0</v>
      </c>
    </row>
    <row r="145" spans="1:26" ht="24.95" customHeight="1" x14ac:dyDescent="0.25">
      <c r="A145" s="188"/>
      <c r="B145" s="189">
        <v>38</v>
      </c>
      <c r="C145" s="190" t="s">
        <v>175</v>
      </c>
      <c r="D145" s="282" t="s">
        <v>176</v>
      </c>
      <c r="E145" s="282"/>
      <c r="F145" s="191" t="s">
        <v>111</v>
      </c>
      <c r="G145" s="193">
        <v>48.88</v>
      </c>
      <c r="H145" s="192"/>
      <c r="I145" s="192">
        <f t="shared" si="12"/>
        <v>0</v>
      </c>
      <c r="J145" s="191">
        <f t="shared" si="13"/>
        <v>3232.43</v>
      </c>
      <c r="K145" s="199">
        <f t="shared" si="14"/>
        <v>0</v>
      </c>
      <c r="L145" s="196">
        <f t="shared" si="15"/>
        <v>0</v>
      </c>
      <c r="M145" s="196"/>
      <c r="N145" s="196">
        <v>66.13</v>
      </c>
      <c r="O145" s="196"/>
      <c r="P145" s="196">
        <v>0.13758999999999999</v>
      </c>
      <c r="Q145" s="196"/>
      <c r="R145" s="196">
        <v>0.13758999999999999</v>
      </c>
      <c r="S145" s="196">
        <f t="shared" si="16"/>
        <v>6.7249999999999996</v>
      </c>
      <c r="T145" s="196"/>
      <c r="U145" s="196"/>
      <c r="V145" s="197">
        <f t="shared" si="17"/>
        <v>0</v>
      </c>
      <c r="W145" s="198"/>
      <c r="X145" s="199">
        <v>0</v>
      </c>
      <c r="Y145" s="199"/>
      <c r="Z145" s="199">
        <v>0</v>
      </c>
    </row>
    <row r="146" spans="1:26" ht="24.95" customHeight="1" x14ac:dyDescent="0.25">
      <c r="A146" s="188"/>
      <c r="B146" s="189">
        <v>39</v>
      </c>
      <c r="C146" s="190" t="s">
        <v>177</v>
      </c>
      <c r="D146" s="282" t="s">
        <v>178</v>
      </c>
      <c r="E146" s="282"/>
      <c r="F146" s="191" t="s">
        <v>111</v>
      </c>
      <c r="G146" s="193">
        <v>51.706000000000003</v>
      </c>
      <c r="H146" s="192"/>
      <c r="I146" s="192">
        <f t="shared" si="12"/>
        <v>0</v>
      </c>
      <c r="J146" s="191">
        <f t="shared" si="13"/>
        <v>1467.93</v>
      </c>
      <c r="K146" s="199">
        <f t="shared" si="14"/>
        <v>0</v>
      </c>
      <c r="L146" s="196">
        <f t="shared" si="15"/>
        <v>0</v>
      </c>
      <c r="M146" s="196"/>
      <c r="N146" s="196">
        <v>28.39</v>
      </c>
      <c r="O146" s="196"/>
      <c r="P146" s="196">
        <v>0.11907968400000001</v>
      </c>
      <c r="Q146" s="196"/>
      <c r="R146" s="196">
        <v>0.11907968400000001</v>
      </c>
      <c r="S146" s="196">
        <f t="shared" si="16"/>
        <v>6.157</v>
      </c>
      <c r="T146" s="196"/>
      <c r="U146" s="196"/>
      <c r="V146" s="197">
        <f t="shared" si="17"/>
        <v>0</v>
      </c>
      <c r="W146" s="198"/>
      <c r="X146" s="199">
        <v>0</v>
      </c>
      <c r="Y146" s="199"/>
      <c r="Z146" s="199">
        <v>0</v>
      </c>
    </row>
    <row r="147" spans="1:26" ht="24.95" customHeight="1" x14ac:dyDescent="0.25">
      <c r="A147" s="188"/>
      <c r="B147" s="189">
        <v>40</v>
      </c>
      <c r="C147" s="190" t="s">
        <v>179</v>
      </c>
      <c r="D147" s="282" t="s">
        <v>180</v>
      </c>
      <c r="E147" s="282"/>
      <c r="F147" s="191" t="s">
        <v>111</v>
      </c>
      <c r="G147" s="193">
        <v>195.30500000000001</v>
      </c>
      <c r="H147" s="192"/>
      <c r="I147" s="192">
        <f t="shared" si="12"/>
        <v>0</v>
      </c>
      <c r="J147" s="191">
        <f t="shared" si="13"/>
        <v>7027.07</v>
      </c>
      <c r="K147" s="199">
        <f t="shared" si="14"/>
        <v>0</v>
      </c>
      <c r="L147" s="196">
        <f t="shared" si="15"/>
        <v>0</v>
      </c>
      <c r="M147" s="196"/>
      <c r="N147" s="196">
        <v>35.979999999999997</v>
      </c>
      <c r="O147" s="196"/>
      <c r="P147" s="196">
        <v>0.15328093400000001</v>
      </c>
      <c r="Q147" s="196"/>
      <c r="R147" s="196">
        <v>0.15328093400000001</v>
      </c>
      <c r="S147" s="196">
        <f t="shared" si="16"/>
        <v>29.937000000000001</v>
      </c>
      <c r="T147" s="196"/>
      <c r="U147" s="196"/>
      <c r="V147" s="197">
        <f t="shared" si="17"/>
        <v>0</v>
      </c>
      <c r="W147" s="198"/>
      <c r="X147" s="199">
        <v>0</v>
      </c>
      <c r="Y147" s="199"/>
      <c r="Z147" s="199">
        <v>0</v>
      </c>
    </row>
    <row r="148" spans="1:26" ht="24.95" customHeight="1" x14ac:dyDescent="0.25">
      <c r="A148" s="188"/>
      <c r="B148" s="189">
        <v>41</v>
      </c>
      <c r="C148" s="190" t="s">
        <v>181</v>
      </c>
      <c r="D148" s="282" t="s">
        <v>182</v>
      </c>
      <c r="E148" s="282"/>
      <c r="F148" s="191" t="s">
        <v>91</v>
      </c>
      <c r="G148" s="193">
        <v>1.44</v>
      </c>
      <c r="H148" s="192"/>
      <c r="I148" s="192">
        <f t="shared" si="12"/>
        <v>0</v>
      </c>
      <c r="J148" s="191">
        <f t="shared" si="13"/>
        <v>348.29</v>
      </c>
      <c r="K148" s="199">
        <f t="shared" si="14"/>
        <v>0</v>
      </c>
      <c r="L148" s="196">
        <f t="shared" si="15"/>
        <v>0</v>
      </c>
      <c r="M148" s="196"/>
      <c r="N148" s="196">
        <v>241.87</v>
      </c>
      <c r="O148" s="196"/>
      <c r="P148" s="196">
        <v>2.2599</v>
      </c>
      <c r="Q148" s="196"/>
      <c r="R148" s="196">
        <v>2.2599</v>
      </c>
      <c r="S148" s="196">
        <f t="shared" si="16"/>
        <v>3.254</v>
      </c>
      <c r="T148" s="196"/>
      <c r="U148" s="196"/>
      <c r="V148" s="197">
        <f t="shared" si="17"/>
        <v>0</v>
      </c>
      <c r="W148" s="198"/>
      <c r="X148" s="199">
        <v>0</v>
      </c>
      <c r="Y148" s="199"/>
      <c r="Z148" s="199">
        <v>0</v>
      </c>
    </row>
    <row r="149" spans="1:26" x14ac:dyDescent="0.25">
      <c r="A149" s="199"/>
      <c r="B149" s="207"/>
      <c r="C149" s="208" t="s">
        <v>160</v>
      </c>
      <c r="D149" s="284" t="s">
        <v>161</v>
      </c>
      <c r="E149" s="284"/>
      <c r="F149" s="199"/>
      <c r="G149" s="196"/>
      <c r="H149" s="209"/>
      <c r="I149" s="210">
        <f>ROUND((SUM(I138:I148))/1,2)</f>
        <v>0</v>
      </c>
      <c r="J149" s="215"/>
      <c r="K149" s="215"/>
      <c r="L149" s="212">
        <f>ROUND((SUM(L138:L148))/1,2)</f>
        <v>0</v>
      </c>
      <c r="M149" s="212">
        <f>ROUND((SUM(M138:M148))/1,2)</f>
        <v>0</v>
      </c>
      <c r="N149" s="212"/>
      <c r="O149" s="212"/>
      <c r="P149" s="212"/>
      <c r="Q149" s="212"/>
      <c r="R149" s="212"/>
      <c r="S149" s="212">
        <f>ROUND((SUM(S138:S148))/1,2)</f>
        <v>46.94</v>
      </c>
      <c r="T149" s="212"/>
      <c r="U149" s="212"/>
      <c r="V149" s="213">
        <f>ROUND((SUM(V138:V148))/1,2)</f>
        <v>0</v>
      </c>
      <c r="W149" s="198"/>
      <c r="X149" s="199"/>
      <c r="Y149" s="199"/>
      <c r="Z149" s="199"/>
    </row>
    <row r="150" spans="1:26" x14ac:dyDescent="0.25">
      <c r="A150" s="199"/>
      <c r="B150" s="207"/>
      <c r="C150" s="214"/>
      <c r="D150" s="285"/>
      <c r="E150" s="285"/>
      <c r="F150" s="199"/>
      <c r="G150" s="196"/>
      <c r="H150" s="209"/>
      <c r="I150" s="209"/>
      <c r="J150" s="199"/>
      <c r="K150" s="199"/>
      <c r="L150" s="196"/>
      <c r="M150" s="196"/>
      <c r="N150" s="196"/>
      <c r="O150" s="196"/>
      <c r="P150" s="196"/>
      <c r="Q150" s="196"/>
      <c r="R150" s="196"/>
      <c r="S150" s="196"/>
      <c r="T150" s="196"/>
      <c r="U150" s="196"/>
      <c r="V150" s="197"/>
      <c r="W150" s="198"/>
      <c r="X150" s="199"/>
      <c r="Y150" s="199"/>
      <c r="Z150" s="199"/>
    </row>
    <row r="151" spans="1:26" x14ac:dyDescent="0.25">
      <c r="A151" s="199"/>
      <c r="B151" s="207"/>
      <c r="C151" s="208" t="s">
        <v>183</v>
      </c>
      <c r="D151" s="284" t="s">
        <v>184</v>
      </c>
      <c r="E151" s="284"/>
      <c r="F151" s="199"/>
      <c r="G151" s="196"/>
      <c r="H151" s="209"/>
      <c r="I151" s="209"/>
      <c r="J151" s="199"/>
      <c r="K151" s="199"/>
      <c r="L151" s="196"/>
      <c r="M151" s="196"/>
      <c r="N151" s="196"/>
      <c r="O151" s="196"/>
      <c r="P151" s="196"/>
      <c r="Q151" s="196"/>
      <c r="R151" s="196"/>
      <c r="S151" s="196"/>
      <c r="T151" s="196"/>
      <c r="U151" s="196"/>
      <c r="V151" s="197"/>
      <c r="W151" s="198"/>
      <c r="X151" s="199"/>
      <c r="Y151" s="199"/>
      <c r="Z151" s="199"/>
    </row>
    <row r="152" spans="1:26" ht="24.95" customHeight="1" x14ac:dyDescent="0.25">
      <c r="A152" s="188"/>
      <c r="B152" s="189">
        <v>42</v>
      </c>
      <c r="C152" s="190" t="s">
        <v>185</v>
      </c>
      <c r="D152" s="282" t="s">
        <v>186</v>
      </c>
      <c r="E152" s="282"/>
      <c r="F152" s="191" t="s">
        <v>91</v>
      </c>
      <c r="G152" s="193">
        <v>1.05</v>
      </c>
      <c r="H152" s="192"/>
      <c r="I152" s="192">
        <f t="shared" ref="I152:I157" si="18">ROUND(G152*(H152),2)</f>
        <v>0</v>
      </c>
      <c r="J152" s="191">
        <f t="shared" ref="J152:J157" si="19">ROUND(G152*(N152),2)</f>
        <v>146.97999999999999</v>
      </c>
      <c r="K152" s="199">
        <f t="shared" ref="K152:K157" si="20">ROUND(G152*(O152),2)</f>
        <v>0</v>
      </c>
      <c r="L152" s="196">
        <f t="shared" ref="L152:L157" si="21">ROUND(G152*(H152),2)</f>
        <v>0</v>
      </c>
      <c r="M152" s="196"/>
      <c r="N152" s="196">
        <v>139.97999999999999</v>
      </c>
      <c r="O152" s="196"/>
      <c r="P152" s="196">
        <v>2.2618500000000004</v>
      </c>
      <c r="Q152" s="196"/>
      <c r="R152" s="196">
        <v>2.2618500000000004</v>
      </c>
      <c r="S152" s="196">
        <f t="shared" ref="S152:S157" si="22">ROUND(G152*(P152),3)</f>
        <v>2.375</v>
      </c>
      <c r="T152" s="196"/>
      <c r="U152" s="196"/>
      <c r="V152" s="197">
        <f t="shared" ref="V152:V157" si="23">ROUND(G152*(X152),3)</f>
        <v>0</v>
      </c>
      <c r="W152" s="198"/>
      <c r="X152" s="199">
        <v>0</v>
      </c>
      <c r="Y152" s="199"/>
      <c r="Z152" s="199">
        <v>0</v>
      </c>
    </row>
    <row r="153" spans="1:26" ht="24.95" customHeight="1" x14ac:dyDescent="0.25">
      <c r="A153" s="188"/>
      <c r="B153" s="189">
        <v>43</v>
      </c>
      <c r="C153" s="190" t="s">
        <v>187</v>
      </c>
      <c r="D153" s="282" t="s">
        <v>188</v>
      </c>
      <c r="E153" s="282"/>
      <c r="F153" s="191" t="s">
        <v>111</v>
      </c>
      <c r="G153" s="193">
        <v>12</v>
      </c>
      <c r="H153" s="192"/>
      <c r="I153" s="192">
        <f t="shared" si="18"/>
        <v>0</v>
      </c>
      <c r="J153" s="191">
        <f t="shared" si="19"/>
        <v>216.96</v>
      </c>
      <c r="K153" s="199">
        <f t="shared" si="20"/>
        <v>0</v>
      </c>
      <c r="L153" s="196">
        <f t="shared" si="21"/>
        <v>0</v>
      </c>
      <c r="M153" s="196"/>
      <c r="N153" s="196">
        <v>18.079999999999998</v>
      </c>
      <c r="O153" s="196"/>
      <c r="P153" s="196">
        <v>1.8540000000000001E-2</v>
      </c>
      <c r="Q153" s="196"/>
      <c r="R153" s="196">
        <v>1.8540000000000001E-2</v>
      </c>
      <c r="S153" s="196">
        <f t="shared" si="22"/>
        <v>0.222</v>
      </c>
      <c r="T153" s="196"/>
      <c r="U153" s="196"/>
      <c r="V153" s="197">
        <f t="shared" si="23"/>
        <v>0</v>
      </c>
      <c r="W153" s="198"/>
      <c r="X153" s="199">
        <v>0</v>
      </c>
      <c r="Y153" s="199"/>
      <c r="Z153" s="199">
        <v>0</v>
      </c>
    </row>
    <row r="154" spans="1:26" ht="24.95" customHeight="1" x14ac:dyDescent="0.25">
      <c r="A154" s="188"/>
      <c r="B154" s="189">
        <v>44</v>
      </c>
      <c r="C154" s="190" t="s">
        <v>189</v>
      </c>
      <c r="D154" s="282" t="s">
        <v>190</v>
      </c>
      <c r="E154" s="282"/>
      <c r="F154" s="191" t="s">
        <v>111</v>
      </c>
      <c r="G154" s="193">
        <v>12</v>
      </c>
      <c r="H154" s="192"/>
      <c r="I154" s="192">
        <f t="shared" si="18"/>
        <v>0</v>
      </c>
      <c r="J154" s="191">
        <f t="shared" si="19"/>
        <v>54.36</v>
      </c>
      <c r="K154" s="199">
        <f t="shared" si="20"/>
        <v>0</v>
      </c>
      <c r="L154" s="196">
        <f t="shared" si="21"/>
        <v>0</v>
      </c>
      <c r="M154" s="196"/>
      <c r="N154" s="196">
        <v>4.53</v>
      </c>
      <c r="O154" s="196"/>
      <c r="P154" s="196">
        <v>0</v>
      </c>
      <c r="Q154" s="196"/>
      <c r="R154" s="196">
        <v>0</v>
      </c>
      <c r="S154" s="196">
        <f t="shared" si="22"/>
        <v>0</v>
      </c>
      <c r="T154" s="196"/>
      <c r="U154" s="196"/>
      <c r="V154" s="197">
        <f t="shared" si="23"/>
        <v>0</v>
      </c>
      <c r="W154" s="198"/>
      <c r="X154" s="199">
        <v>0</v>
      </c>
      <c r="Y154" s="199"/>
      <c r="Z154" s="199">
        <v>0</v>
      </c>
    </row>
    <row r="155" spans="1:26" ht="24.95" customHeight="1" x14ac:dyDescent="0.25">
      <c r="A155" s="188"/>
      <c r="B155" s="189">
        <v>45</v>
      </c>
      <c r="C155" s="190" t="s">
        <v>191</v>
      </c>
      <c r="D155" s="282" t="s">
        <v>192</v>
      </c>
      <c r="E155" s="282"/>
      <c r="F155" s="191" t="s">
        <v>143</v>
      </c>
      <c r="G155" s="193">
        <v>0.107</v>
      </c>
      <c r="H155" s="192"/>
      <c r="I155" s="192">
        <f t="shared" si="18"/>
        <v>0</v>
      </c>
      <c r="J155" s="191">
        <f t="shared" si="19"/>
        <v>208.45</v>
      </c>
      <c r="K155" s="199">
        <f t="shared" si="20"/>
        <v>0</v>
      </c>
      <c r="L155" s="196">
        <f t="shared" si="21"/>
        <v>0</v>
      </c>
      <c r="M155" s="196"/>
      <c r="N155" s="196">
        <v>1948.1</v>
      </c>
      <c r="O155" s="196"/>
      <c r="P155" s="196">
        <v>1.0675399999999999</v>
      </c>
      <c r="Q155" s="196"/>
      <c r="R155" s="196">
        <v>1.0675399999999999</v>
      </c>
      <c r="S155" s="196">
        <f t="shared" si="22"/>
        <v>0.114</v>
      </c>
      <c r="T155" s="196"/>
      <c r="U155" s="196"/>
      <c r="V155" s="197">
        <f t="shared" si="23"/>
        <v>0</v>
      </c>
      <c r="W155" s="198"/>
      <c r="X155" s="199">
        <v>0</v>
      </c>
      <c r="Y155" s="199"/>
      <c r="Z155" s="199">
        <v>0</v>
      </c>
    </row>
    <row r="156" spans="1:26" ht="24.95" customHeight="1" x14ac:dyDescent="0.25">
      <c r="A156" s="188"/>
      <c r="B156" s="189">
        <v>46</v>
      </c>
      <c r="C156" s="190" t="s">
        <v>193</v>
      </c>
      <c r="D156" s="282" t="s">
        <v>194</v>
      </c>
      <c r="E156" s="282"/>
      <c r="F156" s="191" t="s">
        <v>91</v>
      </c>
      <c r="G156" s="193">
        <v>1.38</v>
      </c>
      <c r="H156" s="192"/>
      <c r="I156" s="192">
        <f t="shared" si="18"/>
        <v>0</v>
      </c>
      <c r="J156" s="191">
        <f t="shared" si="19"/>
        <v>55.83</v>
      </c>
      <c r="K156" s="199">
        <f t="shared" si="20"/>
        <v>0</v>
      </c>
      <c r="L156" s="196">
        <f t="shared" si="21"/>
        <v>0</v>
      </c>
      <c r="M156" s="196"/>
      <c r="N156" s="196">
        <v>40.46</v>
      </c>
      <c r="O156" s="196"/>
      <c r="P156" s="196">
        <v>1.8907700000000001</v>
      </c>
      <c r="Q156" s="196"/>
      <c r="R156" s="196">
        <v>1.8907700000000001</v>
      </c>
      <c r="S156" s="196">
        <f t="shared" si="22"/>
        <v>2.609</v>
      </c>
      <c r="T156" s="196"/>
      <c r="U156" s="196"/>
      <c r="V156" s="197">
        <f t="shared" si="23"/>
        <v>0</v>
      </c>
      <c r="W156" s="198"/>
      <c r="X156" s="199">
        <v>0</v>
      </c>
      <c r="Y156" s="199"/>
      <c r="Z156" s="199">
        <v>0</v>
      </c>
    </row>
    <row r="157" spans="1:26" ht="24.95" customHeight="1" x14ac:dyDescent="0.25">
      <c r="A157" s="188"/>
      <c r="B157" s="189">
        <v>47</v>
      </c>
      <c r="C157" s="190" t="s">
        <v>195</v>
      </c>
      <c r="D157" s="282" t="s">
        <v>196</v>
      </c>
      <c r="E157" s="282"/>
      <c r="F157" s="191" t="s">
        <v>91</v>
      </c>
      <c r="G157" s="193">
        <v>1</v>
      </c>
      <c r="H157" s="192"/>
      <c r="I157" s="192">
        <f t="shared" si="18"/>
        <v>0</v>
      </c>
      <c r="J157" s="191">
        <f t="shared" si="19"/>
        <v>95.3</v>
      </c>
      <c r="K157" s="199">
        <f t="shared" si="20"/>
        <v>0</v>
      </c>
      <c r="L157" s="196">
        <f t="shared" si="21"/>
        <v>0</v>
      </c>
      <c r="M157" s="196"/>
      <c r="N157" s="196">
        <v>95.3</v>
      </c>
      <c r="O157" s="196"/>
      <c r="P157" s="196">
        <v>2.0327999999999999</v>
      </c>
      <c r="Q157" s="196"/>
      <c r="R157" s="196">
        <v>2.0327999999999999</v>
      </c>
      <c r="S157" s="196">
        <f t="shared" si="22"/>
        <v>2.0329999999999999</v>
      </c>
      <c r="T157" s="196"/>
      <c r="U157" s="196"/>
      <c r="V157" s="197">
        <f t="shared" si="23"/>
        <v>0</v>
      </c>
      <c r="W157" s="198"/>
      <c r="X157" s="199">
        <v>0</v>
      </c>
      <c r="Y157" s="199"/>
      <c r="Z157" s="199">
        <v>0</v>
      </c>
    </row>
    <row r="158" spans="1:26" x14ac:dyDescent="0.25">
      <c r="A158" s="199"/>
      <c r="B158" s="207"/>
      <c r="C158" s="208" t="s">
        <v>183</v>
      </c>
      <c r="D158" s="284" t="s">
        <v>184</v>
      </c>
      <c r="E158" s="284"/>
      <c r="F158" s="199"/>
      <c r="G158" s="196"/>
      <c r="H158" s="209"/>
      <c r="I158" s="210">
        <f>ROUND((SUM(I151:I157))/1,2)</f>
        <v>0</v>
      </c>
      <c r="J158" s="215"/>
      <c r="K158" s="215"/>
      <c r="L158" s="212">
        <f>ROUND((SUM(L151:L157))/1,2)</f>
        <v>0</v>
      </c>
      <c r="M158" s="212">
        <f>ROUND((SUM(M151:M157))/1,2)</f>
        <v>0</v>
      </c>
      <c r="N158" s="212"/>
      <c r="O158" s="212"/>
      <c r="P158" s="212"/>
      <c r="Q158" s="212"/>
      <c r="R158" s="212"/>
      <c r="S158" s="212">
        <f>ROUND((SUM(S151:S157))/1,2)</f>
        <v>7.35</v>
      </c>
      <c r="T158" s="212"/>
      <c r="U158" s="212"/>
      <c r="V158" s="213">
        <f>ROUND((SUM(V151:V157))/1,2)</f>
        <v>0</v>
      </c>
      <c r="W158" s="198"/>
      <c r="X158" s="199"/>
      <c r="Y158" s="199"/>
      <c r="Z158" s="199"/>
    </row>
    <row r="159" spans="1:26" x14ac:dyDescent="0.25">
      <c r="A159" s="199"/>
      <c r="B159" s="207"/>
      <c r="C159" s="214"/>
      <c r="D159" s="285"/>
      <c r="E159" s="285"/>
      <c r="F159" s="199"/>
      <c r="G159" s="196"/>
      <c r="H159" s="209"/>
      <c r="I159" s="209"/>
      <c r="J159" s="199"/>
      <c r="K159" s="199"/>
      <c r="L159" s="196"/>
      <c r="M159" s="196"/>
      <c r="N159" s="196"/>
      <c r="O159" s="196"/>
      <c r="P159" s="196"/>
      <c r="Q159" s="196"/>
      <c r="R159" s="196"/>
      <c r="S159" s="196"/>
      <c r="T159" s="196"/>
      <c r="U159" s="196"/>
      <c r="V159" s="197"/>
      <c r="W159" s="198"/>
      <c r="X159" s="199"/>
      <c r="Y159" s="199"/>
      <c r="Z159" s="199"/>
    </row>
    <row r="160" spans="1:26" x14ac:dyDescent="0.25">
      <c r="A160" s="199"/>
      <c r="B160" s="207"/>
      <c r="C160" s="208" t="s">
        <v>197</v>
      </c>
      <c r="D160" s="284" t="s">
        <v>198</v>
      </c>
      <c r="E160" s="284"/>
      <c r="F160" s="199"/>
      <c r="G160" s="196"/>
      <c r="H160" s="209"/>
      <c r="I160" s="209"/>
      <c r="J160" s="199"/>
      <c r="K160" s="199"/>
      <c r="L160" s="196"/>
      <c r="M160" s="196"/>
      <c r="N160" s="196"/>
      <c r="O160" s="196"/>
      <c r="P160" s="196"/>
      <c r="Q160" s="196"/>
      <c r="R160" s="196"/>
      <c r="S160" s="196"/>
      <c r="T160" s="196"/>
      <c r="U160" s="196"/>
      <c r="V160" s="197"/>
      <c r="W160" s="198"/>
      <c r="X160" s="199"/>
      <c r="Y160" s="199"/>
      <c r="Z160" s="199"/>
    </row>
    <row r="161" spans="1:26" ht="24.95" customHeight="1" x14ac:dyDescent="0.25">
      <c r="A161" s="188"/>
      <c r="B161" s="189">
        <v>48</v>
      </c>
      <c r="C161" s="190" t="s">
        <v>199</v>
      </c>
      <c r="D161" s="282" t="s">
        <v>200</v>
      </c>
      <c r="E161" s="282"/>
      <c r="F161" s="191" t="s">
        <v>111</v>
      </c>
      <c r="G161" s="193">
        <v>1760.018</v>
      </c>
      <c r="H161" s="192"/>
      <c r="I161" s="192">
        <f t="shared" ref="I161:I187" si="24">ROUND(G161*(H161),2)</f>
        <v>0</v>
      </c>
      <c r="J161" s="191">
        <f t="shared" ref="J161:J187" si="25">ROUND(G161*(N161),2)</f>
        <v>4259.24</v>
      </c>
      <c r="K161" s="199">
        <f t="shared" ref="K161:K187" si="26">ROUND(G161*(O161),2)</f>
        <v>0</v>
      </c>
      <c r="L161" s="196">
        <f t="shared" ref="L161:L187" si="27">ROUND(G161*(H161),2)</f>
        <v>0</v>
      </c>
      <c r="M161" s="196"/>
      <c r="N161" s="196">
        <v>2.42</v>
      </c>
      <c r="O161" s="196"/>
      <c r="P161" s="196">
        <v>4.2000000000000002E-4</v>
      </c>
      <c r="Q161" s="196"/>
      <c r="R161" s="196">
        <v>4.2000000000000002E-4</v>
      </c>
      <c r="S161" s="196">
        <f t="shared" ref="S161:S187" si="28">ROUND(G161*(P161),3)</f>
        <v>0.73899999999999999</v>
      </c>
      <c r="T161" s="196"/>
      <c r="U161" s="196"/>
      <c r="V161" s="197">
        <f t="shared" ref="V161:V187" si="29">ROUND(G161*(X161),3)</f>
        <v>0</v>
      </c>
      <c r="W161" s="198"/>
      <c r="X161" s="199">
        <v>0</v>
      </c>
      <c r="Y161" s="199"/>
      <c r="Z161" s="199">
        <v>0</v>
      </c>
    </row>
    <row r="162" spans="1:26" ht="24.95" customHeight="1" x14ac:dyDescent="0.25">
      <c r="A162" s="188"/>
      <c r="B162" s="189">
        <v>49</v>
      </c>
      <c r="C162" s="190" t="s">
        <v>201</v>
      </c>
      <c r="D162" s="282" t="s">
        <v>202</v>
      </c>
      <c r="E162" s="282"/>
      <c r="F162" s="191" t="s">
        <v>111</v>
      </c>
      <c r="G162" s="193">
        <v>880.00900000000001</v>
      </c>
      <c r="H162" s="192"/>
      <c r="I162" s="192">
        <f t="shared" si="24"/>
        <v>0</v>
      </c>
      <c r="J162" s="191">
        <f t="shared" si="25"/>
        <v>5306.45</v>
      </c>
      <c r="K162" s="199">
        <f t="shared" si="26"/>
        <v>0</v>
      </c>
      <c r="L162" s="196">
        <f t="shared" si="27"/>
        <v>0</v>
      </c>
      <c r="M162" s="196"/>
      <c r="N162" s="196">
        <v>6.03</v>
      </c>
      <c r="O162" s="196"/>
      <c r="P162" s="196">
        <v>1.2E-2</v>
      </c>
      <c r="Q162" s="196"/>
      <c r="R162" s="196">
        <v>1.2E-2</v>
      </c>
      <c r="S162" s="196">
        <f t="shared" si="28"/>
        <v>10.56</v>
      </c>
      <c r="T162" s="196"/>
      <c r="U162" s="196"/>
      <c r="V162" s="197">
        <f t="shared" si="29"/>
        <v>0</v>
      </c>
      <c r="W162" s="198"/>
      <c r="X162" s="199">
        <v>0</v>
      </c>
      <c r="Y162" s="199"/>
      <c r="Z162" s="199">
        <v>0</v>
      </c>
    </row>
    <row r="163" spans="1:26" ht="24.95" customHeight="1" x14ac:dyDescent="0.25">
      <c r="A163" s="188"/>
      <c r="B163" s="189">
        <v>50</v>
      </c>
      <c r="C163" s="190" t="s">
        <v>203</v>
      </c>
      <c r="D163" s="282" t="s">
        <v>204</v>
      </c>
      <c r="E163" s="282"/>
      <c r="F163" s="191" t="s">
        <v>111</v>
      </c>
      <c r="G163" s="193">
        <v>778.05399999999997</v>
      </c>
      <c r="H163" s="192"/>
      <c r="I163" s="192">
        <f t="shared" si="24"/>
        <v>0</v>
      </c>
      <c r="J163" s="191">
        <f t="shared" si="25"/>
        <v>7858.35</v>
      </c>
      <c r="K163" s="199">
        <f t="shared" si="26"/>
        <v>0</v>
      </c>
      <c r="L163" s="196">
        <f t="shared" si="27"/>
        <v>0</v>
      </c>
      <c r="M163" s="196"/>
      <c r="N163" s="196">
        <v>10.1</v>
      </c>
      <c r="O163" s="196"/>
      <c r="P163" s="196">
        <v>6.3E-3</v>
      </c>
      <c r="Q163" s="196"/>
      <c r="R163" s="196">
        <v>6.3E-3</v>
      </c>
      <c r="S163" s="196">
        <f t="shared" si="28"/>
        <v>4.9020000000000001</v>
      </c>
      <c r="T163" s="196"/>
      <c r="U163" s="196"/>
      <c r="V163" s="197">
        <f t="shared" si="29"/>
        <v>0</v>
      </c>
      <c r="W163" s="198"/>
      <c r="X163" s="199">
        <v>0</v>
      </c>
      <c r="Y163" s="199"/>
      <c r="Z163" s="199">
        <v>0</v>
      </c>
    </row>
    <row r="164" spans="1:26" ht="24.95" customHeight="1" x14ac:dyDescent="0.25">
      <c r="A164" s="188"/>
      <c r="B164" s="189">
        <v>51</v>
      </c>
      <c r="C164" s="190" t="s">
        <v>205</v>
      </c>
      <c r="D164" s="282" t="s">
        <v>206</v>
      </c>
      <c r="E164" s="282"/>
      <c r="F164" s="191" t="s">
        <v>111</v>
      </c>
      <c r="G164" s="193">
        <v>880.00900000000001</v>
      </c>
      <c r="H164" s="192"/>
      <c r="I164" s="192">
        <f t="shared" si="24"/>
        <v>0</v>
      </c>
      <c r="J164" s="191">
        <f t="shared" si="25"/>
        <v>6776.07</v>
      </c>
      <c r="K164" s="199">
        <f t="shared" si="26"/>
        <v>0</v>
      </c>
      <c r="L164" s="196">
        <f t="shared" si="27"/>
        <v>0</v>
      </c>
      <c r="M164" s="196"/>
      <c r="N164" s="196">
        <v>7.7</v>
      </c>
      <c r="O164" s="196"/>
      <c r="P164" s="196">
        <v>1.7600000000000001E-3</v>
      </c>
      <c r="Q164" s="196"/>
      <c r="R164" s="196">
        <v>1.7600000000000001E-3</v>
      </c>
      <c r="S164" s="196">
        <f t="shared" si="28"/>
        <v>1.5489999999999999</v>
      </c>
      <c r="T164" s="196"/>
      <c r="U164" s="196"/>
      <c r="V164" s="197">
        <f t="shared" si="29"/>
        <v>0</v>
      </c>
      <c r="W164" s="198"/>
      <c r="X164" s="199">
        <v>0</v>
      </c>
      <c r="Y164" s="199"/>
      <c r="Z164" s="199">
        <v>0</v>
      </c>
    </row>
    <row r="165" spans="1:26" ht="35.1" customHeight="1" x14ac:dyDescent="0.25">
      <c r="A165" s="188"/>
      <c r="B165" s="189">
        <v>52</v>
      </c>
      <c r="C165" s="190" t="s">
        <v>207</v>
      </c>
      <c r="D165" s="282" t="s">
        <v>208</v>
      </c>
      <c r="E165" s="282"/>
      <c r="F165" s="191" t="s">
        <v>111</v>
      </c>
      <c r="G165" s="193">
        <v>68.08</v>
      </c>
      <c r="H165" s="192"/>
      <c r="I165" s="192">
        <f t="shared" si="24"/>
        <v>0</v>
      </c>
      <c r="J165" s="191">
        <f t="shared" si="25"/>
        <v>1223.4000000000001</v>
      </c>
      <c r="K165" s="199">
        <f t="shared" si="26"/>
        <v>0</v>
      </c>
      <c r="L165" s="196">
        <f t="shared" si="27"/>
        <v>0</v>
      </c>
      <c r="M165" s="196"/>
      <c r="N165" s="196">
        <v>17.97</v>
      </c>
      <c r="O165" s="196"/>
      <c r="P165" s="196">
        <v>3.5700000000000003E-3</v>
      </c>
      <c r="Q165" s="196"/>
      <c r="R165" s="196">
        <v>3.5700000000000003E-3</v>
      </c>
      <c r="S165" s="196">
        <f t="shared" si="28"/>
        <v>0.24299999999999999</v>
      </c>
      <c r="T165" s="196"/>
      <c r="U165" s="196"/>
      <c r="V165" s="197">
        <f t="shared" si="29"/>
        <v>0</v>
      </c>
      <c r="W165" s="198"/>
      <c r="X165" s="199">
        <v>0</v>
      </c>
      <c r="Y165" s="199"/>
      <c r="Z165" s="199">
        <v>0</v>
      </c>
    </row>
    <row r="166" spans="1:26" ht="24.95" customHeight="1" x14ac:dyDescent="0.25">
      <c r="A166" s="188"/>
      <c r="B166" s="189">
        <v>53</v>
      </c>
      <c r="C166" s="190" t="s">
        <v>209</v>
      </c>
      <c r="D166" s="282" t="s">
        <v>210</v>
      </c>
      <c r="E166" s="282"/>
      <c r="F166" s="191" t="s">
        <v>111</v>
      </c>
      <c r="G166" s="193">
        <v>10.35</v>
      </c>
      <c r="H166" s="192"/>
      <c r="I166" s="192">
        <f t="shared" si="24"/>
        <v>0</v>
      </c>
      <c r="J166" s="191">
        <f t="shared" si="25"/>
        <v>85.39</v>
      </c>
      <c r="K166" s="199">
        <f t="shared" si="26"/>
        <v>0</v>
      </c>
      <c r="L166" s="196">
        <f t="shared" si="27"/>
        <v>0</v>
      </c>
      <c r="M166" s="196"/>
      <c r="N166" s="196">
        <v>8.25</v>
      </c>
      <c r="O166" s="196"/>
      <c r="P166" s="196">
        <v>1.9599999999999999E-3</v>
      </c>
      <c r="Q166" s="196"/>
      <c r="R166" s="196">
        <v>1.9599999999999999E-3</v>
      </c>
      <c r="S166" s="196">
        <f t="shared" si="28"/>
        <v>0.02</v>
      </c>
      <c r="T166" s="196"/>
      <c r="U166" s="196"/>
      <c r="V166" s="197">
        <f t="shared" si="29"/>
        <v>0</v>
      </c>
      <c r="W166" s="198"/>
      <c r="X166" s="199">
        <v>0</v>
      </c>
      <c r="Y166" s="199"/>
      <c r="Z166" s="199">
        <v>0</v>
      </c>
    </row>
    <row r="167" spans="1:26" ht="50.1" customHeight="1" x14ac:dyDescent="0.25">
      <c r="A167" s="188"/>
      <c r="B167" s="189">
        <v>54</v>
      </c>
      <c r="C167" s="190" t="s">
        <v>211</v>
      </c>
      <c r="D167" s="282" t="s">
        <v>212</v>
      </c>
      <c r="E167" s="282"/>
      <c r="F167" s="191" t="s">
        <v>111</v>
      </c>
      <c r="G167" s="193">
        <v>16.62</v>
      </c>
      <c r="H167" s="192"/>
      <c r="I167" s="192">
        <f t="shared" si="24"/>
        <v>0</v>
      </c>
      <c r="J167" s="191">
        <f t="shared" si="25"/>
        <v>544.30999999999995</v>
      </c>
      <c r="K167" s="199">
        <f t="shared" si="26"/>
        <v>0</v>
      </c>
      <c r="L167" s="196">
        <f t="shared" si="27"/>
        <v>0</v>
      </c>
      <c r="M167" s="196"/>
      <c r="N167" s="196">
        <v>32.75</v>
      </c>
      <c r="O167" s="196"/>
      <c r="P167" s="196">
        <v>1.0104500000000001E-2</v>
      </c>
      <c r="Q167" s="196"/>
      <c r="R167" s="196">
        <v>1.0104500000000001E-2</v>
      </c>
      <c r="S167" s="196">
        <f t="shared" si="28"/>
        <v>0.16800000000000001</v>
      </c>
      <c r="T167" s="196"/>
      <c r="U167" s="196"/>
      <c r="V167" s="197">
        <f t="shared" si="29"/>
        <v>0</v>
      </c>
      <c r="W167" s="198"/>
      <c r="X167" s="199">
        <v>0</v>
      </c>
      <c r="Y167" s="199"/>
      <c r="Z167" s="199">
        <v>0</v>
      </c>
    </row>
    <row r="168" spans="1:26" ht="50.1" customHeight="1" x14ac:dyDescent="0.25">
      <c r="A168" s="188"/>
      <c r="B168" s="189">
        <v>55</v>
      </c>
      <c r="C168" s="190" t="s">
        <v>213</v>
      </c>
      <c r="D168" s="282" t="s">
        <v>214</v>
      </c>
      <c r="E168" s="282"/>
      <c r="F168" s="191" t="s">
        <v>111</v>
      </c>
      <c r="G168" s="193">
        <v>45.58</v>
      </c>
      <c r="H168" s="192"/>
      <c r="I168" s="192">
        <f t="shared" si="24"/>
        <v>0</v>
      </c>
      <c r="J168" s="191">
        <f t="shared" si="25"/>
        <v>1980</v>
      </c>
      <c r="K168" s="199">
        <f t="shared" si="26"/>
        <v>0</v>
      </c>
      <c r="L168" s="196">
        <f t="shared" si="27"/>
        <v>0</v>
      </c>
      <c r="M168" s="196"/>
      <c r="N168" s="196">
        <v>43.44</v>
      </c>
      <c r="O168" s="196"/>
      <c r="P168" s="196">
        <v>1.10495E-2</v>
      </c>
      <c r="Q168" s="196"/>
      <c r="R168" s="196">
        <v>1.10495E-2</v>
      </c>
      <c r="S168" s="196">
        <f t="shared" si="28"/>
        <v>0.504</v>
      </c>
      <c r="T168" s="196"/>
      <c r="U168" s="196"/>
      <c r="V168" s="197">
        <f t="shared" si="29"/>
        <v>0</v>
      </c>
      <c r="W168" s="198"/>
      <c r="X168" s="199">
        <v>0</v>
      </c>
      <c r="Y168" s="199"/>
      <c r="Z168" s="199">
        <v>0</v>
      </c>
    </row>
    <row r="169" spans="1:26" ht="35.1" customHeight="1" x14ac:dyDescent="0.25">
      <c r="A169" s="188"/>
      <c r="B169" s="189">
        <v>56</v>
      </c>
      <c r="C169" s="190" t="s">
        <v>215</v>
      </c>
      <c r="D169" s="282" t="s">
        <v>216</v>
      </c>
      <c r="E169" s="282"/>
      <c r="F169" s="191" t="s">
        <v>111</v>
      </c>
      <c r="G169" s="193">
        <v>7.28</v>
      </c>
      <c r="H169" s="192"/>
      <c r="I169" s="192">
        <f t="shared" si="24"/>
        <v>0</v>
      </c>
      <c r="J169" s="191">
        <f t="shared" si="25"/>
        <v>276.42</v>
      </c>
      <c r="K169" s="199">
        <f t="shared" si="26"/>
        <v>0</v>
      </c>
      <c r="L169" s="196">
        <f t="shared" si="27"/>
        <v>0</v>
      </c>
      <c r="M169" s="196"/>
      <c r="N169" s="196">
        <v>37.97</v>
      </c>
      <c r="O169" s="196"/>
      <c r="P169" s="196">
        <v>1.0869999999999999E-2</v>
      </c>
      <c r="Q169" s="196"/>
      <c r="R169" s="196">
        <v>1.0869999999999999E-2</v>
      </c>
      <c r="S169" s="196">
        <f t="shared" si="28"/>
        <v>7.9000000000000001E-2</v>
      </c>
      <c r="T169" s="196"/>
      <c r="U169" s="196"/>
      <c r="V169" s="197">
        <f t="shared" si="29"/>
        <v>0</v>
      </c>
      <c r="W169" s="198"/>
      <c r="X169" s="199">
        <v>0</v>
      </c>
      <c r="Y169" s="199"/>
      <c r="Z169" s="199">
        <v>0</v>
      </c>
    </row>
    <row r="170" spans="1:26" ht="35.1" customHeight="1" x14ac:dyDescent="0.25">
      <c r="A170" s="188"/>
      <c r="B170" s="189">
        <v>57</v>
      </c>
      <c r="C170" s="190" t="s">
        <v>217</v>
      </c>
      <c r="D170" s="282" t="s">
        <v>218</v>
      </c>
      <c r="E170" s="282"/>
      <c r="F170" s="191" t="s">
        <v>111</v>
      </c>
      <c r="G170" s="193">
        <v>18.739999999999998</v>
      </c>
      <c r="H170" s="192"/>
      <c r="I170" s="192">
        <f t="shared" si="24"/>
        <v>0</v>
      </c>
      <c r="J170" s="191">
        <f t="shared" si="25"/>
        <v>863.16</v>
      </c>
      <c r="K170" s="199">
        <f t="shared" si="26"/>
        <v>0</v>
      </c>
      <c r="L170" s="196">
        <f t="shared" si="27"/>
        <v>0</v>
      </c>
      <c r="M170" s="196"/>
      <c r="N170" s="196">
        <v>46.06</v>
      </c>
      <c r="O170" s="196"/>
      <c r="P170" s="196">
        <v>1.3689999999999999E-2</v>
      </c>
      <c r="Q170" s="196"/>
      <c r="R170" s="196">
        <v>1.3689999999999999E-2</v>
      </c>
      <c r="S170" s="196">
        <f t="shared" si="28"/>
        <v>0.25700000000000001</v>
      </c>
      <c r="T170" s="196"/>
      <c r="U170" s="196"/>
      <c r="V170" s="197">
        <f t="shared" si="29"/>
        <v>0</v>
      </c>
      <c r="W170" s="198"/>
      <c r="X170" s="199">
        <v>0</v>
      </c>
      <c r="Y170" s="199"/>
      <c r="Z170" s="199">
        <v>0</v>
      </c>
    </row>
    <row r="171" spans="1:26" ht="24.95" customHeight="1" x14ac:dyDescent="0.25">
      <c r="A171" s="188"/>
      <c r="B171" s="189">
        <v>58</v>
      </c>
      <c r="C171" s="190" t="s">
        <v>219</v>
      </c>
      <c r="D171" s="282" t="s">
        <v>220</v>
      </c>
      <c r="E171" s="282"/>
      <c r="F171" s="191" t="s">
        <v>91</v>
      </c>
      <c r="G171" s="193">
        <v>16.12</v>
      </c>
      <c r="H171" s="192"/>
      <c r="I171" s="192">
        <f t="shared" si="24"/>
        <v>0</v>
      </c>
      <c r="J171" s="191">
        <f t="shared" si="25"/>
        <v>2633.2</v>
      </c>
      <c r="K171" s="199">
        <f t="shared" si="26"/>
        <v>0</v>
      </c>
      <c r="L171" s="196">
        <f t="shared" si="27"/>
        <v>0</v>
      </c>
      <c r="M171" s="196"/>
      <c r="N171" s="196">
        <v>163.35</v>
      </c>
      <c r="O171" s="196"/>
      <c r="P171" s="196">
        <v>2.2395700000000001</v>
      </c>
      <c r="Q171" s="196"/>
      <c r="R171" s="196">
        <v>2.2395700000000001</v>
      </c>
      <c r="S171" s="196">
        <f t="shared" si="28"/>
        <v>36.101999999999997</v>
      </c>
      <c r="T171" s="196"/>
      <c r="U171" s="196"/>
      <c r="V171" s="197">
        <f t="shared" si="29"/>
        <v>0</v>
      </c>
      <c r="W171" s="198"/>
      <c r="X171" s="199">
        <v>0</v>
      </c>
      <c r="Y171" s="199"/>
      <c r="Z171" s="199">
        <v>0</v>
      </c>
    </row>
    <row r="172" spans="1:26" ht="24.95" customHeight="1" x14ac:dyDescent="0.25">
      <c r="A172" s="188"/>
      <c r="B172" s="189">
        <v>59</v>
      </c>
      <c r="C172" s="190" t="s">
        <v>221</v>
      </c>
      <c r="D172" s="282" t="s">
        <v>222</v>
      </c>
      <c r="E172" s="282"/>
      <c r="F172" s="191" t="s">
        <v>91</v>
      </c>
      <c r="G172" s="193">
        <v>29.018000000000001</v>
      </c>
      <c r="H172" s="192"/>
      <c r="I172" s="192">
        <f t="shared" si="24"/>
        <v>0</v>
      </c>
      <c r="J172" s="191">
        <f t="shared" si="25"/>
        <v>4417.7</v>
      </c>
      <c r="K172" s="199">
        <f t="shared" si="26"/>
        <v>0</v>
      </c>
      <c r="L172" s="196">
        <f t="shared" si="27"/>
        <v>0</v>
      </c>
      <c r="M172" s="196"/>
      <c r="N172" s="196">
        <v>152.24</v>
      </c>
      <c r="O172" s="196"/>
      <c r="P172" s="196">
        <v>2.2371500000000002</v>
      </c>
      <c r="Q172" s="196"/>
      <c r="R172" s="196">
        <v>2.2371500000000002</v>
      </c>
      <c r="S172" s="196">
        <f t="shared" si="28"/>
        <v>64.918000000000006</v>
      </c>
      <c r="T172" s="196"/>
      <c r="U172" s="196"/>
      <c r="V172" s="197">
        <f t="shared" si="29"/>
        <v>0</v>
      </c>
      <c r="W172" s="198"/>
      <c r="X172" s="199">
        <v>0</v>
      </c>
      <c r="Y172" s="199"/>
      <c r="Z172" s="199">
        <v>0</v>
      </c>
    </row>
    <row r="173" spans="1:26" ht="24.95" customHeight="1" x14ac:dyDescent="0.25">
      <c r="A173" s="188"/>
      <c r="B173" s="189">
        <v>60</v>
      </c>
      <c r="C173" s="190" t="s">
        <v>223</v>
      </c>
      <c r="D173" s="282" t="s">
        <v>224</v>
      </c>
      <c r="E173" s="282"/>
      <c r="F173" s="191" t="s">
        <v>91</v>
      </c>
      <c r="G173" s="193">
        <v>16.12</v>
      </c>
      <c r="H173" s="192"/>
      <c r="I173" s="192">
        <f t="shared" si="24"/>
        <v>0</v>
      </c>
      <c r="J173" s="191">
        <f t="shared" si="25"/>
        <v>897.56</v>
      </c>
      <c r="K173" s="199">
        <f t="shared" si="26"/>
        <v>0</v>
      </c>
      <c r="L173" s="196">
        <f t="shared" si="27"/>
        <v>0</v>
      </c>
      <c r="M173" s="196"/>
      <c r="N173" s="196">
        <v>55.68</v>
      </c>
      <c r="O173" s="196"/>
      <c r="P173" s="196">
        <v>0</v>
      </c>
      <c r="Q173" s="196"/>
      <c r="R173" s="196">
        <v>0</v>
      </c>
      <c r="S173" s="196">
        <f t="shared" si="28"/>
        <v>0</v>
      </c>
      <c r="T173" s="196"/>
      <c r="U173" s="196"/>
      <c r="V173" s="197">
        <f t="shared" si="29"/>
        <v>0</v>
      </c>
      <c r="W173" s="198"/>
      <c r="X173" s="199">
        <v>0</v>
      </c>
      <c r="Y173" s="199"/>
      <c r="Z173" s="199">
        <v>0</v>
      </c>
    </row>
    <row r="174" spans="1:26" ht="24.95" customHeight="1" x14ac:dyDescent="0.25">
      <c r="A174" s="188"/>
      <c r="B174" s="189">
        <v>61</v>
      </c>
      <c r="C174" s="190" t="s">
        <v>225</v>
      </c>
      <c r="D174" s="282" t="s">
        <v>226</v>
      </c>
      <c r="E174" s="282"/>
      <c r="F174" s="191" t="s">
        <v>91</v>
      </c>
      <c r="G174" s="193">
        <v>29.018000000000001</v>
      </c>
      <c r="H174" s="192"/>
      <c r="I174" s="192">
        <f t="shared" si="24"/>
        <v>0</v>
      </c>
      <c r="J174" s="191">
        <f t="shared" si="25"/>
        <v>808.15</v>
      </c>
      <c r="K174" s="199">
        <f t="shared" si="26"/>
        <v>0</v>
      </c>
      <c r="L174" s="196">
        <f t="shared" si="27"/>
        <v>0</v>
      </c>
      <c r="M174" s="196"/>
      <c r="N174" s="196">
        <v>27.85</v>
      </c>
      <c r="O174" s="196"/>
      <c r="P174" s="196">
        <v>0</v>
      </c>
      <c r="Q174" s="196"/>
      <c r="R174" s="196">
        <v>0</v>
      </c>
      <c r="S174" s="196">
        <f t="shared" si="28"/>
        <v>0</v>
      </c>
      <c r="T174" s="196"/>
      <c r="U174" s="196"/>
      <c r="V174" s="197">
        <f t="shared" si="29"/>
        <v>0</v>
      </c>
      <c r="W174" s="198"/>
      <c r="X174" s="199">
        <v>0</v>
      </c>
      <c r="Y174" s="199"/>
      <c r="Z174" s="199">
        <v>0</v>
      </c>
    </row>
    <row r="175" spans="1:26" ht="24.95" customHeight="1" x14ac:dyDescent="0.25">
      <c r="A175" s="188"/>
      <c r="B175" s="189">
        <v>62</v>
      </c>
      <c r="C175" s="190" t="s">
        <v>227</v>
      </c>
      <c r="D175" s="282" t="s">
        <v>228</v>
      </c>
      <c r="E175" s="282"/>
      <c r="F175" s="191" t="s">
        <v>91</v>
      </c>
      <c r="G175" s="193">
        <v>29.018000000000001</v>
      </c>
      <c r="H175" s="192"/>
      <c r="I175" s="192">
        <f t="shared" si="24"/>
        <v>0</v>
      </c>
      <c r="J175" s="191">
        <f t="shared" si="25"/>
        <v>245.2</v>
      </c>
      <c r="K175" s="199">
        <f t="shared" si="26"/>
        <v>0</v>
      </c>
      <c r="L175" s="196">
        <f t="shared" si="27"/>
        <v>0</v>
      </c>
      <c r="M175" s="196"/>
      <c r="N175" s="196">
        <v>8.4499999999999993</v>
      </c>
      <c r="O175" s="196"/>
      <c r="P175" s="196">
        <v>0</v>
      </c>
      <c r="Q175" s="196"/>
      <c r="R175" s="196">
        <v>0</v>
      </c>
      <c r="S175" s="196">
        <f t="shared" si="28"/>
        <v>0</v>
      </c>
      <c r="T175" s="196"/>
      <c r="U175" s="196"/>
      <c r="V175" s="197">
        <f t="shared" si="29"/>
        <v>0</v>
      </c>
      <c r="W175" s="198"/>
      <c r="X175" s="199">
        <v>0</v>
      </c>
      <c r="Y175" s="199"/>
      <c r="Z175" s="199">
        <v>0</v>
      </c>
    </row>
    <row r="176" spans="1:26" ht="24.95" customHeight="1" x14ac:dyDescent="0.25">
      <c r="A176" s="188"/>
      <c r="B176" s="189">
        <v>63</v>
      </c>
      <c r="C176" s="190" t="s">
        <v>229</v>
      </c>
      <c r="D176" s="282" t="s">
        <v>230</v>
      </c>
      <c r="E176" s="282"/>
      <c r="F176" s="191" t="s">
        <v>111</v>
      </c>
      <c r="G176" s="193">
        <v>8.42</v>
      </c>
      <c r="H176" s="192"/>
      <c r="I176" s="192">
        <f t="shared" si="24"/>
        <v>0</v>
      </c>
      <c r="J176" s="191">
        <f t="shared" si="25"/>
        <v>149.29</v>
      </c>
      <c r="K176" s="199">
        <f t="shared" si="26"/>
        <v>0</v>
      </c>
      <c r="L176" s="196">
        <f t="shared" si="27"/>
        <v>0</v>
      </c>
      <c r="M176" s="196"/>
      <c r="N176" s="196">
        <v>17.73</v>
      </c>
      <c r="O176" s="196"/>
      <c r="P176" s="196">
        <v>8.6099999999999996E-3</v>
      </c>
      <c r="Q176" s="196"/>
      <c r="R176" s="196">
        <v>8.6099999999999996E-3</v>
      </c>
      <c r="S176" s="196">
        <f t="shared" si="28"/>
        <v>7.1999999999999995E-2</v>
      </c>
      <c r="T176" s="196"/>
      <c r="U176" s="196"/>
      <c r="V176" s="197">
        <f t="shared" si="29"/>
        <v>0</v>
      </c>
      <c r="W176" s="198"/>
      <c r="X176" s="199">
        <v>0</v>
      </c>
      <c r="Y176" s="199"/>
      <c r="Z176" s="199">
        <v>0</v>
      </c>
    </row>
    <row r="177" spans="1:26" ht="24.95" customHeight="1" x14ac:dyDescent="0.25">
      <c r="A177" s="188"/>
      <c r="B177" s="189">
        <v>64</v>
      </c>
      <c r="C177" s="190" t="s">
        <v>231</v>
      </c>
      <c r="D177" s="282" t="s">
        <v>232</v>
      </c>
      <c r="E177" s="282"/>
      <c r="F177" s="191" t="s">
        <v>111</v>
      </c>
      <c r="G177" s="193">
        <v>8.42</v>
      </c>
      <c r="H177" s="192"/>
      <c r="I177" s="192">
        <f t="shared" si="24"/>
        <v>0</v>
      </c>
      <c r="J177" s="191">
        <f t="shared" si="25"/>
        <v>41.76</v>
      </c>
      <c r="K177" s="199">
        <f t="shared" si="26"/>
        <v>0</v>
      </c>
      <c r="L177" s="196">
        <f t="shared" si="27"/>
        <v>0</v>
      </c>
      <c r="M177" s="196"/>
      <c r="N177" s="196">
        <v>4.96</v>
      </c>
      <c r="O177" s="196"/>
      <c r="P177" s="196">
        <v>0</v>
      </c>
      <c r="Q177" s="196"/>
      <c r="R177" s="196">
        <v>0</v>
      </c>
      <c r="S177" s="196">
        <f t="shared" si="28"/>
        <v>0</v>
      </c>
      <c r="T177" s="196"/>
      <c r="U177" s="196"/>
      <c r="V177" s="197">
        <f t="shared" si="29"/>
        <v>0</v>
      </c>
      <c r="W177" s="198"/>
      <c r="X177" s="199">
        <v>0</v>
      </c>
      <c r="Y177" s="199"/>
      <c r="Z177" s="199">
        <v>0</v>
      </c>
    </row>
    <row r="178" spans="1:26" ht="24.95" customHeight="1" x14ac:dyDescent="0.25">
      <c r="A178" s="188"/>
      <c r="B178" s="189">
        <v>65</v>
      </c>
      <c r="C178" s="190" t="s">
        <v>233</v>
      </c>
      <c r="D178" s="282" t="s">
        <v>234</v>
      </c>
      <c r="E178" s="282"/>
      <c r="F178" s="191" t="s">
        <v>143</v>
      </c>
      <c r="G178" s="193">
        <v>0.11700000000000001</v>
      </c>
      <c r="H178" s="192"/>
      <c r="I178" s="192">
        <f t="shared" si="24"/>
        <v>0</v>
      </c>
      <c r="J178" s="191">
        <f t="shared" si="25"/>
        <v>183.83</v>
      </c>
      <c r="K178" s="199">
        <f t="shared" si="26"/>
        <v>0</v>
      </c>
      <c r="L178" s="196">
        <f t="shared" si="27"/>
        <v>0</v>
      </c>
      <c r="M178" s="196"/>
      <c r="N178" s="196">
        <v>1571.23</v>
      </c>
      <c r="O178" s="196"/>
      <c r="P178" s="196">
        <v>1.00885</v>
      </c>
      <c r="Q178" s="196"/>
      <c r="R178" s="196">
        <v>1.00885</v>
      </c>
      <c r="S178" s="196">
        <f t="shared" si="28"/>
        <v>0.11799999999999999</v>
      </c>
      <c r="T178" s="196"/>
      <c r="U178" s="196"/>
      <c r="V178" s="197">
        <f t="shared" si="29"/>
        <v>0</v>
      </c>
      <c r="W178" s="198"/>
      <c r="X178" s="199">
        <v>0</v>
      </c>
      <c r="Y178" s="199"/>
      <c r="Z178" s="199">
        <v>0</v>
      </c>
    </row>
    <row r="179" spans="1:26" ht="35.1" customHeight="1" x14ac:dyDescent="0.25">
      <c r="A179" s="188"/>
      <c r="B179" s="189">
        <v>66</v>
      </c>
      <c r="C179" s="190" t="s">
        <v>235</v>
      </c>
      <c r="D179" s="282" t="s">
        <v>236</v>
      </c>
      <c r="E179" s="282"/>
      <c r="F179" s="191" t="s">
        <v>111</v>
      </c>
      <c r="G179" s="193">
        <v>362.37</v>
      </c>
      <c r="H179" s="192"/>
      <c r="I179" s="192">
        <f t="shared" si="24"/>
        <v>0</v>
      </c>
      <c r="J179" s="191">
        <f t="shared" si="25"/>
        <v>2438.75</v>
      </c>
      <c r="K179" s="199">
        <f t="shared" si="26"/>
        <v>0</v>
      </c>
      <c r="L179" s="196">
        <f t="shared" si="27"/>
        <v>0</v>
      </c>
      <c r="M179" s="196"/>
      <c r="N179" s="196">
        <v>6.73</v>
      </c>
      <c r="O179" s="196"/>
      <c r="P179" s="196">
        <v>4.9399999999999999E-3</v>
      </c>
      <c r="Q179" s="196"/>
      <c r="R179" s="196">
        <v>4.9399999999999999E-3</v>
      </c>
      <c r="S179" s="196">
        <f t="shared" si="28"/>
        <v>1.79</v>
      </c>
      <c r="T179" s="196"/>
      <c r="U179" s="196"/>
      <c r="V179" s="197">
        <f t="shared" si="29"/>
        <v>0</v>
      </c>
      <c r="W179" s="198"/>
      <c r="X179" s="199">
        <v>0</v>
      </c>
      <c r="Y179" s="199"/>
      <c r="Z179" s="199">
        <v>0</v>
      </c>
    </row>
    <row r="180" spans="1:26" ht="24.95" customHeight="1" x14ac:dyDescent="0.25">
      <c r="A180" s="188"/>
      <c r="B180" s="189">
        <v>67</v>
      </c>
      <c r="C180" s="190" t="s">
        <v>237</v>
      </c>
      <c r="D180" s="282" t="s">
        <v>238</v>
      </c>
      <c r="E180" s="282"/>
      <c r="F180" s="191" t="s">
        <v>91</v>
      </c>
      <c r="G180" s="193">
        <v>26.202999999999999</v>
      </c>
      <c r="H180" s="192"/>
      <c r="I180" s="192">
        <f t="shared" si="24"/>
        <v>0</v>
      </c>
      <c r="J180" s="191">
        <f t="shared" si="25"/>
        <v>1501.69</v>
      </c>
      <c r="K180" s="199">
        <f t="shared" si="26"/>
        <v>0</v>
      </c>
      <c r="L180" s="196">
        <f t="shared" si="27"/>
        <v>0</v>
      </c>
      <c r="M180" s="196"/>
      <c r="N180" s="196">
        <v>57.31</v>
      </c>
      <c r="O180" s="196"/>
      <c r="P180" s="196">
        <v>1.837</v>
      </c>
      <c r="Q180" s="196"/>
      <c r="R180" s="196">
        <v>1.837</v>
      </c>
      <c r="S180" s="196">
        <f t="shared" si="28"/>
        <v>48.134999999999998</v>
      </c>
      <c r="T180" s="196"/>
      <c r="U180" s="196"/>
      <c r="V180" s="197">
        <f t="shared" si="29"/>
        <v>0</v>
      </c>
      <c r="W180" s="198"/>
      <c r="X180" s="199">
        <v>0</v>
      </c>
      <c r="Y180" s="199"/>
      <c r="Z180" s="199">
        <v>0</v>
      </c>
    </row>
    <row r="181" spans="1:26" ht="24.95" customHeight="1" x14ac:dyDescent="0.25">
      <c r="A181" s="188"/>
      <c r="B181" s="189">
        <v>68</v>
      </c>
      <c r="C181" s="190" t="s">
        <v>239</v>
      </c>
      <c r="D181" s="282" t="s">
        <v>240</v>
      </c>
      <c r="E181" s="282"/>
      <c r="F181" s="191" t="s">
        <v>111</v>
      </c>
      <c r="G181" s="193">
        <v>8.1199999999999992</v>
      </c>
      <c r="H181" s="192"/>
      <c r="I181" s="192">
        <f t="shared" si="24"/>
        <v>0</v>
      </c>
      <c r="J181" s="191">
        <f t="shared" si="25"/>
        <v>100.85</v>
      </c>
      <c r="K181" s="199">
        <f t="shared" si="26"/>
        <v>0</v>
      </c>
      <c r="L181" s="196">
        <f t="shared" si="27"/>
        <v>0</v>
      </c>
      <c r="M181" s="196"/>
      <c r="N181" s="196">
        <v>12.42</v>
      </c>
      <c r="O181" s="196"/>
      <c r="P181" s="196">
        <v>0.10754</v>
      </c>
      <c r="Q181" s="196"/>
      <c r="R181" s="196">
        <v>0.10754</v>
      </c>
      <c r="S181" s="196">
        <f t="shared" si="28"/>
        <v>0.873</v>
      </c>
      <c r="T181" s="196"/>
      <c r="U181" s="196"/>
      <c r="V181" s="197">
        <f t="shared" si="29"/>
        <v>0</v>
      </c>
      <c r="W181" s="198"/>
      <c r="X181" s="199">
        <v>0</v>
      </c>
      <c r="Y181" s="199"/>
      <c r="Z181" s="199">
        <v>0</v>
      </c>
    </row>
    <row r="182" spans="1:26" ht="24.95" customHeight="1" x14ac:dyDescent="0.25">
      <c r="A182" s="188"/>
      <c r="B182" s="189">
        <v>69</v>
      </c>
      <c r="C182" s="190" t="s">
        <v>241</v>
      </c>
      <c r="D182" s="282" t="s">
        <v>242</v>
      </c>
      <c r="E182" s="282"/>
      <c r="F182" s="191" t="s">
        <v>111</v>
      </c>
      <c r="G182" s="193">
        <v>6.3</v>
      </c>
      <c r="H182" s="192"/>
      <c r="I182" s="192">
        <f t="shared" si="24"/>
        <v>0</v>
      </c>
      <c r="J182" s="191">
        <f t="shared" si="25"/>
        <v>145.4</v>
      </c>
      <c r="K182" s="199">
        <f t="shared" si="26"/>
        <v>0</v>
      </c>
      <c r="L182" s="196">
        <f t="shared" si="27"/>
        <v>0</v>
      </c>
      <c r="M182" s="196"/>
      <c r="N182" s="196">
        <v>23.08</v>
      </c>
      <c r="O182" s="196"/>
      <c r="P182" s="196">
        <v>4.9630000000000001E-2</v>
      </c>
      <c r="Q182" s="196"/>
      <c r="R182" s="196">
        <v>4.9630000000000001E-2</v>
      </c>
      <c r="S182" s="196">
        <f t="shared" si="28"/>
        <v>0.313</v>
      </c>
      <c r="T182" s="196"/>
      <c r="U182" s="196"/>
      <c r="V182" s="197">
        <f t="shared" si="29"/>
        <v>0</v>
      </c>
      <c r="W182" s="198"/>
      <c r="X182" s="199">
        <v>0</v>
      </c>
      <c r="Y182" s="199"/>
      <c r="Z182" s="199">
        <v>0</v>
      </c>
    </row>
    <row r="183" spans="1:26" ht="24.95" customHeight="1" x14ac:dyDescent="0.25">
      <c r="A183" s="188"/>
      <c r="B183" s="189">
        <v>70</v>
      </c>
      <c r="C183" s="190" t="s">
        <v>243</v>
      </c>
      <c r="D183" s="282" t="s">
        <v>244</v>
      </c>
      <c r="E183" s="282"/>
      <c r="F183" s="191" t="s">
        <v>111</v>
      </c>
      <c r="G183" s="193">
        <v>268.67</v>
      </c>
      <c r="H183" s="192"/>
      <c r="I183" s="192">
        <f t="shared" si="24"/>
        <v>0</v>
      </c>
      <c r="J183" s="191">
        <f t="shared" si="25"/>
        <v>4685.6000000000004</v>
      </c>
      <c r="K183" s="199">
        <f t="shared" si="26"/>
        <v>0</v>
      </c>
      <c r="L183" s="196">
        <f t="shared" si="27"/>
        <v>0</v>
      </c>
      <c r="M183" s="196"/>
      <c r="N183" s="196">
        <v>17.440000000000001</v>
      </c>
      <c r="O183" s="196"/>
      <c r="P183" s="196">
        <v>7.9299999999999995E-3</v>
      </c>
      <c r="Q183" s="196"/>
      <c r="R183" s="196">
        <v>7.9299999999999995E-3</v>
      </c>
      <c r="S183" s="196">
        <f t="shared" si="28"/>
        <v>2.1309999999999998</v>
      </c>
      <c r="T183" s="196"/>
      <c r="U183" s="196"/>
      <c r="V183" s="197">
        <f t="shared" si="29"/>
        <v>0</v>
      </c>
      <c r="W183" s="198"/>
      <c r="X183" s="199">
        <v>0</v>
      </c>
      <c r="Y183" s="199"/>
      <c r="Z183" s="199">
        <v>0</v>
      </c>
    </row>
    <row r="184" spans="1:26" ht="24.95" customHeight="1" x14ac:dyDescent="0.25">
      <c r="A184" s="188"/>
      <c r="B184" s="189">
        <v>71</v>
      </c>
      <c r="C184" s="190" t="s">
        <v>245</v>
      </c>
      <c r="D184" s="282" t="s">
        <v>246</v>
      </c>
      <c r="E184" s="282"/>
      <c r="F184" s="191" t="s">
        <v>111</v>
      </c>
      <c r="G184" s="193">
        <v>8.1199999999999992</v>
      </c>
      <c r="H184" s="192"/>
      <c r="I184" s="192">
        <f t="shared" si="24"/>
        <v>0</v>
      </c>
      <c r="J184" s="191">
        <f t="shared" si="25"/>
        <v>271.77999999999997</v>
      </c>
      <c r="K184" s="199">
        <f t="shared" si="26"/>
        <v>0</v>
      </c>
      <c r="L184" s="196">
        <f t="shared" si="27"/>
        <v>0</v>
      </c>
      <c r="M184" s="196"/>
      <c r="N184" s="196">
        <v>33.47</v>
      </c>
      <c r="O184" s="196"/>
      <c r="P184" s="196">
        <v>0.24674000000000001</v>
      </c>
      <c r="Q184" s="196"/>
      <c r="R184" s="196">
        <v>0.24674000000000001</v>
      </c>
      <c r="S184" s="196">
        <f t="shared" si="28"/>
        <v>2.004</v>
      </c>
      <c r="T184" s="196"/>
      <c r="U184" s="196"/>
      <c r="V184" s="197">
        <f t="shared" si="29"/>
        <v>0</v>
      </c>
      <c r="W184" s="198"/>
      <c r="X184" s="199">
        <v>0</v>
      </c>
      <c r="Y184" s="199"/>
      <c r="Z184" s="199">
        <v>0</v>
      </c>
    </row>
    <row r="185" spans="1:26" ht="24.95" customHeight="1" x14ac:dyDescent="0.25">
      <c r="A185" s="188"/>
      <c r="B185" s="189">
        <v>72</v>
      </c>
      <c r="C185" s="190" t="s">
        <v>247</v>
      </c>
      <c r="D185" s="282" t="s">
        <v>248</v>
      </c>
      <c r="E185" s="282"/>
      <c r="F185" s="191" t="s">
        <v>111</v>
      </c>
      <c r="G185" s="193">
        <v>6.3</v>
      </c>
      <c r="H185" s="192"/>
      <c r="I185" s="192">
        <f t="shared" si="24"/>
        <v>0</v>
      </c>
      <c r="J185" s="191">
        <f t="shared" si="25"/>
        <v>273.99</v>
      </c>
      <c r="K185" s="199">
        <f t="shared" si="26"/>
        <v>0</v>
      </c>
      <c r="L185" s="196">
        <f t="shared" si="27"/>
        <v>0</v>
      </c>
      <c r="M185" s="196"/>
      <c r="N185" s="196">
        <v>43.49</v>
      </c>
      <c r="O185" s="196"/>
      <c r="P185" s="196">
        <v>0.32423999999999997</v>
      </c>
      <c r="Q185" s="196"/>
      <c r="R185" s="196">
        <v>0.32423999999999997</v>
      </c>
      <c r="S185" s="196">
        <f t="shared" si="28"/>
        <v>2.0430000000000001</v>
      </c>
      <c r="T185" s="196"/>
      <c r="U185" s="196"/>
      <c r="V185" s="197">
        <f t="shared" si="29"/>
        <v>0</v>
      </c>
      <c r="W185" s="198"/>
      <c r="X185" s="199">
        <v>0</v>
      </c>
      <c r="Y185" s="199"/>
      <c r="Z185" s="199">
        <v>0</v>
      </c>
    </row>
    <row r="186" spans="1:26" ht="24.95" customHeight="1" x14ac:dyDescent="0.25">
      <c r="A186" s="188"/>
      <c r="B186" s="189">
        <v>73</v>
      </c>
      <c r="C186" s="190" t="s">
        <v>249</v>
      </c>
      <c r="D186" s="282" t="s">
        <v>250</v>
      </c>
      <c r="E186" s="282"/>
      <c r="F186" s="191" t="s">
        <v>152</v>
      </c>
      <c r="G186" s="193">
        <v>40.32</v>
      </c>
      <c r="H186" s="192"/>
      <c r="I186" s="192">
        <f t="shared" si="24"/>
        <v>0</v>
      </c>
      <c r="J186" s="191">
        <f t="shared" si="25"/>
        <v>187.08</v>
      </c>
      <c r="K186" s="199">
        <f t="shared" si="26"/>
        <v>0</v>
      </c>
      <c r="L186" s="196">
        <f t="shared" si="27"/>
        <v>0</v>
      </c>
      <c r="M186" s="196"/>
      <c r="N186" s="196">
        <v>4.6399999999999997</v>
      </c>
      <c r="O186" s="196"/>
      <c r="P186" s="196">
        <v>2.6000000000000003E-4</v>
      </c>
      <c r="Q186" s="196"/>
      <c r="R186" s="196">
        <v>2.6000000000000003E-4</v>
      </c>
      <c r="S186" s="196">
        <f t="shared" si="28"/>
        <v>0.01</v>
      </c>
      <c r="T186" s="196"/>
      <c r="U186" s="196"/>
      <c r="V186" s="197">
        <f t="shared" si="29"/>
        <v>0</v>
      </c>
      <c r="W186" s="198"/>
      <c r="X186" s="199">
        <v>0</v>
      </c>
      <c r="Y186" s="199"/>
      <c r="Z186" s="199">
        <v>0</v>
      </c>
    </row>
    <row r="187" spans="1:26" ht="35.1" customHeight="1" x14ac:dyDescent="0.25">
      <c r="A187" s="188"/>
      <c r="B187" s="189">
        <v>74</v>
      </c>
      <c r="C187" s="190" t="s">
        <v>251</v>
      </c>
      <c r="D187" s="282" t="s">
        <v>252</v>
      </c>
      <c r="E187" s="282"/>
      <c r="F187" s="191" t="s">
        <v>152</v>
      </c>
      <c r="G187" s="193">
        <v>40.32</v>
      </c>
      <c r="H187" s="192"/>
      <c r="I187" s="192">
        <f t="shared" si="24"/>
        <v>0</v>
      </c>
      <c r="J187" s="191">
        <f t="shared" si="25"/>
        <v>181.84</v>
      </c>
      <c r="K187" s="199">
        <f t="shared" si="26"/>
        <v>0</v>
      </c>
      <c r="L187" s="196">
        <f t="shared" si="27"/>
        <v>0</v>
      </c>
      <c r="M187" s="196"/>
      <c r="N187" s="196">
        <v>4.51</v>
      </c>
      <c r="O187" s="196"/>
      <c r="P187" s="196">
        <v>1.0000000000000001E-5</v>
      </c>
      <c r="Q187" s="196"/>
      <c r="R187" s="196">
        <v>1.0000000000000001E-5</v>
      </c>
      <c r="S187" s="196">
        <f t="shared" si="28"/>
        <v>0</v>
      </c>
      <c r="T187" s="196"/>
      <c r="U187" s="196"/>
      <c r="V187" s="197">
        <f t="shared" si="29"/>
        <v>0</v>
      </c>
      <c r="W187" s="198"/>
      <c r="X187" s="199">
        <v>0</v>
      </c>
      <c r="Y187" s="199"/>
      <c r="Z187" s="199">
        <v>0</v>
      </c>
    </row>
    <row r="188" spans="1:26" x14ac:dyDescent="0.25">
      <c r="A188" s="199"/>
      <c r="B188" s="207"/>
      <c r="C188" s="208" t="s">
        <v>197</v>
      </c>
      <c r="D188" s="284" t="s">
        <v>198</v>
      </c>
      <c r="E188" s="284"/>
      <c r="F188" s="199"/>
      <c r="G188" s="196"/>
      <c r="H188" s="209"/>
      <c r="I188" s="210">
        <f>ROUND((SUM(I160:I187))/1,2)</f>
        <v>0</v>
      </c>
      <c r="J188" s="215"/>
      <c r="K188" s="215"/>
      <c r="L188" s="212">
        <f>ROUND((SUM(L160:L187))/1,2)</f>
        <v>0</v>
      </c>
      <c r="M188" s="212">
        <f>ROUND((SUM(M160:M187))/1,2)</f>
        <v>0</v>
      </c>
      <c r="N188" s="212"/>
      <c r="O188" s="212"/>
      <c r="P188" s="212"/>
      <c r="Q188" s="212"/>
      <c r="R188" s="212"/>
      <c r="S188" s="212">
        <f>ROUND((SUM(S160:S187))/1,2)</f>
        <v>177.53</v>
      </c>
      <c r="T188" s="212"/>
      <c r="U188" s="212"/>
      <c r="V188" s="213">
        <f>ROUND((SUM(V160:V187))/1,2)</f>
        <v>0</v>
      </c>
      <c r="W188" s="198"/>
      <c r="X188" s="199"/>
      <c r="Y188" s="199"/>
      <c r="Z188" s="199"/>
    </row>
    <row r="189" spans="1:26" x14ac:dyDescent="0.25">
      <c r="A189" s="199"/>
      <c r="B189" s="207"/>
      <c r="C189" s="214"/>
      <c r="D189" s="285"/>
      <c r="E189" s="285"/>
      <c r="F189" s="199"/>
      <c r="G189" s="196"/>
      <c r="H189" s="209"/>
      <c r="I189" s="209"/>
      <c r="J189" s="199"/>
      <c r="K189" s="199"/>
      <c r="L189" s="196"/>
      <c r="M189" s="196"/>
      <c r="N189" s="196"/>
      <c r="O189" s="196"/>
      <c r="P189" s="196"/>
      <c r="Q189" s="196"/>
      <c r="R189" s="196"/>
      <c r="S189" s="196"/>
      <c r="T189" s="196"/>
      <c r="U189" s="196"/>
      <c r="V189" s="197"/>
      <c r="W189" s="198"/>
      <c r="X189" s="199"/>
      <c r="Y189" s="199"/>
      <c r="Z189" s="199"/>
    </row>
    <row r="190" spans="1:26" x14ac:dyDescent="0.25">
      <c r="A190" s="199"/>
      <c r="B190" s="207"/>
      <c r="C190" s="208" t="s">
        <v>253</v>
      </c>
      <c r="D190" s="284" t="s">
        <v>254</v>
      </c>
      <c r="E190" s="284"/>
      <c r="F190" s="199"/>
      <c r="G190" s="196"/>
      <c r="H190" s="209"/>
      <c r="I190" s="209"/>
      <c r="J190" s="199"/>
      <c r="K190" s="199"/>
      <c r="L190" s="196"/>
      <c r="M190" s="196"/>
      <c r="N190" s="196"/>
      <c r="O190" s="196"/>
      <c r="P190" s="196"/>
      <c r="Q190" s="196"/>
      <c r="R190" s="196"/>
      <c r="S190" s="196"/>
      <c r="T190" s="196"/>
      <c r="U190" s="196"/>
      <c r="V190" s="197"/>
      <c r="W190" s="198"/>
      <c r="X190" s="199"/>
      <c r="Y190" s="199"/>
      <c r="Z190" s="199"/>
    </row>
    <row r="191" spans="1:26" ht="24.95" customHeight="1" x14ac:dyDescent="0.25">
      <c r="A191" s="188"/>
      <c r="B191" s="189">
        <v>75</v>
      </c>
      <c r="C191" s="190" t="s">
        <v>255</v>
      </c>
      <c r="D191" s="282" t="s">
        <v>256</v>
      </c>
      <c r="E191" s="282"/>
      <c r="F191" s="191" t="s">
        <v>111</v>
      </c>
      <c r="G191" s="193">
        <v>65.47</v>
      </c>
      <c r="H191" s="192"/>
      <c r="I191" s="192">
        <f>ROUND(G191*(H191),2)</f>
        <v>0</v>
      </c>
      <c r="J191" s="191">
        <f>ROUND(G191*(N191),2)</f>
        <v>365.98</v>
      </c>
      <c r="K191" s="199">
        <f>ROUND(G191*(O191),2)</f>
        <v>0</v>
      </c>
      <c r="L191" s="196">
        <f>ROUND(G191*(H191),2)</f>
        <v>0</v>
      </c>
      <c r="M191" s="196"/>
      <c r="N191" s="196">
        <v>5.59</v>
      </c>
      <c r="O191" s="196"/>
      <c r="P191" s="196">
        <v>1.92E-3</v>
      </c>
      <c r="Q191" s="196"/>
      <c r="R191" s="196">
        <v>1.92E-3</v>
      </c>
      <c r="S191" s="196">
        <f>ROUND(G191*(P191),3)</f>
        <v>0.126</v>
      </c>
      <c r="T191" s="196"/>
      <c r="U191" s="196"/>
      <c r="V191" s="197">
        <f>ROUND(G191*(X191),3)</f>
        <v>0</v>
      </c>
      <c r="W191" s="198"/>
      <c r="X191" s="199">
        <v>0</v>
      </c>
      <c r="Y191" s="199"/>
      <c r="Z191" s="199">
        <v>0</v>
      </c>
    </row>
    <row r="192" spans="1:26" ht="24.95" customHeight="1" x14ac:dyDescent="0.25">
      <c r="A192" s="188"/>
      <c r="B192" s="189">
        <v>76</v>
      </c>
      <c r="C192" s="190" t="s">
        <v>257</v>
      </c>
      <c r="D192" s="282" t="s">
        <v>258</v>
      </c>
      <c r="E192" s="282"/>
      <c r="F192" s="191" t="s">
        <v>111</v>
      </c>
      <c r="G192" s="193">
        <v>287.24</v>
      </c>
      <c r="H192" s="192"/>
      <c r="I192" s="192">
        <f>ROUND(G192*(H192),2)</f>
        <v>0</v>
      </c>
      <c r="J192" s="191">
        <f>ROUND(G192*(N192),2)</f>
        <v>3182.62</v>
      </c>
      <c r="K192" s="199">
        <f>ROUND(G192*(O192),2)</f>
        <v>0</v>
      </c>
      <c r="L192" s="196">
        <f>ROUND(G192*(H192),2)</f>
        <v>0</v>
      </c>
      <c r="M192" s="196"/>
      <c r="N192" s="196">
        <v>11.08</v>
      </c>
      <c r="O192" s="196"/>
      <c r="P192" s="196">
        <v>6.1800000000000006E-3</v>
      </c>
      <c r="Q192" s="196"/>
      <c r="R192" s="196">
        <v>6.1800000000000006E-3</v>
      </c>
      <c r="S192" s="196">
        <f>ROUND(G192*(P192),3)</f>
        <v>1.7749999999999999</v>
      </c>
      <c r="T192" s="196"/>
      <c r="U192" s="196"/>
      <c r="V192" s="197">
        <f>ROUND(G192*(X192),3)</f>
        <v>0</v>
      </c>
      <c r="W192" s="198"/>
      <c r="X192" s="199">
        <v>0</v>
      </c>
      <c r="Y192" s="199"/>
      <c r="Z192" s="199">
        <v>0</v>
      </c>
    </row>
    <row r="193" spans="1:26" ht="24.95" customHeight="1" x14ac:dyDescent="0.25">
      <c r="A193" s="188"/>
      <c r="B193" s="189">
        <v>77</v>
      </c>
      <c r="C193" s="190" t="s">
        <v>259</v>
      </c>
      <c r="D193" s="282" t="s">
        <v>260</v>
      </c>
      <c r="E193" s="282"/>
      <c r="F193" s="191" t="s">
        <v>111</v>
      </c>
      <c r="G193" s="193">
        <v>65.47</v>
      </c>
      <c r="H193" s="192"/>
      <c r="I193" s="192">
        <f>ROUND(G193*(H193),2)</f>
        <v>0</v>
      </c>
      <c r="J193" s="191">
        <f>ROUND(G193*(N193),2)</f>
        <v>362.7</v>
      </c>
      <c r="K193" s="199">
        <f>ROUND(G193*(O193),2)</f>
        <v>0</v>
      </c>
      <c r="L193" s="196">
        <f>ROUND(G193*(H193),2)</f>
        <v>0</v>
      </c>
      <c r="M193" s="196"/>
      <c r="N193" s="196">
        <v>5.54</v>
      </c>
      <c r="O193" s="196"/>
      <c r="P193" s="196">
        <v>5.0000000000000002E-5</v>
      </c>
      <c r="Q193" s="196"/>
      <c r="R193" s="196">
        <v>5.0000000000000002E-5</v>
      </c>
      <c r="S193" s="196">
        <f>ROUND(G193*(P193),3)</f>
        <v>3.0000000000000001E-3</v>
      </c>
      <c r="T193" s="196"/>
      <c r="U193" s="196"/>
      <c r="V193" s="197">
        <f>ROUND(G193*(X193),3)</f>
        <v>0</v>
      </c>
      <c r="W193" s="198"/>
      <c r="X193" s="199">
        <v>0</v>
      </c>
      <c r="Y193" s="199"/>
      <c r="Z193" s="199">
        <v>0</v>
      </c>
    </row>
    <row r="194" spans="1:26" ht="24.95" customHeight="1" x14ac:dyDescent="0.25">
      <c r="A194" s="188"/>
      <c r="B194" s="189">
        <v>78</v>
      </c>
      <c r="C194" s="190" t="s">
        <v>261</v>
      </c>
      <c r="D194" s="282" t="s">
        <v>262</v>
      </c>
      <c r="E194" s="282"/>
      <c r="F194" s="191" t="s">
        <v>111</v>
      </c>
      <c r="G194" s="193">
        <v>203.2</v>
      </c>
      <c r="H194" s="192"/>
      <c r="I194" s="192">
        <f>ROUND(G194*(H194),2)</f>
        <v>0</v>
      </c>
      <c r="J194" s="191">
        <f>ROUND(G194*(N194),2)</f>
        <v>1290.32</v>
      </c>
      <c r="K194" s="199">
        <f>ROUND(G194*(O194),2)</f>
        <v>0</v>
      </c>
      <c r="L194" s="196">
        <f>ROUND(G194*(H194),2)</f>
        <v>0</v>
      </c>
      <c r="M194" s="196"/>
      <c r="N194" s="196">
        <v>6.35</v>
      </c>
      <c r="O194" s="196"/>
      <c r="P194" s="196">
        <v>5.0000000000000002E-5</v>
      </c>
      <c r="Q194" s="196"/>
      <c r="R194" s="196">
        <v>5.0000000000000002E-5</v>
      </c>
      <c r="S194" s="196">
        <f>ROUND(G194*(P194),3)</f>
        <v>0.01</v>
      </c>
      <c r="T194" s="196"/>
      <c r="U194" s="196"/>
      <c r="V194" s="197">
        <f>ROUND(G194*(X194),3)</f>
        <v>0</v>
      </c>
      <c r="W194" s="198"/>
      <c r="X194" s="199">
        <v>0</v>
      </c>
      <c r="Y194" s="199"/>
      <c r="Z194" s="199">
        <v>0</v>
      </c>
    </row>
    <row r="195" spans="1:26" x14ac:dyDescent="0.25">
      <c r="A195" s="199"/>
      <c r="B195" s="207"/>
      <c r="C195" s="208" t="s">
        <v>253</v>
      </c>
      <c r="D195" s="284" t="s">
        <v>254</v>
      </c>
      <c r="E195" s="284"/>
      <c r="F195" s="199"/>
      <c r="G195" s="196"/>
      <c r="H195" s="209"/>
      <c r="I195" s="210">
        <f>ROUND((SUM(I190:I194))/1,2)</f>
        <v>0</v>
      </c>
      <c r="J195" s="215"/>
      <c r="K195" s="215"/>
      <c r="L195" s="212">
        <f>ROUND((SUM(L190:L194))/1,2)</f>
        <v>0</v>
      </c>
      <c r="M195" s="212">
        <f>ROUND((SUM(M190:M194))/1,2)</f>
        <v>0</v>
      </c>
      <c r="N195" s="212"/>
      <c r="O195" s="212"/>
      <c r="P195" s="212"/>
      <c r="Q195" s="212"/>
      <c r="R195" s="212"/>
      <c r="S195" s="212">
        <f>ROUND((SUM(S190:S194))/1,2)</f>
        <v>1.91</v>
      </c>
      <c r="T195" s="212"/>
      <c r="U195" s="212"/>
      <c r="V195" s="213">
        <f>ROUND((SUM(V190:V194))/1,2)</f>
        <v>0</v>
      </c>
      <c r="W195" s="198"/>
      <c r="X195" s="199"/>
      <c r="Y195" s="199"/>
      <c r="Z195" s="199"/>
    </row>
    <row r="196" spans="1:26" x14ac:dyDescent="0.25">
      <c r="A196" s="199"/>
      <c r="B196" s="207"/>
      <c r="C196" s="214"/>
      <c r="D196" s="285"/>
      <c r="E196" s="285"/>
      <c r="F196" s="199"/>
      <c r="G196" s="196"/>
      <c r="H196" s="209"/>
      <c r="I196" s="209"/>
      <c r="J196" s="199"/>
      <c r="K196" s="199"/>
      <c r="L196" s="196"/>
      <c r="M196" s="196"/>
      <c r="N196" s="196"/>
      <c r="O196" s="196"/>
      <c r="P196" s="196"/>
      <c r="Q196" s="196"/>
      <c r="R196" s="196"/>
      <c r="S196" s="196"/>
      <c r="T196" s="196"/>
      <c r="U196" s="196"/>
      <c r="V196" s="197"/>
      <c r="W196" s="198"/>
      <c r="X196" s="199"/>
      <c r="Y196" s="199"/>
      <c r="Z196" s="199"/>
    </row>
    <row r="197" spans="1:26" x14ac:dyDescent="0.25">
      <c r="A197" s="199"/>
      <c r="B197" s="207"/>
      <c r="C197" s="208" t="s">
        <v>263</v>
      </c>
      <c r="D197" s="284" t="s">
        <v>264</v>
      </c>
      <c r="E197" s="284"/>
      <c r="F197" s="199"/>
      <c r="G197" s="196"/>
      <c r="H197" s="209"/>
      <c r="I197" s="209"/>
      <c r="J197" s="199"/>
      <c r="K197" s="199"/>
      <c r="L197" s="196"/>
      <c r="M197" s="196"/>
      <c r="N197" s="196"/>
      <c r="O197" s="196"/>
      <c r="P197" s="196"/>
      <c r="Q197" s="196"/>
      <c r="R197" s="196"/>
      <c r="S197" s="196"/>
      <c r="T197" s="196"/>
      <c r="U197" s="196"/>
      <c r="V197" s="197"/>
      <c r="W197" s="198"/>
      <c r="X197" s="199"/>
      <c r="Y197" s="199"/>
      <c r="Z197" s="199"/>
    </row>
    <row r="198" spans="1:26" ht="24.95" customHeight="1" x14ac:dyDescent="0.25">
      <c r="A198" s="188"/>
      <c r="B198" s="189">
        <v>79</v>
      </c>
      <c r="C198" s="190" t="s">
        <v>265</v>
      </c>
      <c r="D198" s="282" t="s">
        <v>266</v>
      </c>
      <c r="E198" s="282"/>
      <c r="F198" s="191" t="s">
        <v>143</v>
      </c>
      <c r="G198" s="193">
        <v>838.76700000000005</v>
      </c>
      <c r="H198" s="192"/>
      <c r="I198" s="192">
        <f>ROUND(G198*(H198),2)</f>
        <v>0</v>
      </c>
      <c r="J198" s="191">
        <f>ROUND(G198*(N198),2)</f>
        <v>13856.43</v>
      </c>
      <c r="K198" s="199">
        <f>ROUND(G198*(O198),2)</f>
        <v>0</v>
      </c>
      <c r="L198" s="196">
        <f>ROUND(G198*(H198),2)</f>
        <v>0</v>
      </c>
      <c r="M198" s="196"/>
      <c r="N198" s="196">
        <v>16.52</v>
      </c>
      <c r="O198" s="196"/>
      <c r="P198" s="196">
        <v>0</v>
      </c>
      <c r="Q198" s="196"/>
      <c r="R198" s="196">
        <v>0</v>
      </c>
      <c r="S198" s="196">
        <f>ROUND(G198*(P198),3)</f>
        <v>0</v>
      </c>
      <c r="T198" s="196"/>
      <c r="U198" s="196"/>
      <c r="V198" s="197">
        <f>ROUND(G198*(X198),3)</f>
        <v>0</v>
      </c>
      <c r="W198" s="198"/>
      <c r="X198" s="199">
        <v>0</v>
      </c>
      <c r="Y198" s="199"/>
      <c r="Z198" s="199">
        <v>0</v>
      </c>
    </row>
    <row r="199" spans="1:26" x14ac:dyDescent="0.25">
      <c r="A199" s="199"/>
      <c r="B199" s="207"/>
      <c r="C199" s="208" t="s">
        <v>263</v>
      </c>
      <c r="D199" s="284" t="s">
        <v>264</v>
      </c>
      <c r="E199" s="284"/>
      <c r="F199" s="199"/>
      <c r="G199" s="196"/>
      <c r="H199" s="209"/>
      <c r="I199" s="210">
        <f>ROUND((SUM(I197:I198))/1,2)</f>
        <v>0</v>
      </c>
      <c r="J199" s="215"/>
      <c r="K199" s="215"/>
      <c r="L199" s="212">
        <f>ROUND((SUM(L197:L198))/1,2)</f>
        <v>0</v>
      </c>
      <c r="M199" s="212">
        <f>ROUND((SUM(M197:M198))/1,2)</f>
        <v>0</v>
      </c>
      <c r="N199" s="212"/>
      <c r="O199" s="212"/>
      <c r="P199" s="212"/>
      <c r="Q199" s="212"/>
      <c r="R199" s="212"/>
      <c r="S199" s="212">
        <f>ROUND((SUM(S197:S198))/1,2)</f>
        <v>0</v>
      </c>
      <c r="T199" s="212"/>
      <c r="U199" s="212"/>
      <c r="V199" s="213">
        <f>ROUND((SUM(V197:V198))/1,2)</f>
        <v>0</v>
      </c>
      <c r="W199" s="198"/>
      <c r="X199" s="199"/>
      <c r="Y199" s="199"/>
      <c r="Z199" s="199"/>
    </row>
    <row r="200" spans="1:26" x14ac:dyDescent="0.25">
      <c r="A200" s="199"/>
      <c r="B200" s="207"/>
      <c r="C200" s="214"/>
      <c r="D200" s="285"/>
      <c r="E200" s="285"/>
      <c r="F200" s="199"/>
      <c r="G200" s="196"/>
      <c r="H200" s="209"/>
      <c r="I200" s="209"/>
      <c r="J200" s="199"/>
      <c r="K200" s="199"/>
      <c r="L200" s="196"/>
      <c r="M200" s="196"/>
      <c r="N200" s="196"/>
      <c r="O200" s="196"/>
      <c r="P200" s="196"/>
      <c r="Q200" s="196"/>
      <c r="R200" s="196"/>
      <c r="S200" s="196"/>
      <c r="T200" s="196"/>
      <c r="U200" s="196"/>
      <c r="V200" s="197"/>
      <c r="W200" s="198"/>
      <c r="X200" s="199"/>
      <c r="Y200" s="199"/>
      <c r="Z200" s="199"/>
    </row>
    <row r="201" spans="1:26" x14ac:dyDescent="0.25">
      <c r="A201" s="199"/>
      <c r="B201" s="207"/>
      <c r="C201" s="214"/>
      <c r="D201" s="287" t="s">
        <v>47</v>
      </c>
      <c r="E201" s="287"/>
      <c r="F201" s="199"/>
      <c r="G201" s="196"/>
      <c r="H201" s="209"/>
      <c r="I201" s="210">
        <f>ROUND((SUM(I100:I200))/2,2)</f>
        <v>0</v>
      </c>
      <c r="J201" s="215"/>
      <c r="K201" s="215"/>
      <c r="L201" s="212">
        <f>ROUND((SUM(L100:L200))/2,2)</f>
        <v>0</v>
      </c>
      <c r="M201" s="212">
        <f>ROUND((SUM(M100:M200))/2,2)</f>
        <v>0</v>
      </c>
      <c r="N201" s="212"/>
      <c r="O201" s="212"/>
      <c r="P201" s="212"/>
      <c r="Q201" s="212"/>
      <c r="R201" s="212"/>
      <c r="S201" s="212">
        <f>ROUND((SUM(S100:S200))/2,2)</f>
        <v>838.76</v>
      </c>
      <c r="T201" s="212"/>
      <c r="U201" s="212"/>
      <c r="V201" s="213">
        <f>ROUND((SUM(V100:V200))/2,2)</f>
        <v>0</v>
      </c>
      <c r="W201" s="198"/>
      <c r="X201" s="199"/>
      <c r="Y201" s="199"/>
      <c r="Z201" s="199"/>
    </row>
    <row r="202" spans="1:26" x14ac:dyDescent="0.25">
      <c r="A202" s="199"/>
      <c r="B202" s="207"/>
      <c r="C202" s="214"/>
      <c r="D202" s="285"/>
      <c r="E202" s="285"/>
      <c r="F202" s="199"/>
      <c r="G202" s="196"/>
      <c r="H202" s="209"/>
      <c r="I202" s="209"/>
      <c r="J202" s="199"/>
      <c r="K202" s="199"/>
      <c r="L202" s="196"/>
      <c r="M202" s="196"/>
      <c r="N202" s="196"/>
      <c r="O202" s="196"/>
      <c r="P202" s="196"/>
      <c r="Q202" s="196"/>
      <c r="R202" s="196"/>
      <c r="S202" s="196"/>
      <c r="T202" s="196"/>
      <c r="U202" s="196"/>
      <c r="V202" s="197"/>
      <c r="W202" s="198"/>
      <c r="X202" s="199"/>
      <c r="Y202" s="199"/>
      <c r="Z202" s="199"/>
    </row>
    <row r="203" spans="1:26" x14ac:dyDescent="0.25">
      <c r="A203" s="199"/>
      <c r="B203" s="207"/>
      <c r="C203" s="214"/>
      <c r="D203" s="287" t="s">
        <v>55</v>
      </c>
      <c r="E203" s="287"/>
      <c r="F203" s="199"/>
      <c r="G203" s="196"/>
      <c r="H203" s="209"/>
      <c r="I203" s="209"/>
      <c r="J203" s="199"/>
      <c r="K203" s="199"/>
      <c r="L203" s="196"/>
      <c r="M203" s="196"/>
      <c r="N203" s="196"/>
      <c r="O203" s="196"/>
      <c r="P203" s="196"/>
      <c r="Q203" s="196"/>
      <c r="R203" s="196"/>
      <c r="S203" s="196"/>
      <c r="T203" s="196"/>
      <c r="U203" s="196"/>
      <c r="V203" s="197"/>
      <c r="W203" s="198"/>
      <c r="X203" s="199"/>
      <c r="Y203" s="199"/>
      <c r="Z203" s="199"/>
    </row>
    <row r="204" spans="1:26" ht="23.25" customHeight="1" x14ac:dyDescent="0.25">
      <c r="A204" s="199"/>
      <c r="B204" s="207"/>
      <c r="C204" s="208" t="s">
        <v>267</v>
      </c>
      <c r="D204" s="284" t="s">
        <v>268</v>
      </c>
      <c r="E204" s="284"/>
      <c r="F204" s="199"/>
      <c r="G204" s="196"/>
      <c r="H204" s="209"/>
      <c r="I204" s="209"/>
      <c r="J204" s="199"/>
      <c r="K204" s="199"/>
      <c r="L204" s="196"/>
      <c r="M204" s="196"/>
      <c r="N204" s="196"/>
      <c r="O204" s="196"/>
      <c r="P204" s="196"/>
      <c r="Q204" s="196"/>
      <c r="R204" s="196"/>
      <c r="S204" s="196"/>
      <c r="T204" s="196"/>
      <c r="U204" s="196"/>
      <c r="V204" s="197"/>
      <c r="W204" s="198"/>
      <c r="X204" s="199"/>
      <c r="Y204" s="199"/>
      <c r="Z204" s="199"/>
    </row>
    <row r="205" spans="1:26" ht="24.95" customHeight="1" x14ac:dyDescent="0.25">
      <c r="A205" s="188"/>
      <c r="B205" s="189">
        <v>80</v>
      </c>
      <c r="C205" s="190" t="s">
        <v>269</v>
      </c>
      <c r="D205" s="282" t="s">
        <v>270</v>
      </c>
      <c r="E205" s="282"/>
      <c r="F205" s="191" t="s">
        <v>111</v>
      </c>
      <c r="G205" s="193">
        <v>286.33999999999997</v>
      </c>
      <c r="H205" s="192"/>
      <c r="I205" s="192">
        <f t="shared" ref="I205:I214" si="30">ROUND(G205*(H205),2)</f>
        <v>0</v>
      </c>
      <c r="J205" s="191">
        <f t="shared" ref="J205:J214" si="31">ROUND(G205*(N205),2)</f>
        <v>83.04</v>
      </c>
      <c r="K205" s="199">
        <f t="shared" ref="K205:K214" si="32">ROUND(G205*(O205),2)</f>
        <v>0</v>
      </c>
      <c r="L205" s="196">
        <f t="shared" ref="L205:L211" si="33">ROUND(G205*(H205),2)</f>
        <v>0</v>
      </c>
      <c r="M205" s="196"/>
      <c r="N205" s="196">
        <v>0.28999999999999998</v>
      </c>
      <c r="O205" s="196"/>
      <c r="P205" s="196">
        <v>0</v>
      </c>
      <c r="Q205" s="196"/>
      <c r="R205" s="196">
        <v>0</v>
      </c>
      <c r="S205" s="196">
        <f t="shared" ref="S205:S214" si="34">ROUND(G205*(P205),3)</f>
        <v>0</v>
      </c>
      <c r="T205" s="196"/>
      <c r="U205" s="196"/>
      <c r="V205" s="197">
        <f t="shared" ref="V205:V214" si="35">ROUND(G205*(X205),3)</f>
        <v>0</v>
      </c>
      <c r="W205" s="198"/>
      <c r="X205" s="199">
        <v>0</v>
      </c>
      <c r="Y205" s="199"/>
      <c r="Z205" s="199">
        <v>0</v>
      </c>
    </row>
    <row r="206" spans="1:26" ht="24.95" customHeight="1" x14ac:dyDescent="0.25">
      <c r="A206" s="188"/>
      <c r="B206" s="189">
        <v>81</v>
      </c>
      <c r="C206" s="190" t="s">
        <v>271</v>
      </c>
      <c r="D206" s="282" t="s">
        <v>272</v>
      </c>
      <c r="E206" s="282"/>
      <c r="F206" s="191" t="s">
        <v>111</v>
      </c>
      <c r="G206" s="193">
        <v>22.901</v>
      </c>
      <c r="H206" s="192"/>
      <c r="I206" s="192">
        <f t="shared" si="30"/>
        <v>0</v>
      </c>
      <c r="J206" s="191">
        <f t="shared" si="31"/>
        <v>499.7</v>
      </c>
      <c r="K206" s="199">
        <f t="shared" si="32"/>
        <v>0</v>
      </c>
      <c r="L206" s="196">
        <f t="shared" si="33"/>
        <v>0</v>
      </c>
      <c r="M206" s="196"/>
      <c r="N206" s="196">
        <v>21.82</v>
      </c>
      <c r="O206" s="196"/>
      <c r="P206" s="196">
        <v>4.1999999999999997E-3</v>
      </c>
      <c r="Q206" s="196"/>
      <c r="R206" s="196">
        <v>4.1999999999999997E-3</v>
      </c>
      <c r="S206" s="196">
        <f t="shared" si="34"/>
        <v>9.6000000000000002E-2</v>
      </c>
      <c r="T206" s="196"/>
      <c r="U206" s="196"/>
      <c r="V206" s="197">
        <f t="shared" si="35"/>
        <v>0</v>
      </c>
      <c r="W206" s="198"/>
      <c r="X206" s="199">
        <v>0</v>
      </c>
      <c r="Y206" s="199"/>
      <c r="Z206" s="199">
        <v>0</v>
      </c>
    </row>
    <row r="207" spans="1:26" ht="24.95" customHeight="1" x14ac:dyDescent="0.25">
      <c r="A207" s="188"/>
      <c r="B207" s="189">
        <v>82</v>
      </c>
      <c r="C207" s="190" t="s">
        <v>273</v>
      </c>
      <c r="D207" s="282" t="s">
        <v>274</v>
      </c>
      <c r="E207" s="282"/>
      <c r="F207" s="191" t="s">
        <v>111</v>
      </c>
      <c r="G207" s="193">
        <v>15.266999999999999</v>
      </c>
      <c r="H207" s="192"/>
      <c r="I207" s="192">
        <f t="shared" si="30"/>
        <v>0</v>
      </c>
      <c r="J207" s="191">
        <f t="shared" si="31"/>
        <v>419.54</v>
      </c>
      <c r="K207" s="199">
        <f t="shared" si="32"/>
        <v>0</v>
      </c>
      <c r="L207" s="196">
        <f t="shared" si="33"/>
        <v>0</v>
      </c>
      <c r="M207" s="196"/>
      <c r="N207" s="196">
        <v>27.48</v>
      </c>
      <c r="O207" s="196"/>
      <c r="P207" s="196">
        <v>5.1799999999999997E-3</v>
      </c>
      <c r="Q207" s="196"/>
      <c r="R207" s="196">
        <v>5.1799999999999997E-3</v>
      </c>
      <c r="S207" s="196">
        <f t="shared" si="34"/>
        <v>7.9000000000000001E-2</v>
      </c>
      <c r="T207" s="196"/>
      <c r="U207" s="196"/>
      <c r="V207" s="197">
        <f t="shared" si="35"/>
        <v>0</v>
      </c>
      <c r="W207" s="198"/>
      <c r="X207" s="199">
        <v>0</v>
      </c>
      <c r="Y207" s="199"/>
      <c r="Z207" s="199">
        <v>0</v>
      </c>
    </row>
    <row r="208" spans="1:26" ht="24.95" customHeight="1" x14ac:dyDescent="0.25">
      <c r="A208" s="188"/>
      <c r="B208" s="189">
        <v>83</v>
      </c>
      <c r="C208" s="190" t="s">
        <v>275</v>
      </c>
      <c r="D208" s="282" t="s">
        <v>276</v>
      </c>
      <c r="E208" s="282"/>
      <c r="F208" s="191" t="s">
        <v>111</v>
      </c>
      <c r="G208" s="193">
        <v>36.119999999999997</v>
      </c>
      <c r="H208" s="192"/>
      <c r="I208" s="192">
        <f t="shared" si="30"/>
        <v>0</v>
      </c>
      <c r="J208" s="191">
        <f t="shared" si="31"/>
        <v>102.58</v>
      </c>
      <c r="K208" s="199">
        <f t="shared" si="32"/>
        <v>0</v>
      </c>
      <c r="L208" s="196">
        <f t="shared" si="33"/>
        <v>0</v>
      </c>
      <c r="M208" s="196"/>
      <c r="N208" s="196">
        <v>2.84</v>
      </c>
      <c r="O208" s="196"/>
      <c r="P208" s="196">
        <v>0</v>
      </c>
      <c r="Q208" s="196"/>
      <c r="R208" s="196">
        <v>0</v>
      </c>
      <c r="S208" s="196">
        <f t="shared" si="34"/>
        <v>0</v>
      </c>
      <c r="T208" s="196"/>
      <c r="U208" s="196"/>
      <c r="V208" s="197">
        <f t="shared" si="35"/>
        <v>0</v>
      </c>
      <c r="W208" s="198"/>
      <c r="X208" s="199">
        <v>0</v>
      </c>
      <c r="Y208" s="199"/>
      <c r="Z208" s="199">
        <v>0</v>
      </c>
    </row>
    <row r="209" spans="1:26" ht="24.95" customHeight="1" x14ac:dyDescent="0.25">
      <c r="A209" s="188"/>
      <c r="B209" s="189">
        <v>84</v>
      </c>
      <c r="C209" s="190" t="s">
        <v>277</v>
      </c>
      <c r="D209" s="282" t="s">
        <v>278</v>
      </c>
      <c r="E209" s="282"/>
      <c r="F209" s="191" t="s">
        <v>111</v>
      </c>
      <c r="G209" s="193">
        <v>286.33999999999997</v>
      </c>
      <c r="H209" s="192"/>
      <c r="I209" s="192">
        <f t="shared" si="30"/>
        <v>0</v>
      </c>
      <c r="J209" s="191">
        <f t="shared" si="31"/>
        <v>1033.69</v>
      </c>
      <c r="K209" s="199">
        <f t="shared" si="32"/>
        <v>0</v>
      </c>
      <c r="L209" s="196">
        <f t="shared" si="33"/>
        <v>0</v>
      </c>
      <c r="M209" s="196"/>
      <c r="N209" s="196">
        <v>3.61</v>
      </c>
      <c r="O209" s="196"/>
      <c r="P209" s="196">
        <v>1.66E-3</v>
      </c>
      <c r="Q209" s="196"/>
      <c r="R209" s="196">
        <v>1.66E-3</v>
      </c>
      <c r="S209" s="196">
        <f t="shared" si="34"/>
        <v>0.47499999999999998</v>
      </c>
      <c r="T209" s="196"/>
      <c r="U209" s="196"/>
      <c r="V209" s="197">
        <f t="shared" si="35"/>
        <v>0</v>
      </c>
      <c r="W209" s="198"/>
      <c r="X209" s="199">
        <v>0</v>
      </c>
      <c r="Y209" s="199"/>
      <c r="Z209" s="199">
        <v>0</v>
      </c>
    </row>
    <row r="210" spans="1:26" ht="35.1" customHeight="1" x14ac:dyDescent="0.25">
      <c r="A210" s="188"/>
      <c r="B210" s="189">
        <v>85</v>
      </c>
      <c r="C210" s="190" t="s">
        <v>279</v>
      </c>
      <c r="D210" s="282" t="s">
        <v>280</v>
      </c>
      <c r="E210" s="282"/>
      <c r="F210" s="191" t="s">
        <v>152</v>
      </c>
      <c r="G210" s="193">
        <v>85</v>
      </c>
      <c r="H210" s="192"/>
      <c r="I210" s="192">
        <f t="shared" si="30"/>
        <v>0</v>
      </c>
      <c r="J210" s="191">
        <f t="shared" si="31"/>
        <v>1683</v>
      </c>
      <c r="K210" s="199">
        <f t="shared" si="32"/>
        <v>0</v>
      </c>
      <c r="L210" s="196">
        <f t="shared" si="33"/>
        <v>0</v>
      </c>
      <c r="M210" s="196"/>
      <c r="N210" s="196">
        <v>19.8</v>
      </c>
      <c r="O210" s="196"/>
      <c r="P210" s="196">
        <v>1.73E-3</v>
      </c>
      <c r="Q210" s="196"/>
      <c r="R210" s="196">
        <v>1.73E-3</v>
      </c>
      <c r="S210" s="196">
        <f t="shared" si="34"/>
        <v>0.14699999999999999</v>
      </c>
      <c r="T210" s="196"/>
      <c r="U210" s="196"/>
      <c r="V210" s="197">
        <f t="shared" si="35"/>
        <v>0</v>
      </c>
      <c r="W210" s="198"/>
      <c r="X210" s="199">
        <v>0</v>
      </c>
      <c r="Y210" s="199"/>
      <c r="Z210" s="199">
        <v>0</v>
      </c>
    </row>
    <row r="211" spans="1:26" ht="24.95" customHeight="1" x14ac:dyDescent="0.25">
      <c r="A211" s="188"/>
      <c r="B211" s="189">
        <v>86</v>
      </c>
      <c r="C211" s="190" t="s">
        <v>281</v>
      </c>
      <c r="D211" s="282" t="s">
        <v>282</v>
      </c>
      <c r="E211" s="282"/>
      <c r="F211" s="191" t="s">
        <v>143</v>
      </c>
      <c r="G211" s="193">
        <v>0.94799999999999995</v>
      </c>
      <c r="H211" s="192"/>
      <c r="I211" s="192">
        <f t="shared" si="30"/>
        <v>0</v>
      </c>
      <c r="J211" s="191">
        <f t="shared" si="31"/>
        <v>38.26</v>
      </c>
      <c r="K211" s="199">
        <f t="shared" si="32"/>
        <v>0</v>
      </c>
      <c r="L211" s="196">
        <f t="shared" si="33"/>
        <v>0</v>
      </c>
      <c r="M211" s="196"/>
      <c r="N211" s="196">
        <v>40.36</v>
      </c>
      <c r="O211" s="196"/>
      <c r="P211" s="196">
        <v>0</v>
      </c>
      <c r="Q211" s="196"/>
      <c r="R211" s="196">
        <v>0</v>
      </c>
      <c r="S211" s="196">
        <f t="shared" si="34"/>
        <v>0</v>
      </c>
      <c r="T211" s="196"/>
      <c r="U211" s="196"/>
      <c r="V211" s="197">
        <f t="shared" si="35"/>
        <v>0</v>
      </c>
      <c r="W211" s="198"/>
      <c r="X211" s="199">
        <v>0</v>
      </c>
      <c r="Y211" s="199"/>
      <c r="Z211" s="199">
        <v>0</v>
      </c>
    </row>
    <row r="212" spans="1:26" ht="24.95" customHeight="1" x14ac:dyDescent="0.25">
      <c r="A212" s="200"/>
      <c r="B212" s="201">
        <v>87</v>
      </c>
      <c r="C212" s="202" t="s">
        <v>283</v>
      </c>
      <c r="D212" s="283" t="s">
        <v>284</v>
      </c>
      <c r="E212" s="283"/>
      <c r="F212" s="203" t="s">
        <v>159</v>
      </c>
      <c r="G212" s="205">
        <v>8.7999999999999995E-2</v>
      </c>
      <c r="H212" s="204"/>
      <c r="I212" s="204">
        <f t="shared" si="30"/>
        <v>0</v>
      </c>
      <c r="J212" s="203">
        <f t="shared" si="31"/>
        <v>261.5</v>
      </c>
      <c r="K212" s="199">
        <f t="shared" si="32"/>
        <v>0</v>
      </c>
      <c r="L212" s="196"/>
      <c r="M212" s="196">
        <f>ROUND(G212*(H212),2)</f>
        <v>0</v>
      </c>
      <c r="N212" s="196">
        <v>2971.55</v>
      </c>
      <c r="O212" s="196"/>
      <c r="P212" s="196">
        <v>1</v>
      </c>
      <c r="Q212" s="196"/>
      <c r="R212" s="196">
        <v>1</v>
      </c>
      <c r="S212" s="196">
        <f t="shared" si="34"/>
        <v>8.7999999999999995E-2</v>
      </c>
      <c r="T212" s="196"/>
      <c r="U212" s="196"/>
      <c r="V212" s="197">
        <f t="shared" si="35"/>
        <v>0</v>
      </c>
      <c r="W212" s="198"/>
      <c r="X212" s="199">
        <v>0</v>
      </c>
      <c r="Y212" s="199"/>
      <c r="Z212" s="199">
        <v>0</v>
      </c>
    </row>
    <row r="213" spans="1:26" ht="35.1" customHeight="1" x14ac:dyDescent="0.25">
      <c r="A213" s="200"/>
      <c r="B213" s="201">
        <v>88</v>
      </c>
      <c r="C213" s="202" t="s">
        <v>285</v>
      </c>
      <c r="D213" s="283" t="s">
        <v>286</v>
      </c>
      <c r="E213" s="283"/>
      <c r="F213" s="203" t="s">
        <v>287</v>
      </c>
      <c r="G213" s="205">
        <v>329.291</v>
      </c>
      <c r="H213" s="204"/>
      <c r="I213" s="204">
        <f t="shared" si="30"/>
        <v>0</v>
      </c>
      <c r="J213" s="203">
        <f t="shared" si="31"/>
        <v>6701.07</v>
      </c>
      <c r="K213" s="199">
        <f t="shared" si="32"/>
        <v>0</v>
      </c>
      <c r="L213" s="196"/>
      <c r="M213" s="196">
        <f>ROUND(G213*(H213),2)</f>
        <v>0</v>
      </c>
      <c r="N213" s="196">
        <v>20.350000000000001</v>
      </c>
      <c r="O213" s="196"/>
      <c r="P213" s="196">
        <v>0</v>
      </c>
      <c r="Q213" s="196"/>
      <c r="R213" s="196">
        <v>0</v>
      </c>
      <c r="S213" s="196">
        <f t="shared" si="34"/>
        <v>0</v>
      </c>
      <c r="T213" s="196"/>
      <c r="U213" s="196"/>
      <c r="V213" s="197">
        <f t="shared" si="35"/>
        <v>0</v>
      </c>
      <c r="W213" s="198"/>
      <c r="X213" s="199">
        <v>0</v>
      </c>
      <c r="Y213" s="199"/>
      <c r="Z213" s="199">
        <v>0</v>
      </c>
    </row>
    <row r="214" spans="1:26" ht="24.95" customHeight="1" x14ac:dyDescent="0.25">
      <c r="A214" s="200"/>
      <c r="B214" s="201">
        <v>89</v>
      </c>
      <c r="C214" s="202" t="s">
        <v>288</v>
      </c>
      <c r="D214" s="283" t="s">
        <v>289</v>
      </c>
      <c r="E214" s="283"/>
      <c r="F214" s="203" t="s">
        <v>290</v>
      </c>
      <c r="G214" s="205">
        <v>41.537999999999997</v>
      </c>
      <c r="H214" s="204"/>
      <c r="I214" s="204">
        <f t="shared" si="30"/>
        <v>0</v>
      </c>
      <c r="J214" s="203">
        <f t="shared" si="31"/>
        <v>78.510000000000005</v>
      </c>
      <c r="K214" s="199">
        <f t="shared" si="32"/>
        <v>0</v>
      </c>
      <c r="L214" s="196"/>
      <c r="M214" s="196">
        <f>ROUND(G214*(H214),2)</f>
        <v>0</v>
      </c>
      <c r="N214" s="196">
        <v>1.8900000000000001</v>
      </c>
      <c r="O214" s="196"/>
      <c r="P214" s="196">
        <v>1.5E-3</v>
      </c>
      <c r="Q214" s="196"/>
      <c r="R214" s="196">
        <v>1.5E-3</v>
      </c>
      <c r="S214" s="196">
        <f t="shared" si="34"/>
        <v>6.2E-2</v>
      </c>
      <c r="T214" s="196"/>
      <c r="U214" s="196"/>
      <c r="V214" s="197">
        <f t="shared" si="35"/>
        <v>0</v>
      </c>
      <c r="W214" s="198"/>
      <c r="X214" s="199">
        <v>0</v>
      </c>
      <c r="Y214" s="199"/>
      <c r="Z214" s="199">
        <v>0</v>
      </c>
    </row>
    <row r="215" spans="1:26" ht="23.25" customHeight="1" x14ac:dyDescent="0.25">
      <c r="A215" s="199"/>
      <c r="B215" s="207"/>
      <c r="C215" s="208" t="s">
        <v>267</v>
      </c>
      <c r="D215" s="284" t="s">
        <v>268</v>
      </c>
      <c r="E215" s="284"/>
      <c r="F215" s="199"/>
      <c r="G215" s="196"/>
      <c r="H215" s="209"/>
      <c r="I215" s="210">
        <f>ROUND((SUM(I204:I214))/1,2)</f>
        <v>0</v>
      </c>
      <c r="J215" s="215"/>
      <c r="K215" s="215"/>
      <c r="L215" s="212">
        <f>ROUND((SUM(L204:L214))/1,2)</f>
        <v>0</v>
      </c>
      <c r="M215" s="212">
        <f>ROUND((SUM(M204:M214))/1,2)</f>
        <v>0</v>
      </c>
      <c r="N215" s="212"/>
      <c r="O215" s="212"/>
      <c r="P215" s="212"/>
      <c r="Q215" s="212"/>
      <c r="R215" s="212"/>
      <c r="S215" s="212">
        <f>ROUND((SUM(S204:S214))/1,2)</f>
        <v>0.95</v>
      </c>
      <c r="T215" s="212"/>
      <c r="U215" s="212"/>
      <c r="V215" s="213">
        <f>ROUND((SUM(V204:V214))/1,2)</f>
        <v>0</v>
      </c>
      <c r="W215" s="198"/>
      <c r="X215" s="199"/>
      <c r="Y215" s="199"/>
      <c r="Z215" s="199"/>
    </row>
    <row r="216" spans="1:26" x14ac:dyDescent="0.25">
      <c r="A216" s="199"/>
      <c r="B216" s="207"/>
      <c r="C216" s="214"/>
      <c r="D216" s="285"/>
      <c r="E216" s="285"/>
      <c r="F216" s="199"/>
      <c r="G216" s="196"/>
      <c r="H216" s="209"/>
      <c r="I216" s="209"/>
      <c r="J216" s="199"/>
      <c r="K216" s="199"/>
      <c r="L216" s="196"/>
      <c r="M216" s="196"/>
      <c r="N216" s="196"/>
      <c r="O216" s="196"/>
      <c r="P216" s="196"/>
      <c r="Q216" s="196"/>
      <c r="R216" s="196"/>
      <c r="S216" s="196"/>
      <c r="T216" s="196"/>
      <c r="U216" s="196"/>
      <c r="V216" s="197"/>
      <c r="W216" s="198"/>
      <c r="X216" s="199"/>
      <c r="Y216" s="199"/>
      <c r="Z216" s="199"/>
    </row>
    <row r="217" spans="1:26" ht="23.25" customHeight="1" x14ac:dyDescent="0.25">
      <c r="A217" s="199"/>
      <c r="B217" s="207"/>
      <c r="C217" s="208" t="s">
        <v>291</v>
      </c>
      <c r="D217" s="284" t="s">
        <v>292</v>
      </c>
      <c r="E217" s="284"/>
      <c r="F217" s="199"/>
      <c r="G217" s="196"/>
      <c r="H217" s="209"/>
      <c r="I217" s="209"/>
      <c r="J217" s="199"/>
      <c r="K217" s="199"/>
      <c r="L217" s="196"/>
      <c r="M217" s="196"/>
      <c r="N217" s="196"/>
      <c r="O217" s="196"/>
      <c r="P217" s="196"/>
      <c r="Q217" s="196"/>
      <c r="R217" s="196"/>
      <c r="S217" s="196"/>
      <c r="T217" s="196"/>
      <c r="U217" s="196"/>
      <c r="V217" s="197"/>
      <c r="W217" s="198"/>
      <c r="X217" s="199"/>
      <c r="Y217" s="199"/>
      <c r="Z217" s="199"/>
    </row>
    <row r="218" spans="1:26" ht="24.95" customHeight="1" x14ac:dyDescent="0.25">
      <c r="A218" s="188"/>
      <c r="B218" s="189">
        <v>90</v>
      </c>
      <c r="C218" s="190" t="s">
        <v>293</v>
      </c>
      <c r="D218" s="282" t="s">
        <v>294</v>
      </c>
      <c r="E218" s="282"/>
      <c r="F218" s="191" t="s">
        <v>111</v>
      </c>
      <c r="G218" s="193">
        <v>268.67</v>
      </c>
      <c r="H218" s="192"/>
      <c r="I218" s="192">
        <f>ROUND(G218*(H218),2)</f>
        <v>0</v>
      </c>
      <c r="J218" s="191">
        <f>ROUND(G218*(N218),2)</f>
        <v>494.35</v>
      </c>
      <c r="K218" s="199">
        <f>ROUND(G218*(O218),2)</f>
        <v>0</v>
      </c>
      <c r="L218" s="196">
        <f>ROUND(G218*(H218),2)</f>
        <v>0</v>
      </c>
      <c r="M218" s="196"/>
      <c r="N218" s="196">
        <v>1.8399999999999999</v>
      </c>
      <c r="O218" s="196"/>
      <c r="P218" s="196">
        <v>1.1E-4</v>
      </c>
      <c r="Q218" s="196"/>
      <c r="R218" s="196">
        <v>1.1E-4</v>
      </c>
      <c r="S218" s="196">
        <f>ROUND(G218*(P218),3)</f>
        <v>0.03</v>
      </c>
      <c r="T218" s="196"/>
      <c r="U218" s="196"/>
      <c r="V218" s="197">
        <f>ROUND(G218*(X218),3)</f>
        <v>0</v>
      </c>
      <c r="W218" s="198"/>
      <c r="X218" s="199">
        <v>0</v>
      </c>
      <c r="Y218" s="199"/>
      <c r="Z218" s="199">
        <v>0</v>
      </c>
    </row>
    <row r="219" spans="1:26" ht="24.95" customHeight="1" x14ac:dyDescent="0.25">
      <c r="A219" s="188"/>
      <c r="B219" s="189">
        <v>91</v>
      </c>
      <c r="C219" s="190" t="s">
        <v>295</v>
      </c>
      <c r="D219" s="282" t="s">
        <v>296</v>
      </c>
      <c r="E219" s="282"/>
      <c r="F219" s="191" t="s">
        <v>111</v>
      </c>
      <c r="G219" s="193">
        <v>268.67</v>
      </c>
      <c r="H219" s="192"/>
      <c r="I219" s="192">
        <f>ROUND(G219*(H219),2)</f>
        <v>0</v>
      </c>
      <c r="J219" s="191">
        <f>ROUND(G219*(N219),2)</f>
        <v>607.19000000000005</v>
      </c>
      <c r="K219" s="199">
        <f>ROUND(G219*(O219),2)</f>
        <v>0</v>
      </c>
      <c r="L219" s="196">
        <f>ROUND(G219*(H219),2)</f>
        <v>0</v>
      </c>
      <c r="M219" s="196"/>
      <c r="N219" s="196">
        <v>2.2599999999999998</v>
      </c>
      <c r="O219" s="196"/>
      <c r="P219" s="196">
        <v>0</v>
      </c>
      <c r="Q219" s="196"/>
      <c r="R219" s="196">
        <v>0</v>
      </c>
      <c r="S219" s="196">
        <f>ROUND(G219*(P219),3)</f>
        <v>0</v>
      </c>
      <c r="T219" s="196"/>
      <c r="U219" s="196"/>
      <c r="V219" s="197">
        <f>ROUND(G219*(X219),3)</f>
        <v>0</v>
      </c>
      <c r="W219" s="198"/>
      <c r="X219" s="199">
        <v>0</v>
      </c>
      <c r="Y219" s="199"/>
      <c r="Z219" s="199">
        <v>0</v>
      </c>
    </row>
    <row r="220" spans="1:26" ht="24.95" customHeight="1" x14ac:dyDescent="0.25">
      <c r="A220" s="188"/>
      <c r="B220" s="189">
        <v>92</v>
      </c>
      <c r="C220" s="190" t="s">
        <v>297</v>
      </c>
      <c r="D220" s="282" t="s">
        <v>298</v>
      </c>
      <c r="E220" s="282"/>
      <c r="F220" s="191" t="s">
        <v>143</v>
      </c>
      <c r="G220" s="193">
        <v>0.03</v>
      </c>
      <c r="H220" s="192"/>
      <c r="I220" s="192">
        <f>ROUND(G220*(H220),2)</f>
        <v>0</v>
      </c>
      <c r="J220" s="191">
        <f>ROUND(G220*(N220),2)</f>
        <v>1.22</v>
      </c>
      <c r="K220" s="199">
        <f>ROUND(G220*(O220),2)</f>
        <v>0</v>
      </c>
      <c r="L220" s="196">
        <f>ROUND(G220*(H220),2)</f>
        <v>0</v>
      </c>
      <c r="M220" s="196"/>
      <c r="N220" s="196">
        <v>40.729999999999997</v>
      </c>
      <c r="O220" s="196"/>
      <c r="P220" s="196">
        <v>0</v>
      </c>
      <c r="Q220" s="196"/>
      <c r="R220" s="196">
        <v>0</v>
      </c>
      <c r="S220" s="196">
        <f>ROUND(G220*(P220),3)</f>
        <v>0</v>
      </c>
      <c r="T220" s="196"/>
      <c r="U220" s="196"/>
      <c r="V220" s="197">
        <f>ROUND(G220*(X220),3)</f>
        <v>0</v>
      </c>
      <c r="W220" s="198"/>
      <c r="X220" s="199">
        <v>0</v>
      </c>
      <c r="Y220" s="199"/>
      <c r="Z220" s="199">
        <v>0</v>
      </c>
    </row>
    <row r="221" spans="1:26" ht="35.1" customHeight="1" x14ac:dyDescent="0.25">
      <c r="A221" s="200"/>
      <c r="B221" s="201">
        <v>93</v>
      </c>
      <c r="C221" s="202" t="s">
        <v>299</v>
      </c>
      <c r="D221" s="283" t="s">
        <v>300</v>
      </c>
      <c r="E221" s="283"/>
      <c r="F221" s="203" t="s">
        <v>290</v>
      </c>
      <c r="G221" s="205">
        <v>274.04300000000001</v>
      </c>
      <c r="H221" s="204"/>
      <c r="I221" s="204">
        <f>ROUND(G221*(H221),2)</f>
        <v>0</v>
      </c>
      <c r="J221" s="203">
        <f>ROUND(G221*(N221),2)</f>
        <v>5201.34</v>
      </c>
      <c r="K221" s="199">
        <f>ROUND(G221*(O221),2)</f>
        <v>0</v>
      </c>
      <c r="L221" s="196"/>
      <c r="M221" s="196">
        <f>ROUND(G221*(H221),2)</f>
        <v>0</v>
      </c>
      <c r="N221" s="196">
        <v>18.98</v>
      </c>
      <c r="O221" s="196"/>
      <c r="P221" s="196">
        <v>0</v>
      </c>
      <c r="Q221" s="196"/>
      <c r="R221" s="196">
        <v>0</v>
      </c>
      <c r="S221" s="196">
        <f>ROUND(G221*(P221),3)</f>
        <v>0</v>
      </c>
      <c r="T221" s="196"/>
      <c r="U221" s="196"/>
      <c r="V221" s="197">
        <f>ROUND(G221*(X221),3)</f>
        <v>0</v>
      </c>
      <c r="W221" s="198"/>
      <c r="X221" s="199">
        <v>0</v>
      </c>
      <c r="Y221" s="199"/>
      <c r="Z221" s="199">
        <v>0</v>
      </c>
    </row>
    <row r="222" spans="1:26" ht="35.1" customHeight="1" x14ac:dyDescent="0.25">
      <c r="A222" s="200"/>
      <c r="B222" s="201">
        <v>94</v>
      </c>
      <c r="C222" s="202" t="s">
        <v>301</v>
      </c>
      <c r="D222" s="283" t="s">
        <v>302</v>
      </c>
      <c r="E222" s="283"/>
      <c r="F222" s="203" t="s">
        <v>290</v>
      </c>
      <c r="G222" s="205">
        <v>274.04300000000001</v>
      </c>
      <c r="H222" s="204"/>
      <c r="I222" s="204">
        <f>ROUND(G222*(H222),2)</f>
        <v>0</v>
      </c>
      <c r="J222" s="203">
        <f>ROUND(G222*(N222),2)</f>
        <v>3918.81</v>
      </c>
      <c r="K222" s="199">
        <f>ROUND(G222*(O222),2)</f>
        <v>0</v>
      </c>
      <c r="L222" s="196"/>
      <c r="M222" s="196">
        <f>ROUND(G222*(H222),2)</f>
        <v>0</v>
      </c>
      <c r="N222" s="196">
        <v>14.3</v>
      </c>
      <c r="O222" s="196"/>
      <c r="P222" s="196">
        <v>0</v>
      </c>
      <c r="Q222" s="196"/>
      <c r="R222" s="196">
        <v>0</v>
      </c>
      <c r="S222" s="196">
        <f>ROUND(G222*(P222),3)</f>
        <v>0</v>
      </c>
      <c r="T222" s="196"/>
      <c r="U222" s="196"/>
      <c r="V222" s="197">
        <f>ROUND(G222*(X222),3)</f>
        <v>0</v>
      </c>
      <c r="W222" s="198"/>
      <c r="X222" s="199">
        <v>0</v>
      </c>
      <c r="Y222" s="199"/>
      <c r="Z222" s="199">
        <v>0</v>
      </c>
    </row>
    <row r="223" spans="1:26" ht="23.25" customHeight="1" x14ac:dyDescent="0.25">
      <c r="A223" s="199"/>
      <c r="B223" s="207"/>
      <c r="C223" s="208" t="s">
        <v>291</v>
      </c>
      <c r="D223" s="284" t="s">
        <v>292</v>
      </c>
      <c r="E223" s="284"/>
      <c r="F223" s="199"/>
      <c r="G223" s="196"/>
      <c r="H223" s="209"/>
      <c r="I223" s="210">
        <f>ROUND((SUM(I217:I222))/1,2)</f>
        <v>0</v>
      </c>
      <c r="J223" s="215"/>
      <c r="K223" s="215"/>
      <c r="L223" s="212">
        <f>ROUND((SUM(L217:L222))/1,2)</f>
        <v>0</v>
      </c>
      <c r="M223" s="212">
        <f>ROUND((SUM(M217:M222))/1,2)</f>
        <v>0</v>
      </c>
      <c r="N223" s="212"/>
      <c r="O223" s="212"/>
      <c r="P223" s="212"/>
      <c r="Q223" s="212"/>
      <c r="R223" s="212"/>
      <c r="S223" s="212">
        <f>ROUND((SUM(S217:S222))/1,2)</f>
        <v>0.03</v>
      </c>
      <c r="T223" s="212"/>
      <c r="U223" s="212"/>
      <c r="V223" s="213">
        <f>ROUND((SUM(V217:V222))/1,2)</f>
        <v>0</v>
      </c>
      <c r="W223" s="198"/>
      <c r="X223" s="199"/>
      <c r="Y223" s="199"/>
      <c r="Z223" s="199"/>
    </row>
    <row r="224" spans="1:26" x14ac:dyDescent="0.25">
      <c r="A224" s="199"/>
      <c r="B224" s="207"/>
      <c r="C224" s="214"/>
      <c r="D224" s="285"/>
      <c r="E224" s="285"/>
      <c r="F224" s="199"/>
      <c r="G224" s="196"/>
      <c r="H224" s="209"/>
      <c r="I224" s="209"/>
      <c r="J224" s="199"/>
      <c r="K224" s="199"/>
      <c r="L224" s="196"/>
      <c r="M224" s="196"/>
      <c r="N224" s="196"/>
      <c r="O224" s="196"/>
      <c r="P224" s="196"/>
      <c r="Q224" s="196"/>
      <c r="R224" s="196"/>
      <c r="S224" s="196"/>
      <c r="T224" s="196"/>
      <c r="U224" s="196"/>
      <c r="V224" s="197"/>
      <c r="W224" s="198"/>
      <c r="X224" s="199"/>
      <c r="Y224" s="199"/>
      <c r="Z224" s="199"/>
    </row>
    <row r="225" spans="1:26" x14ac:dyDescent="0.25">
      <c r="A225" s="199"/>
      <c r="B225" s="207"/>
      <c r="C225" s="208" t="s">
        <v>303</v>
      </c>
      <c r="D225" s="284" t="s">
        <v>304</v>
      </c>
      <c r="E225" s="284"/>
      <c r="F225" s="199"/>
      <c r="G225" s="196"/>
      <c r="H225" s="209"/>
      <c r="I225" s="209"/>
      <c r="J225" s="199"/>
      <c r="K225" s="199"/>
      <c r="L225" s="196"/>
      <c r="M225" s="196"/>
      <c r="N225" s="196"/>
      <c r="O225" s="196"/>
      <c r="P225" s="196"/>
      <c r="Q225" s="196"/>
      <c r="R225" s="196"/>
      <c r="S225" s="196"/>
      <c r="T225" s="196"/>
      <c r="U225" s="196"/>
      <c r="V225" s="197"/>
      <c r="W225" s="198"/>
      <c r="X225" s="199"/>
      <c r="Y225" s="199"/>
      <c r="Z225" s="199"/>
    </row>
    <row r="226" spans="1:26" ht="24.95" customHeight="1" x14ac:dyDescent="0.25">
      <c r="A226" s="188"/>
      <c r="B226" s="189">
        <v>95</v>
      </c>
      <c r="C226" s="190" t="s">
        <v>305</v>
      </c>
      <c r="D226" s="282" t="s">
        <v>306</v>
      </c>
      <c r="E226" s="282"/>
      <c r="F226" s="191" t="s">
        <v>152</v>
      </c>
      <c r="G226" s="193">
        <v>15</v>
      </c>
      <c r="H226" s="192"/>
      <c r="I226" s="192">
        <f>ROUND(G226*(H226),2)</f>
        <v>0</v>
      </c>
      <c r="J226" s="191">
        <f>ROUND(G226*(N226),2)</f>
        <v>209.25</v>
      </c>
      <c r="K226" s="199">
        <f>ROUND(G226*(O226),2)</f>
        <v>0</v>
      </c>
      <c r="L226" s="196">
        <f>ROUND(G226*(H226),2)</f>
        <v>0</v>
      </c>
      <c r="M226" s="196"/>
      <c r="N226" s="196">
        <v>13.95</v>
      </c>
      <c r="O226" s="196"/>
      <c r="P226" s="196">
        <v>1.5300000000000001E-3</v>
      </c>
      <c r="Q226" s="196"/>
      <c r="R226" s="196">
        <v>1.5300000000000001E-3</v>
      </c>
      <c r="S226" s="196">
        <f>ROUND(G226*(P226),3)</f>
        <v>2.3E-2</v>
      </c>
      <c r="T226" s="196"/>
      <c r="U226" s="196"/>
      <c r="V226" s="197">
        <f>ROUND(G226*(X226),3)</f>
        <v>0</v>
      </c>
      <c r="W226" s="198"/>
      <c r="X226" s="199">
        <v>0</v>
      </c>
      <c r="Y226" s="199"/>
      <c r="Z226" s="199">
        <v>0</v>
      </c>
    </row>
    <row r="227" spans="1:26" ht="24.95" customHeight="1" x14ac:dyDescent="0.25">
      <c r="A227" s="188"/>
      <c r="B227" s="189">
        <v>96</v>
      </c>
      <c r="C227" s="190" t="s">
        <v>307</v>
      </c>
      <c r="D227" s="282" t="s">
        <v>308</v>
      </c>
      <c r="E227" s="282"/>
      <c r="F227" s="191" t="s">
        <v>152</v>
      </c>
      <c r="G227" s="193">
        <v>8</v>
      </c>
      <c r="H227" s="192"/>
      <c r="I227" s="192">
        <f>ROUND(G227*(H227),2)</f>
        <v>0</v>
      </c>
      <c r="J227" s="191">
        <f>ROUND(G227*(N227),2)</f>
        <v>199.44</v>
      </c>
      <c r="K227" s="199">
        <f>ROUND(G227*(O227),2)</f>
        <v>0</v>
      </c>
      <c r="L227" s="196">
        <f>ROUND(G227*(H227),2)</f>
        <v>0</v>
      </c>
      <c r="M227" s="196"/>
      <c r="N227" s="196">
        <v>24.93</v>
      </c>
      <c r="O227" s="196"/>
      <c r="P227" s="196">
        <v>3.5200000000000001E-3</v>
      </c>
      <c r="Q227" s="196"/>
      <c r="R227" s="196">
        <v>3.5200000000000001E-3</v>
      </c>
      <c r="S227" s="196">
        <f>ROUND(G227*(P227),3)</f>
        <v>2.8000000000000001E-2</v>
      </c>
      <c r="T227" s="196"/>
      <c r="U227" s="196"/>
      <c r="V227" s="197">
        <f>ROUND(G227*(X227),3)</f>
        <v>0</v>
      </c>
      <c r="W227" s="198"/>
      <c r="X227" s="199">
        <v>0</v>
      </c>
      <c r="Y227" s="199"/>
      <c r="Z227" s="199">
        <v>0</v>
      </c>
    </row>
    <row r="228" spans="1:26" ht="24.95" customHeight="1" x14ac:dyDescent="0.25">
      <c r="A228" s="188"/>
      <c r="B228" s="189">
        <v>97</v>
      </c>
      <c r="C228" s="190" t="s">
        <v>309</v>
      </c>
      <c r="D228" s="282" t="s">
        <v>310</v>
      </c>
      <c r="E228" s="282"/>
      <c r="F228" s="191" t="s">
        <v>164</v>
      </c>
      <c r="G228" s="193">
        <v>2</v>
      </c>
      <c r="H228" s="192"/>
      <c r="I228" s="192">
        <f>ROUND(G228*(H228),2)</f>
        <v>0</v>
      </c>
      <c r="J228" s="191">
        <f>ROUND(G228*(N228),2)</f>
        <v>11.4</v>
      </c>
      <c r="K228" s="199">
        <f>ROUND(G228*(O228),2)</f>
        <v>0</v>
      </c>
      <c r="L228" s="196">
        <f>ROUND(G228*(H228),2)</f>
        <v>0</v>
      </c>
      <c r="M228" s="196"/>
      <c r="N228" s="196">
        <v>5.7</v>
      </c>
      <c r="O228" s="196"/>
      <c r="P228" s="196">
        <v>0</v>
      </c>
      <c r="Q228" s="196"/>
      <c r="R228" s="196">
        <v>0</v>
      </c>
      <c r="S228" s="196">
        <f>ROUND(G228*(P228),3)</f>
        <v>0</v>
      </c>
      <c r="T228" s="196"/>
      <c r="U228" s="196"/>
      <c r="V228" s="197">
        <f>ROUND(G228*(X228),3)</f>
        <v>0</v>
      </c>
      <c r="W228" s="198"/>
      <c r="X228" s="199">
        <v>0</v>
      </c>
      <c r="Y228" s="199"/>
      <c r="Z228" s="199">
        <v>0</v>
      </c>
    </row>
    <row r="229" spans="1:26" ht="24.95" customHeight="1" x14ac:dyDescent="0.25">
      <c r="A229" s="188"/>
      <c r="B229" s="189">
        <v>98</v>
      </c>
      <c r="C229" s="190" t="s">
        <v>311</v>
      </c>
      <c r="D229" s="282" t="s">
        <v>312</v>
      </c>
      <c r="E229" s="282"/>
      <c r="F229" s="191" t="s">
        <v>164</v>
      </c>
      <c r="G229" s="193">
        <v>2</v>
      </c>
      <c r="H229" s="192"/>
      <c r="I229" s="192">
        <f>ROUND(G229*(H229),2)</f>
        <v>0</v>
      </c>
      <c r="J229" s="191">
        <f>ROUND(G229*(N229),2)</f>
        <v>166.9</v>
      </c>
      <c r="K229" s="199">
        <f>ROUND(G229*(O229),2)</f>
        <v>0</v>
      </c>
      <c r="L229" s="196">
        <f>ROUND(G229*(H229),2)</f>
        <v>0</v>
      </c>
      <c r="M229" s="196"/>
      <c r="N229" s="196">
        <v>83.45</v>
      </c>
      <c r="O229" s="196"/>
      <c r="P229" s="196">
        <v>2.1220000000000003E-2</v>
      </c>
      <c r="Q229" s="196"/>
      <c r="R229" s="196">
        <v>2.1220000000000003E-2</v>
      </c>
      <c r="S229" s="196">
        <f>ROUND(G229*(P229),3)</f>
        <v>4.2000000000000003E-2</v>
      </c>
      <c r="T229" s="196"/>
      <c r="U229" s="196"/>
      <c r="V229" s="197">
        <f>ROUND(G229*(X229),3)</f>
        <v>0</v>
      </c>
      <c r="W229" s="198"/>
      <c r="X229" s="199">
        <v>0</v>
      </c>
      <c r="Y229" s="199"/>
      <c r="Z229" s="199">
        <v>0</v>
      </c>
    </row>
    <row r="230" spans="1:26" ht="24.95" customHeight="1" x14ac:dyDescent="0.25">
      <c r="A230" s="188"/>
      <c r="B230" s="189">
        <v>99</v>
      </c>
      <c r="C230" s="190" t="s">
        <v>313</v>
      </c>
      <c r="D230" s="282" t="s">
        <v>314</v>
      </c>
      <c r="E230" s="282"/>
      <c r="F230" s="191" t="s">
        <v>143</v>
      </c>
      <c r="G230" s="193">
        <v>9.4E-2</v>
      </c>
      <c r="H230" s="192"/>
      <c r="I230" s="192">
        <f>ROUND(G230*(H230),2)</f>
        <v>0</v>
      </c>
      <c r="J230" s="191">
        <f>ROUND(G230*(N230),2)</f>
        <v>2.8</v>
      </c>
      <c r="K230" s="199">
        <f>ROUND(G230*(O230),2)</f>
        <v>0</v>
      </c>
      <c r="L230" s="196">
        <f>ROUND(G230*(H230),2)</f>
        <v>0</v>
      </c>
      <c r="M230" s="196"/>
      <c r="N230" s="196">
        <v>29.81</v>
      </c>
      <c r="O230" s="196"/>
      <c r="P230" s="196">
        <v>0</v>
      </c>
      <c r="Q230" s="196"/>
      <c r="R230" s="196">
        <v>0</v>
      </c>
      <c r="S230" s="196">
        <f>ROUND(G230*(P230),3)</f>
        <v>0</v>
      </c>
      <c r="T230" s="196"/>
      <c r="U230" s="196"/>
      <c r="V230" s="197">
        <f>ROUND(G230*(X230),3)</f>
        <v>0</v>
      </c>
      <c r="W230" s="198"/>
      <c r="X230" s="199">
        <v>0</v>
      </c>
      <c r="Y230" s="199"/>
      <c r="Z230" s="199">
        <v>0</v>
      </c>
    </row>
    <row r="231" spans="1:26" x14ac:dyDescent="0.25">
      <c r="A231" s="199"/>
      <c r="B231" s="207"/>
      <c r="C231" s="208" t="s">
        <v>303</v>
      </c>
      <c r="D231" s="284" t="s">
        <v>304</v>
      </c>
      <c r="E231" s="284"/>
      <c r="F231" s="199"/>
      <c r="G231" s="196"/>
      <c r="H231" s="209"/>
      <c r="I231" s="210">
        <f>ROUND((SUM(I225:I230))/1,2)</f>
        <v>0</v>
      </c>
      <c r="J231" s="215"/>
      <c r="K231" s="215"/>
      <c r="L231" s="212">
        <f>ROUND((SUM(L225:L230))/1,2)</f>
        <v>0</v>
      </c>
      <c r="M231" s="212">
        <f>ROUND((SUM(M225:M230))/1,2)</f>
        <v>0</v>
      </c>
      <c r="N231" s="212"/>
      <c r="O231" s="212"/>
      <c r="P231" s="212"/>
      <c r="Q231" s="212"/>
      <c r="R231" s="212"/>
      <c r="S231" s="212">
        <f>ROUND((SUM(S225:S230))/1,2)</f>
        <v>0.09</v>
      </c>
      <c r="T231" s="212"/>
      <c r="U231" s="212"/>
      <c r="V231" s="213">
        <f>ROUND((SUM(V225:V230))/1,2)</f>
        <v>0</v>
      </c>
      <c r="W231" s="198"/>
      <c r="X231" s="199"/>
      <c r="Y231" s="199"/>
      <c r="Z231" s="199"/>
    </row>
    <row r="232" spans="1:26" x14ac:dyDescent="0.25">
      <c r="A232" s="199"/>
      <c r="B232" s="207"/>
      <c r="C232" s="214"/>
      <c r="D232" s="285"/>
      <c r="E232" s="285"/>
      <c r="F232" s="199"/>
      <c r="G232" s="196"/>
      <c r="H232" s="209"/>
      <c r="I232" s="209"/>
      <c r="J232" s="199"/>
      <c r="K232" s="199"/>
      <c r="L232" s="196"/>
      <c r="M232" s="196"/>
      <c r="N232" s="196"/>
      <c r="O232" s="196"/>
      <c r="P232" s="196"/>
      <c r="Q232" s="196"/>
      <c r="R232" s="196"/>
      <c r="S232" s="196"/>
      <c r="T232" s="196"/>
      <c r="U232" s="196"/>
      <c r="V232" s="197"/>
      <c r="W232" s="198"/>
      <c r="X232" s="199"/>
      <c r="Y232" s="199"/>
      <c r="Z232" s="199"/>
    </row>
    <row r="233" spans="1:26" x14ac:dyDescent="0.25">
      <c r="A233" s="199"/>
      <c r="B233" s="207"/>
      <c r="C233" s="208" t="s">
        <v>315</v>
      </c>
      <c r="D233" s="284" t="s">
        <v>316</v>
      </c>
      <c r="E233" s="284"/>
      <c r="F233" s="199"/>
      <c r="G233" s="196"/>
      <c r="H233" s="209"/>
      <c r="I233" s="209"/>
      <c r="J233" s="199"/>
      <c r="K233" s="199"/>
      <c r="L233" s="196"/>
      <c r="M233" s="196"/>
      <c r="N233" s="196"/>
      <c r="O233" s="196"/>
      <c r="P233" s="196"/>
      <c r="Q233" s="196"/>
      <c r="R233" s="196"/>
      <c r="S233" s="196"/>
      <c r="T233" s="196"/>
      <c r="U233" s="196"/>
      <c r="V233" s="197"/>
      <c r="W233" s="198"/>
      <c r="X233" s="199"/>
      <c r="Y233" s="199"/>
      <c r="Z233" s="199"/>
    </row>
    <row r="234" spans="1:26" ht="24.95" customHeight="1" x14ac:dyDescent="0.25">
      <c r="A234" s="188"/>
      <c r="B234" s="189">
        <v>100</v>
      </c>
      <c r="C234" s="190" t="s">
        <v>317</v>
      </c>
      <c r="D234" s="282" t="s">
        <v>318</v>
      </c>
      <c r="E234" s="282"/>
      <c r="F234" s="191" t="s">
        <v>164</v>
      </c>
      <c r="G234" s="193">
        <v>3</v>
      </c>
      <c r="H234" s="192"/>
      <c r="I234" s="192">
        <f>ROUND(G234*(H234),2)</f>
        <v>0</v>
      </c>
      <c r="J234" s="191">
        <f>ROUND(G234*(N234),2)</f>
        <v>216.48</v>
      </c>
      <c r="K234" s="199">
        <f>ROUND(G234*(O234),2)</f>
        <v>0</v>
      </c>
      <c r="L234" s="196">
        <f>ROUND(G234*(H234),2)</f>
        <v>0</v>
      </c>
      <c r="M234" s="196"/>
      <c r="N234" s="196">
        <v>72.16</v>
      </c>
      <c r="O234" s="196"/>
      <c r="P234" s="196">
        <v>4.15E-3</v>
      </c>
      <c r="Q234" s="196"/>
      <c r="R234" s="196">
        <v>4.15E-3</v>
      </c>
      <c r="S234" s="196">
        <f>ROUND(G234*(P234),3)</f>
        <v>1.2E-2</v>
      </c>
      <c r="T234" s="196"/>
      <c r="U234" s="196"/>
      <c r="V234" s="197">
        <f>ROUND(G234*(X234),3)</f>
        <v>0</v>
      </c>
      <c r="W234" s="198"/>
      <c r="X234" s="199">
        <v>0</v>
      </c>
      <c r="Y234" s="199"/>
      <c r="Z234" s="199">
        <v>0</v>
      </c>
    </row>
    <row r="235" spans="1:26" x14ac:dyDescent="0.25">
      <c r="A235" s="199"/>
      <c r="B235" s="207"/>
      <c r="C235" s="208" t="s">
        <v>315</v>
      </c>
      <c r="D235" s="284" t="s">
        <v>316</v>
      </c>
      <c r="E235" s="284"/>
      <c r="F235" s="199"/>
      <c r="G235" s="196"/>
      <c r="H235" s="209"/>
      <c r="I235" s="210">
        <f>ROUND((SUM(I233:I234))/1,2)</f>
        <v>0</v>
      </c>
      <c r="J235" s="215"/>
      <c r="K235" s="215"/>
      <c r="L235" s="212">
        <f>ROUND((SUM(L233:L234))/1,2)</f>
        <v>0</v>
      </c>
      <c r="M235" s="212">
        <f>ROUND((SUM(M233:M234))/1,2)</f>
        <v>0</v>
      </c>
      <c r="N235" s="212"/>
      <c r="O235" s="212"/>
      <c r="P235" s="212"/>
      <c r="Q235" s="212"/>
      <c r="R235" s="212"/>
      <c r="S235" s="212">
        <f>ROUND((SUM(S233:S234))/1,2)</f>
        <v>0.01</v>
      </c>
      <c r="T235" s="212"/>
      <c r="U235" s="212"/>
      <c r="V235" s="213">
        <f>ROUND((SUM(V233:V234))/1,2)</f>
        <v>0</v>
      </c>
      <c r="W235" s="198"/>
      <c r="X235" s="199"/>
      <c r="Y235" s="199"/>
      <c r="Z235" s="199"/>
    </row>
    <row r="236" spans="1:26" x14ac:dyDescent="0.25">
      <c r="A236" s="199"/>
      <c r="B236" s="207"/>
      <c r="C236" s="214"/>
      <c r="D236" s="285"/>
      <c r="E236" s="285"/>
      <c r="F236" s="199"/>
      <c r="G236" s="196"/>
      <c r="H236" s="209"/>
      <c r="I236" s="209"/>
      <c r="J236" s="199"/>
      <c r="K236" s="199"/>
      <c r="L236" s="196"/>
      <c r="M236" s="196"/>
      <c r="N236" s="196"/>
      <c r="O236" s="196"/>
      <c r="P236" s="196"/>
      <c r="Q236" s="196"/>
      <c r="R236" s="196"/>
      <c r="S236" s="196"/>
      <c r="T236" s="196"/>
      <c r="U236" s="196"/>
      <c r="V236" s="197"/>
      <c r="W236" s="198"/>
      <c r="X236" s="199"/>
      <c r="Y236" s="199"/>
      <c r="Z236" s="199"/>
    </row>
    <row r="237" spans="1:26" x14ac:dyDescent="0.25">
      <c r="A237" s="199"/>
      <c r="B237" s="207"/>
      <c r="C237" s="208" t="s">
        <v>319</v>
      </c>
      <c r="D237" s="284" t="s">
        <v>320</v>
      </c>
      <c r="E237" s="284"/>
      <c r="F237" s="199"/>
      <c r="G237" s="196"/>
      <c r="H237" s="209"/>
      <c r="I237" s="209"/>
      <c r="J237" s="199"/>
      <c r="K237" s="199"/>
      <c r="L237" s="196"/>
      <c r="M237" s="196"/>
      <c r="N237" s="196"/>
      <c r="O237" s="196"/>
      <c r="P237" s="196"/>
      <c r="Q237" s="196"/>
      <c r="R237" s="196"/>
      <c r="S237" s="196"/>
      <c r="T237" s="196"/>
      <c r="U237" s="196"/>
      <c r="V237" s="197"/>
      <c r="W237" s="198"/>
      <c r="X237" s="199"/>
      <c r="Y237" s="199"/>
      <c r="Z237" s="199"/>
    </row>
    <row r="238" spans="1:26" ht="24.95" customHeight="1" x14ac:dyDescent="0.25">
      <c r="A238" s="188"/>
      <c r="B238" s="189">
        <v>101</v>
      </c>
      <c r="C238" s="190" t="s">
        <v>321</v>
      </c>
      <c r="D238" s="282" t="s">
        <v>322</v>
      </c>
      <c r="E238" s="282"/>
      <c r="F238" s="191" t="s">
        <v>152</v>
      </c>
      <c r="G238" s="193">
        <v>90</v>
      </c>
      <c r="H238" s="192"/>
      <c r="I238" s="192">
        <f>ROUND(G238*(H238),2)</f>
        <v>0</v>
      </c>
      <c r="J238" s="191">
        <f>ROUND(G238*(N238),2)</f>
        <v>226.8</v>
      </c>
      <c r="K238" s="199">
        <f>ROUND(G238*(O238),2)</f>
        <v>0</v>
      </c>
      <c r="L238" s="196">
        <f>ROUND(G238*(H238),2)</f>
        <v>0</v>
      </c>
      <c r="M238" s="196"/>
      <c r="N238" s="196">
        <v>2.52</v>
      </c>
      <c r="O238" s="196"/>
      <c r="P238" s="196">
        <v>0</v>
      </c>
      <c r="Q238" s="196"/>
      <c r="R238" s="196">
        <v>0</v>
      </c>
      <c r="S238" s="196">
        <f>ROUND(G238*(P238),3)</f>
        <v>0</v>
      </c>
      <c r="T238" s="196"/>
      <c r="U238" s="196"/>
      <c r="V238" s="197">
        <f>ROUND(G238*(X238),3)</f>
        <v>0</v>
      </c>
      <c r="W238" s="198"/>
      <c r="X238" s="199">
        <v>0</v>
      </c>
      <c r="Y238" s="199"/>
      <c r="Z238" s="199">
        <v>0</v>
      </c>
    </row>
    <row r="239" spans="1:26" ht="24.95" customHeight="1" x14ac:dyDescent="0.25">
      <c r="A239" s="188"/>
      <c r="B239" s="189">
        <v>102</v>
      </c>
      <c r="C239" s="190" t="s">
        <v>323</v>
      </c>
      <c r="D239" s="282" t="s">
        <v>324</v>
      </c>
      <c r="E239" s="282"/>
      <c r="F239" s="191" t="s">
        <v>91</v>
      </c>
      <c r="G239" s="193">
        <v>0.80200000000000005</v>
      </c>
      <c r="H239" s="192"/>
      <c r="I239" s="192">
        <f>ROUND(G239*(H239),2)</f>
        <v>0</v>
      </c>
      <c r="J239" s="191">
        <f>ROUND(G239*(N239),2)</f>
        <v>5.2</v>
      </c>
      <c r="K239" s="199">
        <f>ROUND(G239*(O239),2)</f>
        <v>0</v>
      </c>
      <c r="L239" s="196">
        <f>ROUND(G239*(H239),2)</f>
        <v>0</v>
      </c>
      <c r="M239" s="196"/>
      <c r="N239" s="196">
        <v>6.48</v>
      </c>
      <c r="O239" s="196"/>
      <c r="P239" s="196">
        <v>2.9399999999999999E-3</v>
      </c>
      <c r="Q239" s="196"/>
      <c r="R239" s="196">
        <v>2.9399999999999999E-3</v>
      </c>
      <c r="S239" s="196">
        <f>ROUND(G239*(P239),3)</f>
        <v>2E-3</v>
      </c>
      <c r="T239" s="196"/>
      <c r="U239" s="196"/>
      <c r="V239" s="197">
        <f>ROUND(G239*(X239),3)</f>
        <v>0</v>
      </c>
      <c r="W239" s="198"/>
      <c r="X239" s="199">
        <v>0</v>
      </c>
      <c r="Y239" s="199"/>
      <c r="Z239" s="199">
        <v>0</v>
      </c>
    </row>
    <row r="240" spans="1:26" ht="24.95" customHeight="1" x14ac:dyDescent="0.25">
      <c r="A240" s="188"/>
      <c r="B240" s="189">
        <v>103</v>
      </c>
      <c r="C240" s="190" t="s">
        <v>325</v>
      </c>
      <c r="D240" s="282" t="s">
        <v>326</v>
      </c>
      <c r="E240" s="282"/>
      <c r="F240" s="191" t="s">
        <v>143</v>
      </c>
      <c r="G240" s="193">
        <v>2E-3</v>
      </c>
      <c r="H240" s="192"/>
      <c r="I240" s="192">
        <f>ROUND(G240*(H240),2)</f>
        <v>0</v>
      </c>
      <c r="J240" s="191">
        <f>ROUND(G240*(N240),2)</f>
        <v>0.12</v>
      </c>
      <c r="K240" s="199">
        <f>ROUND(G240*(O240),2)</f>
        <v>0</v>
      </c>
      <c r="L240" s="196">
        <f>ROUND(G240*(H240),2)</f>
        <v>0</v>
      </c>
      <c r="M240" s="196"/>
      <c r="N240" s="196">
        <v>62.14</v>
      </c>
      <c r="O240" s="196"/>
      <c r="P240" s="196">
        <v>0</v>
      </c>
      <c r="Q240" s="196"/>
      <c r="R240" s="196">
        <v>0</v>
      </c>
      <c r="S240" s="196">
        <f>ROUND(G240*(P240),3)</f>
        <v>0</v>
      </c>
      <c r="T240" s="196"/>
      <c r="U240" s="196"/>
      <c r="V240" s="197">
        <f>ROUND(G240*(X240),3)</f>
        <v>0</v>
      </c>
      <c r="W240" s="198"/>
      <c r="X240" s="199">
        <v>0</v>
      </c>
      <c r="Y240" s="199"/>
      <c r="Z240" s="199">
        <v>0</v>
      </c>
    </row>
    <row r="241" spans="1:26" ht="24.95" customHeight="1" x14ac:dyDescent="0.25">
      <c r="A241" s="200"/>
      <c r="B241" s="201">
        <v>104</v>
      </c>
      <c r="C241" s="202" t="s">
        <v>327</v>
      </c>
      <c r="D241" s="283" t="s">
        <v>328</v>
      </c>
      <c r="E241" s="283"/>
      <c r="F241" s="203" t="s">
        <v>329</v>
      </c>
      <c r="G241" s="205">
        <v>0.80200000000000005</v>
      </c>
      <c r="H241" s="204"/>
      <c r="I241" s="204">
        <f>ROUND(G241*(H241),2)</f>
        <v>0</v>
      </c>
      <c r="J241" s="203">
        <f>ROUND(G241*(N241),2)</f>
        <v>307.01</v>
      </c>
      <c r="K241" s="199">
        <f>ROUND(G241*(O241),2)</f>
        <v>0</v>
      </c>
      <c r="L241" s="196"/>
      <c r="M241" s="196">
        <f>ROUND(G241*(H241),2)</f>
        <v>0</v>
      </c>
      <c r="N241" s="196">
        <v>382.8</v>
      </c>
      <c r="O241" s="196"/>
      <c r="P241" s="196">
        <v>0</v>
      </c>
      <c r="Q241" s="196"/>
      <c r="R241" s="196">
        <v>0</v>
      </c>
      <c r="S241" s="196">
        <f>ROUND(G241*(P241),3)</f>
        <v>0</v>
      </c>
      <c r="T241" s="196"/>
      <c r="U241" s="196"/>
      <c r="V241" s="197">
        <f>ROUND(G241*(X241),3)</f>
        <v>0</v>
      </c>
      <c r="W241" s="198"/>
      <c r="X241" s="199">
        <v>0</v>
      </c>
      <c r="Y241" s="199"/>
      <c r="Z241" s="199">
        <v>0</v>
      </c>
    </row>
    <row r="242" spans="1:26" x14ac:dyDescent="0.25">
      <c r="A242" s="199"/>
      <c r="B242" s="207"/>
      <c r="C242" s="208" t="s">
        <v>319</v>
      </c>
      <c r="D242" s="284" t="s">
        <v>320</v>
      </c>
      <c r="E242" s="284"/>
      <c r="F242" s="199"/>
      <c r="G242" s="196"/>
      <c r="H242" s="209"/>
      <c r="I242" s="210">
        <f>ROUND((SUM(I237:I241))/1,2)</f>
        <v>0</v>
      </c>
      <c r="J242" s="215"/>
      <c r="K242" s="215"/>
      <c r="L242" s="212">
        <f>ROUND((SUM(L237:L241))/1,2)</f>
        <v>0</v>
      </c>
      <c r="M242" s="212">
        <f>ROUND((SUM(M237:M241))/1,2)</f>
        <v>0</v>
      </c>
      <c r="N242" s="212"/>
      <c r="O242" s="212"/>
      <c r="P242" s="212"/>
      <c r="Q242" s="212"/>
      <c r="R242" s="212"/>
      <c r="S242" s="212">
        <f>ROUND((SUM(S237:S241))/1,2)</f>
        <v>0</v>
      </c>
      <c r="T242" s="212"/>
      <c r="U242" s="212"/>
      <c r="V242" s="213">
        <f>ROUND((SUM(V237:V241))/1,2)</f>
        <v>0</v>
      </c>
      <c r="W242" s="198"/>
      <c r="X242" s="199"/>
      <c r="Y242" s="199"/>
      <c r="Z242" s="199"/>
    </row>
    <row r="243" spans="1:26" x14ac:dyDescent="0.25">
      <c r="A243" s="199"/>
      <c r="B243" s="207"/>
      <c r="C243" s="214"/>
      <c r="D243" s="285"/>
      <c r="E243" s="285"/>
      <c r="F243" s="199"/>
      <c r="G243" s="196"/>
      <c r="H243" s="209"/>
      <c r="I243" s="209"/>
      <c r="J243" s="199"/>
      <c r="K243" s="199"/>
      <c r="L243" s="196"/>
      <c r="M243" s="196"/>
      <c r="N243" s="196"/>
      <c r="O243" s="196"/>
      <c r="P243" s="196"/>
      <c r="Q243" s="196"/>
      <c r="R243" s="196"/>
      <c r="S243" s="196"/>
      <c r="T243" s="196"/>
      <c r="U243" s="196"/>
      <c r="V243" s="197"/>
      <c r="W243" s="198"/>
      <c r="X243" s="199"/>
      <c r="Y243" s="199"/>
      <c r="Z243" s="199"/>
    </row>
    <row r="244" spans="1:26" x14ac:dyDescent="0.25">
      <c r="A244" s="199"/>
      <c r="B244" s="207"/>
      <c r="C244" s="208" t="s">
        <v>330</v>
      </c>
      <c r="D244" s="284" t="s">
        <v>331</v>
      </c>
      <c r="E244" s="284"/>
      <c r="F244" s="199"/>
      <c r="G244" s="196"/>
      <c r="H244" s="209"/>
      <c r="I244" s="209"/>
      <c r="J244" s="199"/>
      <c r="K244" s="199"/>
      <c r="L244" s="196"/>
      <c r="M244" s="196"/>
      <c r="N244" s="196"/>
      <c r="O244" s="196"/>
      <c r="P244" s="196"/>
      <c r="Q244" s="196"/>
      <c r="R244" s="196"/>
      <c r="S244" s="196"/>
      <c r="T244" s="196"/>
      <c r="U244" s="196"/>
      <c r="V244" s="197"/>
      <c r="W244" s="198"/>
      <c r="X244" s="199"/>
      <c r="Y244" s="199"/>
      <c r="Z244" s="199"/>
    </row>
    <row r="245" spans="1:26" ht="24.95" customHeight="1" x14ac:dyDescent="0.25">
      <c r="A245" s="188"/>
      <c r="B245" s="189">
        <v>105</v>
      </c>
      <c r="C245" s="190" t="s">
        <v>332</v>
      </c>
      <c r="D245" s="282" t="s">
        <v>333</v>
      </c>
      <c r="E245" s="282"/>
      <c r="F245" s="191" t="s">
        <v>111</v>
      </c>
      <c r="G245" s="193">
        <v>53.92</v>
      </c>
      <c r="H245" s="192"/>
      <c r="I245" s="192">
        <f>ROUND(G245*(H245),2)</f>
        <v>0</v>
      </c>
      <c r="J245" s="191">
        <f>ROUND(G245*(N245),2)</f>
        <v>4760.0600000000004</v>
      </c>
      <c r="K245" s="199">
        <f>ROUND(G245*(O245),2)</f>
        <v>0</v>
      </c>
      <c r="L245" s="196">
        <f>ROUND(G245*(H245),2)</f>
        <v>0</v>
      </c>
      <c r="M245" s="196"/>
      <c r="N245" s="196">
        <v>88.28</v>
      </c>
      <c r="O245" s="196"/>
      <c r="P245" s="196">
        <v>2.4859999999999997E-2</v>
      </c>
      <c r="Q245" s="196"/>
      <c r="R245" s="196">
        <v>2.4859999999999997E-2</v>
      </c>
      <c r="S245" s="196">
        <f>ROUND(G245*(P245),3)</f>
        <v>1.34</v>
      </c>
      <c r="T245" s="196"/>
      <c r="U245" s="196"/>
      <c r="V245" s="197">
        <f>ROUND(G245*(X245),3)</f>
        <v>0</v>
      </c>
      <c r="W245" s="198"/>
      <c r="X245" s="199">
        <v>0</v>
      </c>
      <c r="Y245" s="199"/>
      <c r="Z245" s="199">
        <v>0</v>
      </c>
    </row>
    <row r="246" spans="1:26" ht="24.95" customHeight="1" x14ac:dyDescent="0.25">
      <c r="A246" s="188"/>
      <c r="B246" s="189">
        <v>106</v>
      </c>
      <c r="C246" s="190" t="s">
        <v>334</v>
      </c>
      <c r="D246" s="282" t="s">
        <v>335</v>
      </c>
      <c r="E246" s="282"/>
      <c r="F246" s="191" t="s">
        <v>111</v>
      </c>
      <c r="G246" s="193">
        <v>11.55</v>
      </c>
      <c r="H246" s="192"/>
      <c r="I246" s="192">
        <f>ROUND(G246*(H246),2)</f>
        <v>0</v>
      </c>
      <c r="J246" s="191">
        <f>ROUND(G246*(N246),2)</f>
        <v>1044.1199999999999</v>
      </c>
      <c r="K246" s="199">
        <f>ROUND(G246*(O246),2)</f>
        <v>0</v>
      </c>
      <c r="L246" s="196">
        <f>ROUND(G246*(H246),2)</f>
        <v>0</v>
      </c>
      <c r="M246" s="196"/>
      <c r="N246" s="196">
        <v>90.4</v>
      </c>
      <c r="O246" s="196"/>
      <c r="P246" s="196">
        <v>2.239E-2</v>
      </c>
      <c r="Q246" s="196"/>
      <c r="R246" s="196">
        <v>2.239E-2</v>
      </c>
      <c r="S246" s="196">
        <f>ROUND(G246*(P246),3)</f>
        <v>0.25900000000000001</v>
      </c>
      <c r="T246" s="196"/>
      <c r="U246" s="196"/>
      <c r="V246" s="197">
        <f>ROUND(G246*(X246),3)</f>
        <v>0</v>
      </c>
      <c r="W246" s="198"/>
      <c r="X246" s="199">
        <v>0</v>
      </c>
      <c r="Y246" s="199"/>
      <c r="Z246" s="199">
        <v>0</v>
      </c>
    </row>
    <row r="247" spans="1:26" ht="24.95" customHeight="1" x14ac:dyDescent="0.25">
      <c r="A247" s="188"/>
      <c r="B247" s="189">
        <v>107</v>
      </c>
      <c r="C247" s="190" t="s">
        <v>336</v>
      </c>
      <c r="D247" s="282" t="s">
        <v>337</v>
      </c>
      <c r="E247" s="282"/>
      <c r="F247" s="191" t="s">
        <v>143</v>
      </c>
      <c r="G247" s="193">
        <v>1.599</v>
      </c>
      <c r="H247" s="192"/>
      <c r="I247" s="192">
        <f>ROUND(G247*(H247),2)</f>
        <v>0</v>
      </c>
      <c r="J247" s="191">
        <f>ROUND(G247*(N247),2)</f>
        <v>99.03</v>
      </c>
      <c r="K247" s="199">
        <f>ROUND(G247*(O247),2)</f>
        <v>0</v>
      </c>
      <c r="L247" s="196">
        <f>ROUND(G247*(H247),2)</f>
        <v>0</v>
      </c>
      <c r="M247" s="196"/>
      <c r="N247" s="196">
        <v>61.93</v>
      </c>
      <c r="O247" s="196"/>
      <c r="P247" s="196">
        <v>0</v>
      </c>
      <c r="Q247" s="196"/>
      <c r="R247" s="196">
        <v>0</v>
      </c>
      <c r="S247" s="196">
        <f>ROUND(G247*(P247),3)</f>
        <v>0</v>
      </c>
      <c r="T247" s="196"/>
      <c r="U247" s="196"/>
      <c r="V247" s="197">
        <f>ROUND(G247*(X247),3)</f>
        <v>0</v>
      </c>
      <c r="W247" s="198"/>
      <c r="X247" s="199">
        <v>0</v>
      </c>
      <c r="Y247" s="199"/>
      <c r="Z247" s="199">
        <v>0</v>
      </c>
    </row>
    <row r="248" spans="1:26" x14ac:dyDescent="0.25">
      <c r="A248" s="199"/>
      <c r="B248" s="207"/>
      <c r="C248" s="208" t="s">
        <v>330</v>
      </c>
      <c r="D248" s="284" t="s">
        <v>331</v>
      </c>
      <c r="E248" s="284"/>
      <c r="F248" s="199"/>
      <c r="G248" s="196"/>
      <c r="H248" s="209"/>
      <c r="I248" s="210">
        <f>ROUND((SUM(I244:I247))/1,2)</f>
        <v>0</v>
      </c>
      <c r="J248" s="215"/>
      <c r="K248" s="215"/>
      <c r="L248" s="212">
        <f>ROUND((SUM(L244:L247))/1,2)</f>
        <v>0</v>
      </c>
      <c r="M248" s="212">
        <f>ROUND((SUM(M244:M247))/1,2)</f>
        <v>0</v>
      </c>
      <c r="N248" s="212"/>
      <c r="O248" s="212"/>
      <c r="P248" s="212"/>
      <c r="Q248" s="212"/>
      <c r="R248" s="212"/>
      <c r="S248" s="212">
        <f>ROUND((SUM(S244:S247))/1,2)</f>
        <v>1.6</v>
      </c>
      <c r="T248" s="212"/>
      <c r="U248" s="212"/>
      <c r="V248" s="213">
        <f>ROUND((SUM(V244:V247))/1,2)</f>
        <v>0</v>
      </c>
      <c r="W248" s="198"/>
      <c r="X248" s="199"/>
      <c r="Y248" s="199"/>
      <c r="Z248" s="199"/>
    </row>
    <row r="249" spans="1:26" x14ac:dyDescent="0.25">
      <c r="A249" s="199"/>
      <c r="B249" s="207"/>
      <c r="C249" s="214"/>
      <c r="D249" s="285"/>
      <c r="E249" s="285"/>
      <c r="F249" s="199"/>
      <c r="G249" s="196"/>
      <c r="H249" s="209"/>
      <c r="I249" s="209"/>
      <c r="J249" s="199"/>
      <c r="K249" s="199"/>
      <c r="L249" s="196"/>
      <c r="M249" s="196"/>
      <c r="N249" s="196"/>
      <c r="O249" s="196"/>
      <c r="P249" s="196"/>
      <c r="Q249" s="196"/>
      <c r="R249" s="196"/>
      <c r="S249" s="196"/>
      <c r="T249" s="196"/>
      <c r="U249" s="196"/>
      <c r="V249" s="197"/>
      <c r="W249" s="198"/>
      <c r="X249" s="199"/>
      <c r="Y249" s="199"/>
      <c r="Z249" s="199"/>
    </row>
    <row r="250" spans="1:26" x14ac:dyDescent="0.25">
      <c r="A250" s="199"/>
      <c r="B250" s="207"/>
      <c r="C250" s="208" t="s">
        <v>338</v>
      </c>
      <c r="D250" s="284" t="s">
        <v>339</v>
      </c>
      <c r="E250" s="284"/>
      <c r="F250" s="199"/>
      <c r="G250" s="196"/>
      <c r="H250" s="209"/>
      <c r="I250" s="209"/>
      <c r="J250" s="199"/>
      <c r="K250" s="199"/>
      <c r="L250" s="196"/>
      <c r="M250" s="196"/>
      <c r="N250" s="196"/>
      <c r="O250" s="196"/>
      <c r="P250" s="196"/>
      <c r="Q250" s="196"/>
      <c r="R250" s="196"/>
      <c r="S250" s="196"/>
      <c r="T250" s="196"/>
      <c r="U250" s="196"/>
      <c r="V250" s="197"/>
      <c r="W250" s="198"/>
      <c r="X250" s="199"/>
      <c r="Y250" s="199"/>
      <c r="Z250" s="199"/>
    </row>
    <row r="251" spans="1:26" ht="24.95" customHeight="1" x14ac:dyDescent="0.25">
      <c r="A251" s="188"/>
      <c r="B251" s="189">
        <v>108</v>
      </c>
      <c r="C251" s="190" t="s">
        <v>340</v>
      </c>
      <c r="D251" s="282" t="s">
        <v>341</v>
      </c>
      <c r="E251" s="282"/>
      <c r="F251" s="191" t="s">
        <v>152</v>
      </c>
      <c r="G251" s="193">
        <v>10</v>
      </c>
      <c r="H251" s="192"/>
      <c r="I251" s="192">
        <f>ROUND(G251*(H251),2)</f>
        <v>0</v>
      </c>
      <c r="J251" s="191">
        <f>ROUND(G251*(N251),2)</f>
        <v>234.6</v>
      </c>
      <c r="K251" s="199">
        <f>ROUND(G251*(O251),2)</f>
        <v>0</v>
      </c>
      <c r="L251" s="196">
        <f>ROUND(G251*(H251),2)</f>
        <v>0</v>
      </c>
      <c r="M251" s="196"/>
      <c r="N251" s="196">
        <v>23.46</v>
      </c>
      <c r="O251" s="196"/>
      <c r="P251" s="196">
        <v>2.4100000000000007E-3</v>
      </c>
      <c r="Q251" s="196"/>
      <c r="R251" s="196">
        <v>2.4100000000000007E-3</v>
      </c>
      <c r="S251" s="196">
        <f>ROUND(G251*(P251),3)</f>
        <v>2.4E-2</v>
      </c>
      <c r="T251" s="196"/>
      <c r="U251" s="196"/>
      <c r="V251" s="197">
        <f>ROUND(G251*(X251),3)</f>
        <v>0</v>
      </c>
      <c r="W251" s="198"/>
      <c r="X251" s="199">
        <v>0</v>
      </c>
      <c r="Y251" s="199"/>
      <c r="Z251" s="199">
        <v>0</v>
      </c>
    </row>
    <row r="252" spans="1:26" ht="24.95" customHeight="1" x14ac:dyDescent="0.25">
      <c r="A252" s="188"/>
      <c r="B252" s="189">
        <v>109</v>
      </c>
      <c r="C252" s="190" t="s">
        <v>342</v>
      </c>
      <c r="D252" s="282" t="s">
        <v>343</v>
      </c>
      <c r="E252" s="282"/>
      <c r="F252" s="191" t="s">
        <v>152</v>
      </c>
      <c r="G252" s="193">
        <v>28.5</v>
      </c>
      <c r="H252" s="192"/>
      <c r="I252" s="192">
        <f>ROUND(G252*(H252),2)</f>
        <v>0</v>
      </c>
      <c r="J252" s="191">
        <f>ROUND(G252*(N252),2)</f>
        <v>793.44</v>
      </c>
      <c r="K252" s="199">
        <f>ROUND(G252*(O252),2)</f>
        <v>0</v>
      </c>
      <c r="L252" s="196">
        <f>ROUND(G252*(H252),2)</f>
        <v>0</v>
      </c>
      <c r="M252" s="196"/>
      <c r="N252" s="196">
        <v>27.84</v>
      </c>
      <c r="O252" s="196"/>
      <c r="P252" s="196">
        <v>1.3100000000000002E-3</v>
      </c>
      <c r="Q252" s="196"/>
      <c r="R252" s="196">
        <v>1.3100000000000002E-3</v>
      </c>
      <c r="S252" s="196">
        <f>ROUND(G252*(P252),3)</f>
        <v>3.6999999999999998E-2</v>
      </c>
      <c r="T252" s="196"/>
      <c r="U252" s="196"/>
      <c r="V252" s="197">
        <f>ROUND(G252*(X252),3)</f>
        <v>0</v>
      </c>
      <c r="W252" s="198"/>
      <c r="X252" s="199">
        <v>0</v>
      </c>
      <c r="Y252" s="199"/>
      <c r="Z252" s="199">
        <v>0</v>
      </c>
    </row>
    <row r="253" spans="1:26" ht="24.95" customHeight="1" x14ac:dyDescent="0.25">
      <c r="A253" s="188"/>
      <c r="B253" s="189">
        <v>110</v>
      </c>
      <c r="C253" s="190" t="s">
        <v>344</v>
      </c>
      <c r="D253" s="282" t="s">
        <v>345</v>
      </c>
      <c r="E253" s="282"/>
      <c r="F253" s="191" t="s">
        <v>164</v>
      </c>
      <c r="G253" s="193">
        <v>2</v>
      </c>
      <c r="H253" s="192"/>
      <c r="I253" s="192">
        <f>ROUND(G253*(H253),2)</f>
        <v>0</v>
      </c>
      <c r="J253" s="191">
        <f>ROUND(G253*(N253),2)</f>
        <v>66.959999999999994</v>
      </c>
      <c r="K253" s="199">
        <f>ROUND(G253*(O253),2)</f>
        <v>0</v>
      </c>
      <c r="L253" s="196">
        <f>ROUND(G253*(H253),2)</f>
        <v>0</v>
      </c>
      <c r="M253" s="196"/>
      <c r="N253" s="196">
        <v>33.479999999999997</v>
      </c>
      <c r="O253" s="196"/>
      <c r="P253" s="196">
        <v>2.5000000000000001E-4</v>
      </c>
      <c r="Q253" s="196"/>
      <c r="R253" s="196">
        <v>2.5000000000000001E-4</v>
      </c>
      <c r="S253" s="196">
        <f>ROUND(G253*(P253),3)</f>
        <v>1E-3</v>
      </c>
      <c r="T253" s="196"/>
      <c r="U253" s="196"/>
      <c r="V253" s="197">
        <f>ROUND(G253*(X253),3)</f>
        <v>0</v>
      </c>
      <c r="W253" s="198"/>
      <c r="X253" s="199">
        <v>0</v>
      </c>
      <c r="Y253" s="199"/>
      <c r="Z253" s="199">
        <v>0</v>
      </c>
    </row>
    <row r="254" spans="1:26" ht="24.95" customHeight="1" x14ac:dyDescent="0.25">
      <c r="A254" s="188"/>
      <c r="B254" s="189">
        <v>111</v>
      </c>
      <c r="C254" s="190" t="s">
        <v>346</v>
      </c>
      <c r="D254" s="282" t="s">
        <v>347</v>
      </c>
      <c r="E254" s="282"/>
      <c r="F254" s="191" t="s">
        <v>143</v>
      </c>
      <c r="G254" s="193">
        <v>6.2E-2</v>
      </c>
      <c r="H254" s="192"/>
      <c r="I254" s="192">
        <f>ROUND(G254*(H254),2)</f>
        <v>0</v>
      </c>
      <c r="J254" s="191">
        <f>ROUND(G254*(N254),2)</f>
        <v>5.05</v>
      </c>
      <c r="K254" s="199">
        <f>ROUND(G254*(O254),2)</f>
        <v>0</v>
      </c>
      <c r="L254" s="196">
        <f>ROUND(G254*(H254),2)</f>
        <v>0</v>
      </c>
      <c r="M254" s="196"/>
      <c r="N254" s="196">
        <v>81.489999999999995</v>
      </c>
      <c r="O254" s="196"/>
      <c r="P254" s="196">
        <v>0</v>
      </c>
      <c r="Q254" s="196"/>
      <c r="R254" s="196">
        <v>0</v>
      </c>
      <c r="S254" s="196">
        <f>ROUND(G254*(P254),3)</f>
        <v>0</v>
      </c>
      <c r="T254" s="196"/>
      <c r="U254" s="196"/>
      <c r="V254" s="197">
        <f>ROUND(G254*(X254),3)</f>
        <v>0</v>
      </c>
      <c r="W254" s="198"/>
      <c r="X254" s="199">
        <v>0</v>
      </c>
      <c r="Y254" s="199"/>
      <c r="Z254" s="199">
        <v>0</v>
      </c>
    </row>
    <row r="255" spans="1:26" x14ac:dyDescent="0.25">
      <c r="A255" s="199"/>
      <c r="B255" s="207"/>
      <c r="C255" s="208" t="s">
        <v>338</v>
      </c>
      <c r="D255" s="284" t="s">
        <v>339</v>
      </c>
      <c r="E255" s="284"/>
      <c r="F255" s="199"/>
      <c r="G255" s="196"/>
      <c r="H255" s="209"/>
      <c r="I255" s="210">
        <f>ROUND((SUM(I250:I254))/1,2)</f>
        <v>0</v>
      </c>
      <c r="J255" s="215"/>
      <c r="K255" s="215"/>
      <c r="L255" s="212">
        <f>ROUND((SUM(L250:L254))/1,2)</f>
        <v>0</v>
      </c>
      <c r="M255" s="212">
        <f>ROUND((SUM(M250:M254))/1,2)</f>
        <v>0</v>
      </c>
      <c r="N255" s="212"/>
      <c r="O255" s="212"/>
      <c r="P255" s="212"/>
      <c r="Q255" s="212"/>
      <c r="R255" s="212"/>
      <c r="S255" s="212">
        <f>ROUND((SUM(S250:S254))/1,2)</f>
        <v>0.06</v>
      </c>
      <c r="T255" s="212"/>
      <c r="U255" s="212"/>
      <c r="V255" s="213">
        <f>ROUND((SUM(V250:V254))/1,2)</f>
        <v>0</v>
      </c>
      <c r="W255" s="198"/>
      <c r="X255" s="199"/>
      <c r="Y255" s="199"/>
      <c r="Z255" s="199"/>
    </row>
    <row r="256" spans="1:26" x14ac:dyDescent="0.25">
      <c r="A256" s="199"/>
      <c r="B256" s="207"/>
      <c r="C256" s="214"/>
      <c r="D256" s="285"/>
      <c r="E256" s="285"/>
      <c r="F256" s="199"/>
      <c r="G256" s="196"/>
      <c r="H256" s="209"/>
      <c r="I256" s="209"/>
      <c r="J256" s="199"/>
      <c r="K256" s="199"/>
      <c r="L256" s="196"/>
      <c r="M256" s="196"/>
      <c r="N256" s="196"/>
      <c r="O256" s="196"/>
      <c r="P256" s="196"/>
      <c r="Q256" s="196"/>
      <c r="R256" s="196"/>
      <c r="S256" s="196"/>
      <c r="T256" s="196"/>
      <c r="U256" s="196"/>
      <c r="V256" s="197"/>
      <c r="W256" s="198"/>
      <c r="X256" s="199"/>
      <c r="Y256" s="199"/>
      <c r="Z256" s="199"/>
    </row>
    <row r="257" spans="1:26" x14ac:dyDescent="0.25">
      <c r="A257" s="199"/>
      <c r="B257" s="207"/>
      <c r="C257" s="208" t="s">
        <v>348</v>
      </c>
      <c r="D257" s="284" t="s">
        <v>349</v>
      </c>
      <c r="E257" s="284"/>
      <c r="F257" s="199"/>
      <c r="G257" s="196"/>
      <c r="H257" s="209"/>
      <c r="I257" s="209"/>
      <c r="J257" s="199"/>
      <c r="K257" s="199"/>
      <c r="L257" s="196"/>
      <c r="M257" s="196"/>
      <c r="N257" s="196"/>
      <c r="O257" s="196"/>
      <c r="P257" s="196"/>
      <c r="Q257" s="196"/>
      <c r="R257" s="196"/>
      <c r="S257" s="196"/>
      <c r="T257" s="196"/>
      <c r="U257" s="196"/>
      <c r="V257" s="197"/>
      <c r="W257" s="198"/>
      <c r="X257" s="199"/>
      <c r="Y257" s="199"/>
      <c r="Z257" s="199"/>
    </row>
    <row r="258" spans="1:26" ht="35.1" customHeight="1" x14ac:dyDescent="0.25">
      <c r="A258" s="188"/>
      <c r="B258" s="189">
        <v>112</v>
      </c>
      <c r="C258" s="190" t="s">
        <v>350</v>
      </c>
      <c r="D258" s="282" t="s">
        <v>351</v>
      </c>
      <c r="E258" s="282"/>
      <c r="F258" s="191" t="s">
        <v>164</v>
      </c>
      <c r="G258" s="193">
        <v>2</v>
      </c>
      <c r="H258" s="192"/>
      <c r="I258" s="192">
        <f t="shared" ref="I258:I269" si="36">ROUND(G258*(H258),2)</f>
        <v>0</v>
      </c>
      <c r="J258" s="191">
        <f t="shared" ref="J258:J269" si="37">ROUND(G258*(N258),2)</f>
        <v>205.98</v>
      </c>
      <c r="K258" s="199">
        <f t="shared" ref="K258:K269" si="38">ROUND(G258*(O258),2)</f>
        <v>0</v>
      </c>
      <c r="L258" s="196">
        <f t="shared" ref="L258:L263" si="39">ROUND(G258*(H258),2)</f>
        <v>0</v>
      </c>
      <c r="M258" s="196"/>
      <c r="N258" s="196">
        <v>102.99</v>
      </c>
      <c r="O258" s="196"/>
      <c r="P258" s="196">
        <v>1.3500000000000001E-3</v>
      </c>
      <c r="Q258" s="196"/>
      <c r="R258" s="196">
        <v>1.3500000000000001E-3</v>
      </c>
      <c r="S258" s="196">
        <f t="shared" ref="S258:S269" si="40">ROUND(G258*(P258),3)</f>
        <v>3.0000000000000001E-3</v>
      </c>
      <c r="T258" s="196"/>
      <c r="U258" s="196"/>
      <c r="V258" s="197">
        <f t="shared" ref="V258:V269" si="41">ROUND(G258*(X258),3)</f>
        <v>0</v>
      </c>
      <c r="W258" s="198"/>
      <c r="X258" s="199">
        <v>0</v>
      </c>
      <c r="Y258" s="199"/>
      <c r="Z258" s="199">
        <v>0</v>
      </c>
    </row>
    <row r="259" spans="1:26" ht="24.95" customHeight="1" x14ac:dyDescent="0.25">
      <c r="A259" s="188"/>
      <c r="B259" s="189">
        <v>113</v>
      </c>
      <c r="C259" s="190" t="s">
        <v>352</v>
      </c>
      <c r="D259" s="282" t="s">
        <v>353</v>
      </c>
      <c r="E259" s="282"/>
      <c r="F259" s="191" t="s">
        <v>164</v>
      </c>
      <c r="G259" s="193">
        <v>11</v>
      </c>
      <c r="H259" s="192"/>
      <c r="I259" s="192">
        <f t="shared" si="36"/>
        <v>0</v>
      </c>
      <c r="J259" s="191">
        <f t="shared" si="37"/>
        <v>89.65</v>
      </c>
      <c r="K259" s="199">
        <f t="shared" si="38"/>
        <v>0</v>
      </c>
      <c r="L259" s="196">
        <f t="shared" si="39"/>
        <v>0</v>
      </c>
      <c r="M259" s="196"/>
      <c r="N259" s="196">
        <v>8.15</v>
      </c>
      <c r="O259" s="196"/>
      <c r="P259" s="196">
        <v>0</v>
      </c>
      <c r="Q259" s="196"/>
      <c r="R259" s="196">
        <v>0</v>
      </c>
      <c r="S259" s="196">
        <f t="shared" si="40"/>
        <v>0</v>
      </c>
      <c r="T259" s="196"/>
      <c r="U259" s="196"/>
      <c r="V259" s="197">
        <f t="shared" si="41"/>
        <v>0</v>
      </c>
      <c r="W259" s="198"/>
      <c r="X259" s="199">
        <v>0</v>
      </c>
      <c r="Y259" s="199"/>
      <c r="Z259" s="199">
        <v>0</v>
      </c>
    </row>
    <row r="260" spans="1:26" ht="24.95" customHeight="1" x14ac:dyDescent="0.25">
      <c r="A260" s="188"/>
      <c r="B260" s="189">
        <v>114</v>
      </c>
      <c r="C260" s="190" t="s">
        <v>354</v>
      </c>
      <c r="D260" s="282" t="s">
        <v>355</v>
      </c>
      <c r="E260" s="282"/>
      <c r="F260" s="191" t="s">
        <v>164</v>
      </c>
      <c r="G260" s="193">
        <v>11</v>
      </c>
      <c r="H260" s="192"/>
      <c r="I260" s="192">
        <f t="shared" si="36"/>
        <v>0</v>
      </c>
      <c r="J260" s="191">
        <f t="shared" si="37"/>
        <v>648.01</v>
      </c>
      <c r="K260" s="199">
        <f t="shared" si="38"/>
        <v>0</v>
      </c>
      <c r="L260" s="196">
        <f t="shared" si="39"/>
        <v>0</v>
      </c>
      <c r="M260" s="196"/>
      <c r="N260" s="196">
        <v>58.91</v>
      </c>
      <c r="O260" s="196"/>
      <c r="P260" s="196">
        <v>4.4999999999999999E-4</v>
      </c>
      <c r="Q260" s="196"/>
      <c r="R260" s="196">
        <v>4.4999999999999999E-4</v>
      </c>
      <c r="S260" s="196">
        <f t="shared" si="40"/>
        <v>5.0000000000000001E-3</v>
      </c>
      <c r="T260" s="196"/>
      <c r="U260" s="196"/>
      <c r="V260" s="197">
        <f t="shared" si="41"/>
        <v>0</v>
      </c>
      <c r="W260" s="198"/>
      <c r="X260" s="199">
        <v>0</v>
      </c>
      <c r="Y260" s="199"/>
      <c r="Z260" s="199">
        <v>0</v>
      </c>
    </row>
    <row r="261" spans="1:26" ht="50.1" customHeight="1" x14ac:dyDescent="0.25">
      <c r="A261" s="188"/>
      <c r="B261" s="189">
        <v>115</v>
      </c>
      <c r="C261" s="190" t="s">
        <v>356</v>
      </c>
      <c r="D261" s="282" t="s">
        <v>357</v>
      </c>
      <c r="E261" s="282"/>
      <c r="F261" s="191" t="s">
        <v>164</v>
      </c>
      <c r="G261" s="193">
        <v>1</v>
      </c>
      <c r="H261" s="192"/>
      <c r="I261" s="192">
        <f t="shared" si="36"/>
        <v>0</v>
      </c>
      <c r="J261" s="191">
        <f t="shared" si="37"/>
        <v>452.1</v>
      </c>
      <c r="K261" s="199">
        <f t="shared" si="38"/>
        <v>0</v>
      </c>
      <c r="L261" s="196">
        <f t="shared" si="39"/>
        <v>0</v>
      </c>
      <c r="M261" s="196"/>
      <c r="N261" s="196">
        <v>452.1</v>
      </c>
      <c r="O261" s="196"/>
      <c r="P261" s="196">
        <v>0</v>
      </c>
      <c r="Q261" s="196"/>
      <c r="R261" s="196">
        <v>0</v>
      </c>
      <c r="S261" s="196">
        <f t="shared" si="40"/>
        <v>0</v>
      </c>
      <c r="T261" s="196"/>
      <c r="U261" s="196"/>
      <c r="V261" s="197">
        <f t="shared" si="41"/>
        <v>0</v>
      </c>
      <c r="W261" s="198"/>
      <c r="X261" s="199">
        <v>0</v>
      </c>
      <c r="Y261" s="199"/>
      <c r="Z261" s="199">
        <v>0</v>
      </c>
    </row>
    <row r="262" spans="1:26" ht="60" customHeight="1" x14ac:dyDescent="0.25">
      <c r="A262" s="188"/>
      <c r="B262" s="189">
        <v>116</v>
      </c>
      <c r="C262" s="190" t="s">
        <v>358</v>
      </c>
      <c r="D262" s="282" t="s">
        <v>359</v>
      </c>
      <c r="E262" s="282"/>
      <c r="F262" s="191" t="s">
        <v>164</v>
      </c>
      <c r="G262" s="193">
        <v>1</v>
      </c>
      <c r="H262" s="192"/>
      <c r="I262" s="192">
        <f t="shared" si="36"/>
        <v>0</v>
      </c>
      <c r="J262" s="191">
        <f t="shared" si="37"/>
        <v>563.20000000000005</v>
      </c>
      <c r="K262" s="199">
        <f t="shared" si="38"/>
        <v>0</v>
      </c>
      <c r="L262" s="196">
        <f t="shared" si="39"/>
        <v>0</v>
      </c>
      <c r="M262" s="196"/>
      <c r="N262" s="196">
        <v>563.20000000000005</v>
      </c>
      <c r="O262" s="196"/>
      <c r="P262" s="196">
        <v>0</v>
      </c>
      <c r="Q262" s="196"/>
      <c r="R262" s="196">
        <v>0</v>
      </c>
      <c r="S262" s="196">
        <f t="shared" si="40"/>
        <v>0</v>
      </c>
      <c r="T262" s="196"/>
      <c r="U262" s="196"/>
      <c r="V262" s="197">
        <f t="shared" si="41"/>
        <v>0</v>
      </c>
      <c r="W262" s="198"/>
      <c r="X262" s="199">
        <v>0</v>
      </c>
      <c r="Y262" s="199"/>
      <c r="Z262" s="199">
        <v>0</v>
      </c>
    </row>
    <row r="263" spans="1:26" ht="60" customHeight="1" x14ac:dyDescent="0.25">
      <c r="A263" s="188"/>
      <c r="B263" s="189">
        <v>117</v>
      </c>
      <c r="C263" s="190" t="s">
        <v>360</v>
      </c>
      <c r="D263" s="282" t="s">
        <v>361</v>
      </c>
      <c r="E263" s="282"/>
      <c r="F263" s="191" t="s">
        <v>164</v>
      </c>
      <c r="G263" s="193">
        <v>1</v>
      </c>
      <c r="H263" s="192"/>
      <c r="I263" s="192">
        <f t="shared" si="36"/>
        <v>0</v>
      </c>
      <c r="J263" s="191">
        <f t="shared" si="37"/>
        <v>687.5</v>
      </c>
      <c r="K263" s="199">
        <f t="shared" si="38"/>
        <v>0</v>
      </c>
      <c r="L263" s="196">
        <f t="shared" si="39"/>
        <v>0</v>
      </c>
      <c r="M263" s="196"/>
      <c r="N263" s="196">
        <v>687.5</v>
      </c>
      <c r="O263" s="196"/>
      <c r="P263" s="196">
        <v>0</v>
      </c>
      <c r="Q263" s="196"/>
      <c r="R263" s="196">
        <v>0</v>
      </c>
      <c r="S263" s="196">
        <f t="shared" si="40"/>
        <v>0</v>
      </c>
      <c r="T263" s="196"/>
      <c r="U263" s="196"/>
      <c r="V263" s="197">
        <f t="shared" si="41"/>
        <v>0</v>
      </c>
      <c r="W263" s="198"/>
      <c r="X263" s="199">
        <v>0</v>
      </c>
      <c r="Y263" s="199"/>
      <c r="Z263" s="199">
        <v>0</v>
      </c>
    </row>
    <row r="264" spans="1:26" ht="24.95" customHeight="1" x14ac:dyDescent="0.25">
      <c r="A264" s="200"/>
      <c r="B264" s="201">
        <v>118</v>
      </c>
      <c r="C264" s="202" t="s">
        <v>362</v>
      </c>
      <c r="D264" s="283" t="s">
        <v>363</v>
      </c>
      <c r="E264" s="283"/>
      <c r="F264" s="203" t="s">
        <v>364</v>
      </c>
      <c r="G264" s="205">
        <v>11</v>
      </c>
      <c r="H264" s="204"/>
      <c r="I264" s="204">
        <f t="shared" si="36"/>
        <v>0</v>
      </c>
      <c r="J264" s="203">
        <f t="shared" si="37"/>
        <v>3572.69</v>
      </c>
      <c r="K264" s="199">
        <f t="shared" si="38"/>
        <v>0</v>
      </c>
      <c r="L264" s="196"/>
      <c r="M264" s="196">
        <f t="shared" ref="M264:M269" si="42">ROUND(G264*(H264),2)</f>
        <v>0</v>
      </c>
      <c r="N264" s="196">
        <v>324.79000000000002</v>
      </c>
      <c r="O264" s="196"/>
      <c r="P264" s="196">
        <v>1.7999999999999999E-2</v>
      </c>
      <c r="Q264" s="196"/>
      <c r="R264" s="196">
        <v>1.7999999999999999E-2</v>
      </c>
      <c r="S264" s="196">
        <f t="shared" si="40"/>
        <v>0.19800000000000001</v>
      </c>
      <c r="T264" s="196"/>
      <c r="U264" s="196"/>
      <c r="V264" s="197">
        <f t="shared" si="41"/>
        <v>0</v>
      </c>
      <c r="W264" s="198"/>
      <c r="X264" s="199">
        <v>0</v>
      </c>
      <c r="Y264" s="199"/>
      <c r="Z264" s="199">
        <v>0</v>
      </c>
    </row>
    <row r="265" spans="1:26" ht="35.1" customHeight="1" x14ac:dyDescent="0.25">
      <c r="A265" s="200"/>
      <c r="B265" s="201">
        <v>119</v>
      </c>
      <c r="C265" s="202" t="s">
        <v>365</v>
      </c>
      <c r="D265" s="283" t="s">
        <v>366</v>
      </c>
      <c r="E265" s="283"/>
      <c r="F265" s="203" t="s">
        <v>364</v>
      </c>
      <c r="G265" s="205">
        <v>3</v>
      </c>
      <c r="H265" s="204"/>
      <c r="I265" s="204">
        <f t="shared" si="36"/>
        <v>0</v>
      </c>
      <c r="J265" s="203">
        <f t="shared" si="37"/>
        <v>742.5</v>
      </c>
      <c r="K265" s="199">
        <f t="shared" si="38"/>
        <v>0</v>
      </c>
      <c r="L265" s="196"/>
      <c r="M265" s="196">
        <f t="shared" si="42"/>
        <v>0</v>
      </c>
      <c r="N265" s="196">
        <v>247.5</v>
      </c>
      <c r="O265" s="196"/>
      <c r="P265" s="196">
        <v>2.5000000000000001E-2</v>
      </c>
      <c r="Q265" s="196"/>
      <c r="R265" s="196">
        <v>2.5000000000000001E-2</v>
      </c>
      <c r="S265" s="196">
        <f t="shared" si="40"/>
        <v>7.4999999999999997E-2</v>
      </c>
      <c r="T265" s="196"/>
      <c r="U265" s="196"/>
      <c r="V265" s="197">
        <f t="shared" si="41"/>
        <v>0</v>
      </c>
      <c r="W265" s="198"/>
      <c r="X265" s="199">
        <v>0</v>
      </c>
      <c r="Y265" s="199"/>
      <c r="Z265" s="199">
        <v>0</v>
      </c>
    </row>
    <row r="266" spans="1:26" ht="35.1" customHeight="1" x14ac:dyDescent="0.25">
      <c r="A266" s="200"/>
      <c r="B266" s="201">
        <v>120</v>
      </c>
      <c r="C266" s="202" t="s">
        <v>367</v>
      </c>
      <c r="D266" s="283" t="s">
        <v>368</v>
      </c>
      <c r="E266" s="283"/>
      <c r="F266" s="203" t="s">
        <v>364</v>
      </c>
      <c r="G266" s="205">
        <v>3</v>
      </c>
      <c r="H266" s="204"/>
      <c r="I266" s="204">
        <f t="shared" si="36"/>
        <v>0</v>
      </c>
      <c r="J266" s="203">
        <f t="shared" si="37"/>
        <v>787.95</v>
      </c>
      <c r="K266" s="199">
        <f t="shared" si="38"/>
        <v>0</v>
      </c>
      <c r="L266" s="196"/>
      <c r="M266" s="196">
        <f t="shared" si="42"/>
        <v>0</v>
      </c>
      <c r="N266" s="196">
        <v>262.64999999999998</v>
      </c>
      <c r="O266" s="196"/>
      <c r="P266" s="196">
        <v>2.5059999999999999E-2</v>
      </c>
      <c r="Q266" s="196"/>
      <c r="R266" s="196">
        <v>2.5059999999999999E-2</v>
      </c>
      <c r="S266" s="196">
        <f t="shared" si="40"/>
        <v>7.4999999999999997E-2</v>
      </c>
      <c r="T266" s="196"/>
      <c r="U266" s="196"/>
      <c r="V266" s="197">
        <f t="shared" si="41"/>
        <v>0</v>
      </c>
      <c r="W266" s="198"/>
      <c r="X266" s="199">
        <v>0</v>
      </c>
      <c r="Y266" s="199"/>
      <c r="Z266" s="199">
        <v>0</v>
      </c>
    </row>
    <row r="267" spans="1:26" ht="35.1" customHeight="1" x14ac:dyDescent="0.25">
      <c r="A267" s="200"/>
      <c r="B267" s="201">
        <v>121</v>
      </c>
      <c r="C267" s="202" t="s">
        <v>369</v>
      </c>
      <c r="D267" s="283" t="s">
        <v>370</v>
      </c>
      <c r="E267" s="283"/>
      <c r="F267" s="203" t="s">
        <v>364</v>
      </c>
      <c r="G267" s="205">
        <v>4</v>
      </c>
      <c r="H267" s="204"/>
      <c r="I267" s="204">
        <f t="shared" si="36"/>
        <v>0</v>
      </c>
      <c r="J267" s="203">
        <f t="shared" si="37"/>
        <v>1097.68</v>
      </c>
      <c r="K267" s="199">
        <f t="shared" si="38"/>
        <v>0</v>
      </c>
      <c r="L267" s="196"/>
      <c r="M267" s="196">
        <f t="shared" si="42"/>
        <v>0</v>
      </c>
      <c r="N267" s="196">
        <v>274.42</v>
      </c>
      <c r="O267" s="196"/>
      <c r="P267" s="196">
        <v>2.513E-2</v>
      </c>
      <c r="Q267" s="196"/>
      <c r="R267" s="196">
        <v>2.513E-2</v>
      </c>
      <c r="S267" s="196">
        <f t="shared" si="40"/>
        <v>0.10100000000000001</v>
      </c>
      <c r="T267" s="196"/>
      <c r="U267" s="196"/>
      <c r="V267" s="197">
        <f t="shared" si="41"/>
        <v>0</v>
      </c>
      <c r="W267" s="198"/>
      <c r="X267" s="199">
        <v>0</v>
      </c>
      <c r="Y267" s="199"/>
      <c r="Z267" s="199">
        <v>0</v>
      </c>
    </row>
    <row r="268" spans="1:26" ht="35.1" customHeight="1" x14ac:dyDescent="0.25">
      <c r="A268" s="200"/>
      <c r="B268" s="201">
        <v>122</v>
      </c>
      <c r="C268" s="202" t="s">
        <v>371</v>
      </c>
      <c r="D268" s="283" t="s">
        <v>372</v>
      </c>
      <c r="E268" s="283"/>
      <c r="F268" s="203" t="s">
        <v>364</v>
      </c>
      <c r="G268" s="205">
        <v>1</v>
      </c>
      <c r="H268" s="204"/>
      <c r="I268" s="204">
        <f t="shared" si="36"/>
        <v>0</v>
      </c>
      <c r="J268" s="203">
        <f t="shared" si="37"/>
        <v>327.8</v>
      </c>
      <c r="K268" s="199">
        <f t="shared" si="38"/>
        <v>0</v>
      </c>
      <c r="L268" s="196"/>
      <c r="M268" s="196">
        <f t="shared" si="42"/>
        <v>0</v>
      </c>
      <c r="N268" s="196">
        <v>327.8</v>
      </c>
      <c r="O268" s="196"/>
      <c r="P268" s="196">
        <v>2.5260000000000001E-2</v>
      </c>
      <c r="Q268" s="196"/>
      <c r="R268" s="196">
        <v>2.5260000000000001E-2</v>
      </c>
      <c r="S268" s="196">
        <f t="shared" si="40"/>
        <v>2.5000000000000001E-2</v>
      </c>
      <c r="T268" s="196"/>
      <c r="U268" s="196"/>
      <c r="V268" s="197">
        <f t="shared" si="41"/>
        <v>0</v>
      </c>
      <c r="W268" s="198"/>
      <c r="X268" s="199">
        <v>0</v>
      </c>
      <c r="Y268" s="199"/>
      <c r="Z268" s="199">
        <v>0</v>
      </c>
    </row>
    <row r="269" spans="1:26" ht="35.1" customHeight="1" x14ac:dyDescent="0.25">
      <c r="A269" s="200"/>
      <c r="B269" s="201">
        <v>123</v>
      </c>
      <c r="C269" s="202" t="s">
        <v>373</v>
      </c>
      <c r="D269" s="283" t="s">
        <v>374</v>
      </c>
      <c r="E269" s="283"/>
      <c r="F269" s="203" t="s">
        <v>364</v>
      </c>
      <c r="G269" s="205">
        <v>2</v>
      </c>
      <c r="H269" s="204"/>
      <c r="I269" s="204">
        <f t="shared" si="36"/>
        <v>0</v>
      </c>
      <c r="J269" s="203">
        <f t="shared" si="37"/>
        <v>1874.42</v>
      </c>
      <c r="K269" s="199">
        <f t="shared" si="38"/>
        <v>0</v>
      </c>
      <c r="L269" s="196"/>
      <c r="M269" s="196">
        <f t="shared" si="42"/>
        <v>0</v>
      </c>
      <c r="N269" s="196">
        <v>937.21</v>
      </c>
      <c r="O269" s="196"/>
      <c r="P269" s="196">
        <v>1.4999999999999999E-2</v>
      </c>
      <c r="Q269" s="196"/>
      <c r="R269" s="196">
        <v>1.4999999999999999E-2</v>
      </c>
      <c r="S269" s="196">
        <f t="shared" si="40"/>
        <v>0.03</v>
      </c>
      <c r="T269" s="196"/>
      <c r="U269" s="196"/>
      <c r="V269" s="197">
        <f t="shared" si="41"/>
        <v>0</v>
      </c>
      <c r="W269" s="198"/>
      <c r="X269" s="199">
        <v>0</v>
      </c>
      <c r="Y269" s="199"/>
      <c r="Z269" s="199">
        <v>0</v>
      </c>
    </row>
    <row r="270" spans="1:26" x14ac:dyDescent="0.25">
      <c r="A270" s="199"/>
      <c r="B270" s="207"/>
      <c r="C270" s="208" t="s">
        <v>348</v>
      </c>
      <c r="D270" s="284" t="s">
        <v>349</v>
      </c>
      <c r="E270" s="284"/>
      <c r="F270" s="199"/>
      <c r="G270" s="196"/>
      <c r="H270" s="209"/>
      <c r="I270" s="210">
        <f>ROUND((SUM(I257:I269))/1,2)</f>
        <v>0</v>
      </c>
      <c r="J270" s="215"/>
      <c r="K270" s="215"/>
      <c r="L270" s="212">
        <f>ROUND((SUM(L257:L269))/1,2)</f>
        <v>0</v>
      </c>
      <c r="M270" s="212">
        <f>ROUND((SUM(M257:M269))/1,2)</f>
        <v>0</v>
      </c>
      <c r="N270" s="212"/>
      <c r="O270" s="212"/>
      <c r="P270" s="212"/>
      <c r="Q270" s="212"/>
      <c r="R270" s="212"/>
      <c r="S270" s="212">
        <f>ROUND((SUM(S257:S269))/1,2)</f>
        <v>0.51</v>
      </c>
      <c r="T270" s="212"/>
      <c r="U270" s="212"/>
      <c r="V270" s="213">
        <f>ROUND((SUM(V257:V269))/1,2)</f>
        <v>0</v>
      </c>
      <c r="W270" s="198"/>
      <c r="X270" s="199"/>
      <c r="Y270" s="199"/>
      <c r="Z270" s="199"/>
    </row>
    <row r="271" spans="1:26" x14ac:dyDescent="0.25">
      <c r="A271" s="199"/>
      <c r="B271" s="207"/>
      <c r="C271" s="214"/>
      <c r="D271" s="285"/>
      <c r="E271" s="285"/>
      <c r="F271" s="199"/>
      <c r="G271" s="196"/>
      <c r="H271" s="209"/>
      <c r="I271" s="209"/>
      <c r="J271" s="199"/>
      <c r="K271" s="199"/>
      <c r="L271" s="196"/>
      <c r="M271" s="196"/>
      <c r="N271" s="196"/>
      <c r="O271" s="196"/>
      <c r="P271" s="196"/>
      <c r="Q271" s="196"/>
      <c r="R271" s="196"/>
      <c r="S271" s="196"/>
      <c r="T271" s="196"/>
      <c r="U271" s="196"/>
      <c r="V271" s="197"/>
      <c r="W271" s="198"/>
      <c r="X271" s="199"/>
      <c r="Y271" s="199"/>
      <c r="Z271" s="199"/>
    </row>
    <row r="272" spans="1:26" ht="23.25" customHeight="1" x14ac:dyDescent="0.25">
      <c r="A272" s="199"/>
      <c r="B272" s="207"/>
      <c r="C272" s="208" t="s">
        <v>375</v>
      </c>
      <c r="D272" s="284" t="s">
        <v>376</v>
      </c>
      <c r="E272" s="284"/>
      <c r="F272" s="199"/>
      <c r="G272" s="196"/>
      <c r="H272" s="209"/>
      <c r="I272" s="209"/>
      <c r="J272" s="199"/>
      <c r="K272" s="199"/>
      <c r="L272" s="196"/>
      <c r="M272" s="196"/>
      <c r="N272" s="196"/>
      <c r="O272" s="196"/>
      <c r="P272" s="196"/>
      <c r="Q272" s="196"/>
      <c r="R272" s="196"/>
      <c r="S272" s="196"/>
      <c r="T272" s="196"/>
      <c r="U272" s="196"/>
      <c r="V272" s="197"/>
      <c r="W272" s="198"/>
      <c r="X272" s="199"/>
      <c r="Y272" s="199"/>
      <c r="Z272" s="199"/>
    </row>
    <row r="273" spans="1:26" ht="24.95" customHeight="1" x14ac:dyDescent="0.25">
      <c r="A273" s="188"/>
      <c r="B273" s="189">
        <v>124</v>
      </c>
      <c r="C273" s="190" t="s">
        <v>377</v>
      </c>
      <c r="D273" s="282" t="s">
        <v>378</v>
      </c>
      <c r="E273" s="282"/>
      <c r="F273" s="191" t="s">
        <v>287</v>
      </c>
      <c r="G273" s="193">
        <v>71.599999999999994</v>
      </c>
      <c r="H273" s="192"/>
      <c r="I273" s="192">
        <f t="shared" ref="I273:I289" si="43">ROUND(G273*(H273),2)</f>
        <v>0</v>
      </c>
      <c r="J273" s="191">
        <f t="shared" ref="J273:J289" si="44">ROUND(G273*(N273),2)</f>
        <v>1189.99</v>
      </c>
      <c r="K273" s="199">
        <f t="shared" ref="K273:K289" si="45">ROUND(G273*(O273),2)</f>
        <v>0</v>
      </c>
      <c r="L273" s="196">
        <f t="shared" ref="L273:L281" si="46">ROUND(G273*(H273),2)</f>
        <v>0</v>
      </c>
      <c r="M273" s="196"/>
      <c r="N273" s="196">
        <v>16.62</v>
      </c>
      <c r="O273" s="196"/>
      <c r="P273" s="196">
        <v>2E-3</v>
      </c>
      <c r="Q273" s="196"/>
      <c r="R273" s="196">
        <v>2E-3</v>
      </c>
      <c r="S273" s="196">
        <f t="shared" ref="S273:S289" si="47">ROUND(G273*(P273),3)</f>
        <v>0.14299999999999999</v>
      </c>
      <c r="T273" s="196"/>
      <c r="U273" s="196"/>
      <c r="V273" s="197">
        <f t="shared" ref="V273:V289" si="48">ROUND(G273*(X273),3)</f>
        <v>0</v>
      </c>
      <c r="W273" s="198"/>
      <c r="X273" s="199">
        <v>0</v>
      </c>
      <c r="Y273" s="199"/>
      <c r="Z273" s="199">
        <v>0</v>
      </c>
    </row>
    <row r="274" spans="1:26" ht="24.95" customHeight="1" x14ac:dyDescent="0.25">
      <c r="A274" s="188"/>
      <c r="B274" s="189">
        <v>125</v>
      </c>
      <c r="C274" s="190" t="s">
        <v>379</v>
      </c>
      <c r="D274" s="282" t="s">
        <v>380</v>
      </c>
      <c r="E274" s="282"/>
      <c r="F274" s="191" t="s">
        <v>111</v>
      </c>
      <c r="G274" s="193">
        <v>313.5</v>
      </c>
      <c r="H274" s="192"/>
      <c r="I274" s="192">
        <f t="shared" si="43"/>
        <v>0</v>
      </c>
      <c r="J274" s="191">
        <f t="shared" si="44"/>
        <v>6984.78</v>
      </c>
      <c r="K274" s="199">
        <f t="shared" si="45"/>
        <v>0</v>
      </c>
      <c r="L274" s="196">
        <f t="shared" si="46"/>
        <v>0</v>
      </c>
      <c r="M274" s="196"/>
      <c r="N274" s="196">
        <v>22.28</v>
      </c>
      <c r="O274" s="196"/>
      <c r="P274" s="196">
        <v>5.2000000000000006E-4</v>
      </c>
      <c r="Q274" s="196"/>
      <c r="R274" s="196">
        <v>5.2000000000000006E-4</v>
      </c>
      <c r="S274" s="196">
        <f t="shared" si="47"/>
        <v>0.16300000000000001</v>
      </c>
      <c r="T274" s="196"/>
      <c r="U274" s="196"/>
      <c r="V274" s="197">
        <f t="shared" si="48"/>
        <v>0</v>
      </c>
      <c r="W274" s="198"/>
      <c r="X274" s="199">
        <v>0</v>
      </c>
      <c r="Y274" s="199"/>
      <c r="Z274" s="199">
        <v>0</v>
      </c>
    </row>
    <row r="275" spans="1:26" ht="35.1" customHeight="1" x14ac:dyDescent="0.25">
      <c r="A275" s="188"/>
      <c r="B275" s="189">
        <v>126</v>
      </c>
      <c r="C275" s="190" t="s">
        <v>381</v>
      </c>
      <c r="D275" s="282" t="s">
        <v>382</v>
      </c>
      <c r="E275" s="282"/>
      <c r="F275" s="191" t="s">
        <v>111</v>
      </c>
      <c r="G275" s="193">
        <v>333.52199999999999</v>
      </c>
      <c r="H275" s="192"/>
      <c r="I275" s="192">
        <f t="shared" si="43"/>
        <v>0</v>
      </c>
      <c r="J275" s="191">
        <f t="shared" si="44"/>
        <v>7887.8</v>
      </c>
      <c r="K275" s="199">
        <f t="shared" si="45"/>
        <v>0</v>
      </c>
      <c r="L275" s="196">
        <f t="shared" si="46"/>
        <v>0</v>
      </c>
      <c r="M275" s="196"/>
      <c r="N275" s="196">
        <v>23.65</v>
      </c>
      <c r="O275" s="196"/>
      <c r="P275" s="196">
        <v>2.7E-4</v>
      </c>
      <c r="Q275" s="196"/>
      <c r="R275" s="196">
        <v>2.7E-4</v>
      </c>
      <c r="S275" s="196">
        <f t="shared" si="47"/>
        <v>0.09</v>
      </c>
      <c r="T275" s="196"/>
      <c r="U275" s="196"/>
      <c r="V275" s="197">
        <f t="shared" si="48"/>
        <v>0</v>
      </c>
      <c r="W275" s="198"/>
      <c r="X275" s="199">
        <v>0</v>
      </c>
      <c r="Y275" s="199"/>
      <c r="Z275" s="199">
        <v>0</v>
      </c>
    </row>
    <row r="276" spans="1:26" ht="24.95" customHeight="1" x14ac:dyDescent="0.25">
      <c r="A276" s="188"/>
      <c r="B276" s="189">
        <v>127</v>
      </c>
      <c r="C276" s="190" t="s">
        <v>383</v>
      </c>
      <c r="D276" s="282" t="s">
        <v>384</v>
      </c>
      <c r="E276" s="282"/>
      <c r="F276" s="191" t="s">
        <v>385</v>
      </c>
      <c r="G276" s="193">
        <v>24</v>
      </c>
      <c r="H276" s="192"/>
      <c r="I276" s="192">
        <f t="shared" si="43"/>
        <v>0</v>
      </c>
      <c r="J276" s="191">
        <f t="shared" si="44"/>
        <v>216.24</v>
      </c>
      <c r="K276" s="199">
        <f t="shared" si="45"/>
        <v>0</v>
      </c>
      <c r="L276" s="196">
        <f t="shared" si="46"/>
        <v>0</v>
      </c>
      <c r="M276" s="196"/>
      <c r="N276" s="196">
        <v>9.01</v>
      </c>
      <c r="O276" s="196"/>
      <c r="P276" s="196">
        <v>9.0000000000000006E-5</v>
      </c>
      <c r="Q276" s="196"/>
      <c r="R276" s="196">
        <v>9.0000000000000006E-5</v>
      </c>
      <c r="S276" s="196">
        <f t="shared" si="47"/>
        <v>2E-3</v>
      </c>
      <c r="T276" s="196"/>
      <c r="U276" s="196"/>
      <c r="V276" s="197">
        <f t="shared" si="48"/>
        <v>0</v>
      </c>
      <c r="W276" s="198"/>
      <c r="X276" s="199">
        <v>0</v>
      </c>
      <c r="Y276" s="199"/>
      <c r="Z276" s="199">
        <v>0</v>
      </c>
    </row>
    <row r="277" spans="1:26" ht="24.95" customHeight="1" x14ac:dyDescent="0.25">
      <c r="A277" s="188"/>
      <c r="B277" s="189">
        <v>128</v>
      </c>
      <c r="C277" s="190" t="s">
        <v>386</v>
      </c>
      <c r="D277" s="282" t="s">
        <v>387</v>
      </c>
      <c r="E277" s="282"/>
      <c r="F277" s="191" t="s">
        <v>143</v>
      </c>
      <c r="G277" s="193">
        <v>10.504</v>
      </c>
      <c r="H277" s="192"/>
      <c r="I277" s="192">
        <f t="shared" si="43"/>
        <v>0</v>
      </c>
      <c r="J277" s="191">
        <f t="shared" si="44"/>
        <v>578.98</v>
      </c>
      <c r="K277" s="199">
        <f t="shared" si="45"/>
        <v>0</v>
      </c>
      <c r="L277" s="196">
        <f t="shared" si="46"/>
        <v>0</v>
      </c>
      <c r="M277" s="196"/>
      <c r="N277" s="196">
        <v>55.12</v>
      </c>
      <c r="O277" s="196"/>
      <c r="P277" s="196">
        <v>0</v>
      </c>
      <c r="Q277" s="196"/>
      <c r="R277" s="196">
        <v>0</v>
      </c>
      <c r="S277" s="196">
        <f t="shared" si="47"/>
        <v>0</v>
      </c>
      <c r="T277" s="196"/>
      <c r="U277" s="196"/>
      <c r="V277" s="197">
        <f t="shared" si="48"/>
        <v>0</v>
      </c>
      <c r="W277" s="198"/>
      <c r="X277" s="199">
        <v>0</v>
      </c>
      <c r="Y277" s="199"/>
      <c r="Z277" s="199">
        <v>0</v>
      </c>
    </row>
    <row r="278" spans="1:26" ht="35.1" customHeight="1" x14ac:dyDescent="0.25">
      <c r="A278" s="188"/>
      <c r="B278" s="189">
        <v>129</v>
      </c>
      <c r="C278" s="190" t="s">
        <v>388</v>
      </c>
      <c r="D278" s="282" t="s">
        <v>389</v>
      </c>
      <c r="E278" s="282"/>
      <c r="F278" s="191" t="s">
        <v>164</v>
      </c>
      <c r="G278" s="193">
        <v>1</v>
      </c>
      <c r="H278" s="192"/>
      <c r="I278" s="192">
        <f t="shared" si="43"/>
        <v>0</v>
      </c>
      <c r="J278" s="191">
        <f t="shared" si="44"/>
        <v>2479.4</v>
      </c>
      <c r="K278" s="199">
        <f t="shared" si="45"/>
        <v>0</v>
      </c>
      <c r="L278" s="196">
        <f t="shared" si="46"/>
        <v>0</v>
      </c>
      <c r="M278" s="196"/>
      <c r="N278" s="196">
        <v>2479.4</v>
      </c>
      <c r="O278" s="196"/>
      <c r="P278" s="196">
        <v>0</v>
      </c>
      <c r="Q278" s="196"/>
      <c r="R278" s="196">
        <v>0</v>
      </c>
      <c r="S278" s="196">
        <f t="shared" si="47"/>
        <v>0</v>
      </c>
      <c r="T278" s="196"/>
      <c r="U278" s="196"/>
      <c r="V278" s="197">
        <f t="shared" si="48"/>
        <v>0</v>
      </c>
      <c r="W278" s="198"/>
      <c r="X278" s="199">
        <v>0</v>
      </c>
      <c r="Y278" s="199"/>
      <c r="Z278" s="199">
        <v>0</v>
      </c>
    </row>
    <row r="279" spans="1:26" ht="24.95" customHeight="1" x14ac:dyDescent="0.25">
      <c r="A279" s="188"/>
      <c r="B279" s="189">
        <v>130</v>
      </c>
      <c r="C279" s="190" t="s">
        <v>390</v>
      </c>
      <c r="D279" s="282" t="s">
        <v>391</v>
      </c>
      <c r="E279" s="282"/>
      <c r="F279" s="191" t="s">
        <v>164</v>
      </c>
      <c r="G279" s="193">
        <v>1</v>
      </c>
      <c r="H279" s="192"/>
      <c r="I279" s="192">
        <f t="shared" si="43"/>
        <v>0</v>
      </c>
      <c r="J279" s="191">
        <f t="shared" si="44"/>
        <v>2035</v>
      </c>
      <c r="K279" s="199">
        <f t="shared" si="45"/>
        <v>0</v>
      </c>
      <c r="L279" s="196">
        <f t="shared" si="46"/>
        <v>0</v>
      </c>
      <c r="M279" s="196"/>
      <c r="N279" s="196">
        <v>2035</v>
      </c>
      <c r="O279" s="196"/>
      <c r="P279" s="196">
        <v>0</v>
      </c>
      <c r="Q279" s="196"/>
      <c r="R279" s="196">
        <v>0</v>
      </c>
      <c r="S279" s="196">
        <f t="shared" si="47"/>
        <v>0</v>
      </c>
      <c r="T279" s="196"/>
      <c r="U279" s="196"/>
      <c r="V279" s="197">
        <f t="shared" si="48"/>
        <v>0</v>
      </c>
      <c r="W279" s="198"/>
      <c r="X279" s="199">
        <v>0</v>
      </c>
      <c r="Y279" s="199"/>
      <c r="Z279" s="199">
        <v>0</v>
      </c>
    </row>
    <row r="280" spans="1:26" ht="35.1" customHeight="1" x14ac:dyDescent="0.25">
      <c r="A280" s="188"/>
      <c r="B280" s="189">
        <v>131</v>
      </c>
      <c r="C280" s="190" t="s">
        <v>392</v>
      </c>
      <c r="D280" s="282" t="s">
        <v>393</v>
      </c>
      <c r="E280" s="282"/>
      <c r="F280" s="191" t="s">
        <v>164</v>
      </c>
      <c r="G280" s="193">
        <v>1</v>
      </c>
      <c r="H280" s="192"/>
      <c r="I280" s="192">
        <f t="shared" si="43"/>
        <v>0</v>
      </c>
      <c r="J280" s="191">
        <f t="shared" si="44"/>
        <v>3135</v>
      </c>
      <c r="K280" s="199">
        <f t="shared" si="45"/>
        <v>0</v>
      </c>
      <c r="L280" s="196">
        <f t="shared" si="46"/>
        <v>0</v>
      </c>
      <c r="M280" s="196"/>
      <c r="N280" s="196">
        <v>3135</v>
      </c>
      <c r="O280" s="196"/>
      <c r="P280" s="196">
        <v>0</v>
      </c>
      <c r="Q280" s="196"/>
      <c r="R280" s="196">
        <v>0</v>
      </c>
      <c r="S280" s="196">
        <f t="shared" si="47"/>
        <v>0</v>
      </c>
      <c r="T280" s="196"/>
      <c r="U280" s="196"/>
      <c r="V280" s="197">
        <f t="shared" si="48"/>
        <v>0</v>
      </c>
      <c r="W280" s="198"/>
      <c r="X280" s="199">
        <v>0</v>
      </c>
      <c r="Y280" s="199"/>
      <c r="Z280" s="199">
        <v>0</v>
      </c>
    </row>
    <row r="281" spans="1:26" ht="50.1" customHeight="1" x14ac:dyDescent="0.25">
      <c r="A281" s="188"/>
      <c r="B281" s="189">
        <v>132</v>
      </c>
      <c r="C281" s="190" t="s">
        <v>394</v>
      </c>
      <c r="D281" s="282" t="s">
        <v>395</v>
      </c>
      <c r="E281" s="282"/>
      <c r="F281" s="191" t="s">
        <v>164</v>
      </c>
      <c r="G281" s="193">
        <v>2</v>
      </c>
      <c r="H281" s="192"/>
      <c r="I281" s="192">
        <f t="shared" si="43"/>
        <v>0</v>
      </c>
      <c r="J281" s="191">
        <f t="shared" si="44"/>
        <v>1190.2</v>
      </c>
      <c r="K281" s="199">
        <f t="shared" si="45"/>
        <v>0</v>
      </c>
      <c r="L281" s="196">
        <f t="shared" si="46"/>
        <v>0</v>
      </c>
      <c r="M281" s="196"/>
      <c r="N281" s="196">
        <v>595.1</v>
      </c>
      <c r="O281" s="196"/>
      <c r="P281" s="196">
        <v>0</v>
      </c>
      <c r="Q281" s="196"/>
      <c r="R281" s="196">
        <v>0</v>
      </c>
      <c r="S281" s="196">
        <f t="shared" si="47"/>
        <v>0</v>
      </c>
      <c r="T281" s="196"/>
      <c r="U281" s="196"/>
      <c r="V281" s="197">
        <f t="shared" si="48"/>
        <v>0</v>
      </c>
      <c r="W281" s="198"/>
      <c r="X281" s="199">
        <v>0</v>
      </c>
      <c r="Y281" s="199"/>
      <c r="Z281" s="199">
        <v>0</v>
      </c>
    </row>
    <row r="282" spans="1:26" ht="24.95" customHeight="1" x14ac:dyDescent="0.25">
      <c r="A282" s="200"/>
      <c r="B282" s="201">
        <v>133</v>
      </c>
      <c r="C282" s="202" t="s">
        <v>396</v>
      </c>
      <c r="D282" s="283" t="s">
        <v>397</v>
      </c>
      <c r="E282" s="283"/>
      <c r="F282" s="203" t="s">
        <v>364</v>
      </c>
      <c r="G282" s="205">
        <v>1</v>
      </c>
      <c r="H282" s="204"/>
      <c r="I282" s="204">
        <f t="shared" si="43"/>
        <v>0</v>
      </c>
      <c r="J282" s="203">
        <f t="shared" si="44"/>
        <v>2039.4</v>
      </c>
      <c r="K282" s="199">
        <f t="shared" si="45"/>
        <v>0</v>
      </c>
      <c r="L282" s="196"/>
      <c r="M282" s="196">
        <f t="shared" ref="M282:M289" si="49">ROUND(G282*(H282),2)</f>
        <v>0</v>
      </c>
      <c r="N282" s="196">
        <v>2039.4</v>
      </c>
      <c r="O282" s="196"/>
      <c r="P282" s="196">
        <v>0</v>
      </c>
      <c r="Q282" s="196"/>
      <c r="R282" s="196">
        <v>0</v>
      </c>
      <c r="S282" s="196">
        <f t="shared" si="47"/>
        <v>0</v>
      </c>
      <c r="T282" s="196"/>
      <c r="U282" s="196"/>
      <c r="V282" s="197">
        <f t="shared" si="48"/>
        <v>0</v>
      </c>
      <c r="W282" s="198"/>
      <c r="X282" s="199">
        <v>0</v>
      </c>
      <c r="Y282" s="199"/>
      <c r="Z282" s="199">
        <v>0</v>
      </c>
    </row>
    <row r="283" spans="1:26" ht="24.95" customHeight="1" x14ac:dyDescent="0.25">
      <c r="A283" s="200"/>
      <c r="B283" s="201">
        <v>134</v>
      </c>
      <c r="C283" s="202" t="s">
        <v>398</v>
      </c>
      <c r="D283" s="283" t="s">
        <v>399</v>
      </c>
      <c r="E283" s="283"/>
      <c r="F283" s="203" t="s">
        <v>400</v>
      </c>
      <c r="G283" s="205">
        <v>24</v>
      </c>
      <c r="H283" s="204"/>
      <c r="I283" s="204">
        <f t="shared" si="43"/>
        <v>0</v>
      </c>
      <c r="J283" s="203">
        <f t="shared" si="44"/>
        <v>132</v>
      </c>
      <c r="K283" s="199">
        <f t="shared" si="45"/>
        <v>0</v>
      </c>
      <c r="L283" s="196"/>
      <c r="M283" s="196">
        <f t="shared" si="49"/>
        <v>0</v>
      </c>
      <c r="N283" s="196">
        <v>5.5</v>
      </c>
      <c r="O283" s="196"/>
      <c r="P283" s="196">
        <v>0</v>
      </c>
      <c r="Q283" s="196"/>
      <c r="R283" s="196">
        <v>0</v>
      </c>
      <c r="S283" s="196">
        <f t="shared" si="47"/>
        <v>0</v>
      </c>
      <c r="T283" s="196"/>
      <c r="U283" s="196"/>
      <c r="V283" s="197">
        <f t="shared" si="48"/>
        <v>0</v>
      </c>
      <c r="W283" s="198"/>
      <c r="X283" s="199">
        <v>0</v>
      </c>
      <c r="Y283" s="199"/>
      <c r="Z283" s="199">
        <v>0</v>
      </c>
    </row>
    <row r="284" spans="1:26" ht="24.95" customHeight="1" x14ac:dyDescent="0.25">
      <c r="A284" s="200"/>
      <c r="B284" s="201">
        <v>135</v>
      </c>
      <c r="C284" s="202" t="s">
        <v>401</v>
      </c>
      <c r="D284" s="283" t="s">
        <v>402</v>
      </c>
      <c r="E284" s="283"/>
      <c r="F284" s="203" t="s">
        <v>164</v>
      </c>
      <c r="G284" s="205">
        <v>1</v>
      </c>
      <c r="H284" s="204"/>
      <c r="I284" s="204">
        <f t="shared" si="43"/>
        <v>0</v>
      </c>
      <c r="J284" s="203">
        <f t="shared" si="44"/>
        <v>2435.4</v>
      </c>
      <c r="K284" s="199">
        <f t="shared" si="45"/>
        <v>0</v>
      </c>
      <c r="L284" s="196"/>
      <c r="M284" s="196">
        <f t="shared" si="49"/>
        <v>0</v>
      </c>
      <c r="N284" s="196">
        <v>2435.4</v>
      </c>
      <c r="O284" s="196"/>
      <c r="P284" s="196">
        <v>0.03</v>
      </c>
      <c r="Q284" s="196"/>
      <c r="R284" s="196">
        <v>0.03</v>
      </c>
      <c r="S284" s="196">
        <f t="shared" si="47"/>
        <v>0.03</v>
      </c>
      <c r="T284" s="196"/>
      <c r="U284" s="196"/>
      <c r="V284" s="197">
        <f t="shared" si="48"/>
        <v>0</v>
      </c>
      <c r="W284" s="198"/>
      <c r="X284" s="199">
        <v>0</v>
      </c>
      <c r="Y284" s="199"/>
      <c r="Z284" s="199">
        <v>0</v>
      </c>
    </row>
    <row r="285" spans="1:26" ht="50.1" customHeight="1" x14ac:dyDescent="0.25">
      <c r="A285" s="200"/>
      <c r="B285" s="201">
        <v>136</v>
      </c>
      <c r="C285" s="202" t="s">
        <v>403</v>
      </c>
      <c r="D285" s="283" t="s">
        <v>404</v>
      </c>
      <c r="E285" s="283"/>
      <c r="F285" s="203" t="s">
        <v>290</v>
      </c>
      <c r="G285" s="205">
        <v>313.5</v>
      </c>
      <c r="H285" s="204"/>
      <c r="I285" s="204">
        <f t="shared" si="43"/>
        <v>0</v>
      </c>
      <c r="J285" s="203">
        <f t="shared" si="44"/>
        <v>14226.63</v>
      </c>
      <c r="K285" s="199">
        <f t="shared" si="45"/>
        <v>0</v>
      </c>
      <c r="L285" s="196"/>
      <c r="M285" s="196">
        <f t="shared" si="49"/>
        <v>0</v>
      </c>
      <c r="N285" s="196">
        <v>45.38</v>
      </c>
      <c r="O285" s="196"/>
      <c r="P285" s="196">
        <v>1.5820000000000001E-2</v>
      </c>
      <c r="Q285" s="196"/>
      <c r="R285" s="196">
        <v>1.5820000000000001E-2</v>
      </c>
      <c r="S285" s="196">
        <f t="shared" si="47"/>
        <v>4.96</v>
      </c>
      <c r="T285" s="196"/>
      <c r="U285" s="196"/>
      <c r="V285" s="197">
        <f t="shared" si="48"/>
        <v>0</v>
      </c>
      <c r="W285" s="198"/>
      <c r="X285" s="199">
        <v>0</v>
      </c>
      <c r="Y285" s="199"/>
      <c r="Z285" s="199">
        <v>0</v>
      </c>
    </row>
    <row r="286" spans="1:26" ht="50.1" customHeight="1" x14ac:dyDescent="0.25">
      <c r="A286" s="200"/>
      <c r="B286" s="201">
        <v>137</v>
      </c>
      <c r="C286" s="202" t="s">
        <v>405</v>
      </c>
      <c r="D286" s="283" t="s">
        <v>406</v>
      </c>
      <c r="E286" s="283"/>
      <c r="F286" s="203" t="s">
        <v>290</v>
      </c>
      <c r="G286" s="205">
        <v>333.52199999999999</v>
      </c>
      <c r="H286" s="204"/>
      <c r="I286" s="204">
        <f t="shared" si="43"/>
        <v>0</v>
      </c>
      <c r="J286" s="203">
        <f t="shared" si="44"/>
        <v>14148</v>
      </c>
      <c r="K286" s="199">
        <f t="shared" si="45"/>
        <v>0</v>
      </c>
      <c r="L286" s="196"/>
      <c r="M286" s="196">
        <f t="shared" si="49"/>
        <v>0</v>
      </c>
      <c r="N286" s="196">
        <v>42.42</v>
      </c>
      <c r="O286" s="196"/>
      <c r="P286" s="196">
        <v>1.3259999999999999E-2</v>
      </c>
      <c r="Q286" s="196"/>
      <c r="R286" s="196">
        <v>1.3259999999999999E-2</v>
      </c>
      <c r="S286" s="196">
        <f t="shared" si="47"/>
        <v>4.423</v>
      </c>
      <c r="T286" s="196"/>
      <c r="U286" s="196"/>
      <c r="V286" s="197">
        <f t="shared" si="48"/>
        <v>0</v>
      </c>
      <c r="W286" s="198"/>
      <c r="X286" s="199">
        <v>0</v>
      </c>
      <c r="Y286" s="199"/>
      <c r="Z286" s="199">
        <v>0</v>
      </c>
    </row>
    <row r="287" spans="1:26" ht="35.1" customHeight="1" x14ac:dyDescent="0.25">
      <c r="A287" s="200"/>
      <c r="B287" s="201">
        <v>138</v>
      </c>
      <c r="C287" s="202" t="s">
        <v>407</v>
      </c>
      <c r="D287" s="283" t="s">
        <v>408</v>
      </c>
      <c r="E287" s="283"/>
      <c r="F287" s="203" t="s">
        <v>364</v>
      </c>
      <c r="G287" s="205">
        <v>4</v>
      </c>
      <c r="H287" s="204"/>
      <c r="I287" s="204">
        <f t="shared" si="43"/>
        <v>0</v>
      </c>
      <c r="J287" s="203">
        <f t="shared" si="44"/>
        <v>858</v>
      </c>
      <c r="K287" s="199">
        <f t="shared" si="45"/>
        <v>0</v>
      </c>
      <c r="L287" s="196"/>
      <c r="M287" s="196">
        <f t="shared" si="49"/>
        <v>0</v>
      </c>
      <c r="N287" s="196">
        <v>214.5</v>
      </c>
      <c r="O287" s="196"/>
      <c r="P287" s="196">
        <v>2.5819999999999999E-2</v>
      </c>
      <c r="Q287" s="196"/>
      <c r="R287" s="196">
        <v>2.5819999999999999E-2</v>
      </c>
      <c r="S287" s="196">
        <f t="shared" si="47"/>
        <v>0.10299999999999999</v>
      </c>
      <c r="T287" s="196"/>
      <c r="U287" s="196"/>
      <c r="V287" s="197">
        <f t="shared" si="48"/>
        <v>0</v>
      </c>
      <c r="W287" s="198"/>
      <c r="X287" s="199">
        <v>0</v>
      </c>
      <c r="Y287" s="199"/>
      <c r="Z287" s="199">
        <v>0</v>
      </c>
    </row>
    <row r="288" spans="1:26" ht="35.1" customHeight="1" x14ac:dyDescent="0.25">
      <c r="A288" s="200"/>
      <c r="B288" s="201">
        <v>139</v>
      </c>
      <c r="C288" s="202" t="s">
        <v>409</v>
      </c>
      <c r="D288" s="283" t="s">
        <v>410</v>
      </c>
      <c r="E288" s="283"/>
      <c r="F288" s="203" t="s">
        <v>364</v>
      </c>
      <c r="G288" s="205">
        <v>8</v>
      </c>
      <c r="H288" s="204"/>
      <c r="I288" s="204">
        <f t="shared" si="43"/>
        <v>0</v>
      </c>
      <c r="J288" s="203">
        <f t="shared" si="44"/>
        <v>3995.2</v>
      </c>
      <c r="K288" s="199">
        <f t="shared" si="45"/>
        <v>0</v>
      </c>
      <c r="L288" s="196"/>
      <c r="M288" s="196">
        <f t="shared" si="49"/>
        <v>0</v>
      </c>
      <c r="N288" s="196">
        <v>499.4</v>
      </c>
      <c r="O288" s="196"/>
      <c r="P288" s="196">
        <v>6.0769999999999998E-2</v>
      </c>
      <c r="Q288" s="196"/>
      <c r="R288" s="196">
        <v>6.0769999999999998E-2</v>
      </c>
      <c r="S288" s="196">
        <f t="shared" si="47"/>
        <v>0.48599999999999999</v>
      </c>
      <c r="T288" s="196"/>
      <c r="U288" s="196"/>
      <c r="V288" s="197">
        <f t="shared" si="48"/>
        <v>0</v>
      </c>
      <c r="W288" s="198"/>
      <c r="X288" s="199">
        <v>0</v>
      </c>
      <c r="Y288" s="199"/>
      <c r="Z288" s="199">
        <v>0</v>
      </c>
    </row>
    <row r="289" spans="1:26" ht="35.1" customHeight="1" x14ac:dyDescent="0.25">
      <c r="A289" s="200"/>
      <c r="B289" s="201">
        <v>140</v>
      </c>
      <c r="C289" s="202" t="s">
        <v>411</v>
      </c>
      <c r="D289" s="283" t="s">
        <v>412</v>
      </c>
      <c r="E289" s="283"/>
      <c r="F289" s="203" t="s">
        <v>413</v>
      </c>
      <c r="G289" s="205">
        <v>1</v>
      </c>
      <c r="H289" s="204"/>
      <c r="I289" s="204">
        <f t="shared" si="43"/>
        <v>0</v>
      </c>
      <c r="J289" s="203">
        <f t="shared" si="44"/>
        <v>1025.2</v>
      </c>
      <c r="K289" s="199">
        <f t="shared" si="45"/>
        <v>0</v>
      </c>
      <c r="L289" s="196"/>
      <c r="M289" s="196">
        <f t="shared" si="49"/>
        <v>0</v>
      </c>
      <c r="N289" s="196">
        <v>1025.2</v>
      </c>
      <c r="O289" s="196"/>
      <c r="P289" s="196">
        <v>0.10395</v>
      </c>
      <c r="Q289" s="196"/>
      <c r="R289" s="196">
        <v>0.10395</v>
      </c>
      <c r="S289" s="196">
        <f t="shared" si="47"/>
        <v>0.104</v>
      </c>
      <c r="T289" s="196"/>
      <c r="U289" s="196"/>
      <c r="V289" s="197">
        <f t="shared" si="48"/>
        <v>0</v>
      </c>
      <c r="W289" s="198"/>
      <c r="X289" s="199">
        <v>0</v>
      </c>
      <c r="Y289" s="199"/>
      <c r="Z289" s="199">
        <v>0</v>
      </c>
    </row>
    <row r="290" spans="1:26" ht="23.25" customHeight="1" x14ac:dyDescent="0.25">
      <c r="A290" s="199"/>
      <c r="B290" s="207"/>
      <c r="C290" s="208" t="s">
        <v>375</v>
      </c>
      <c r="D290" s="284" t="s">
        <v>376</v>
      </c>
      <c r="E290" s="284"/>
      <c r="F290" s="199"/>
      <c r="G290" s="196"/>
      <c r="H290" s="209"/>
      <c r="I290" s="210">
        <f>ROUND((SUM(I272:I289))/1,2)</f>
        <v>0</v>
      </c>
      <c r="J290" s="215"/>
      <c r="K290" s="215"/>
      <c r="L290" s="212">
        <f>ROUND((SUM(L272:L289))/1,2)</f>
        <v>0</v>
      </c>
      <c r="M290" s="212">
        <f>ROUND((SUM(M272:M289))/1,2)</f>
        <v>0</v>
      </c>
      <c r="N290" s="212"/>
      <c r="O290" s="212"/>
      <c r="P290" s="212"/>
      <c r="Q290" s="212"/>
      <c r="R290" s="212"/>
      <c r="S290" s="212">
        <f>ROUND((SUM(S272:S289))/1,2)</f>
        <v>10.5</v>
      </c>
      <c r="T290" s="212"/>
      <c r="U290" s="212"/>
      <c r="V290" s="213">
        <f>ROUND((SUM(V272:V289))/1,2)</f>
        <v>0</v>
      </c>
      <c r="W290" s="198"/>
      <c r="X290" s="199"/>
      <c r="Y290" s="199"/>
      <c r="Z290" s="199"/>
    </row>
    <row r="291" spans="1:26" x14ac:dyDescent="0.25">
      <c r="A291" s="199"/>
      <c r="B291" s="207"/>
      <c r="C291" s="214"/>
      <c r="D291" s="285"/>
      <c r="E291" s="285"/>
      <c r="F291" s="199"/>
      <c r="G291" s="196"/>
      <c r="H291" s="209"/>
      <c r="I291" s="209"/>
      <c r="J291" s="199"/>
      <c r="K291" s="199"/>
      <c r="L291" s="196"/>
      <c r="M291" s="196"/>
      <c r="N291" s="196"/>
      <c r="O291" s="196"/>
      <c r="P291" s="196"/>
      <c r="Q291" s="196"/>
      <c r="R291" s="196"/>
      <c r="S291" s="196"/>
      <c r="T291" s="196"/>
      <c r="U291" s="196"/>
      <c r="V291" s="197"/>
      <c r="W291" s="198"/>
      <c r="X291" s="199"/>
      <c r="Y291" s="199"/>
      <c r="Z291" s="199"/>
    </row>
    <row r="292" spans="1:26" x14ac:dyDescent="0.25">
      <c r="A292" s="199"/>
      <c r="B292" s="207"/>
      <c r="C292" s="208" t="s">
        <v>414</v>
      </c>
      <c r="D292" s="284" t="s">
        <v>415</v>
      </c>
      <c r="E292" s="284"/>
      <c r="F292" s="199"/>
      <c r="G292" s="196"/>
      <c r="H292" s="209"/>
      <c r="I292" s="209"/>
      <c r="J292" s="199"/>
      <c r="K292" s="199"/>
      <c r="L292" s="196"/>
      <c r="M292" s="196"/>
      <c r="N292" s="196"/>
      <c r="O292" s="196"/>
      <c r="P292" s="196"/>
      <c r="Q292" s="196"/>
      <c r="R292" s="196"/>
      <c r="S292" s="196"/>
      <c r="T292" s="196"/>
      <c r="U292" s="196"/>
      <c r="V292" s="197"/>
      <c r="W292" s="198"/>
      <c r="X292" s="199"/>
      <c r="Y292" s="199"/>
      <c r="Z292" s="199"/>
    </row>
    <row r="293" spans="1:26" ht="24.95" customHeight="1" x14ac:dyDescent="0.25">
      <c r="A293" s="188"/>
      <c r="B293" s="189">
        <v>141</v>
      </c>
      <c r="C293" s="190" t="s">
        <v>416</v>
      </c>
      <c r="D293" s="282" t="s">
        <v>417</v>
      </c>
      <c r="E293" s="282"/>
      <c r="F293" s="191" t="s">
        <v>152</v>
      </c>
      <c r="G293" s="193">
        <v>34.176000000000002</v>
      </c>
      <c r="H293" s="192"/>
      <c r="I293" s="192">
        <f t="shared" ref="I293:I298" si="50">ROUND(G293*(H293),2)</f>
        <v>0</v>
      </c>
      <c r="J293" s="191">
        <f t="shared" ref="J293:J298" si="51">ROUND(G293*(N293),2)</f>
        <v>152.41999999999999</v>
      </c>
      <c r="K293" s="199">
        <f t="shared" ref="K293:K298" si="52">ROUND(G293*(O293),2)</f>
        <v>0</v>
      </c>
      <c r="L293" s="196">
        <f>ROUND(G293*(H293),2)</f>
        <v>0</v>
      </c>
      <c r="M293" s="196"/>
      <c r="N293" s="196">
        <v>4.46</v>
      </c>
      <c r="O293" s="196"/>
      <c r="P293" s="196">
        <v>9.7000000000000005E-4</v>
      </c>
      <c r="Q293" s="196"/>
      <c r="R293" s="196">
        <v>9.7000000000000005E-4</v>
      </c>
      <c r="S293" s="196">
        <f t="shared" ref="S293:S298" si="53">ROUND(G293*(P293),3)</f>
        <v>3.3000000000000002E-2</v>
      </c>
      <c r="T293" s="196"/>
      <c r="U293" s="196"/>
      <c r="V293" s="197">
        <f t="shared" ref="V293:V298" si="54">ROUND(G293*(X293),3)</f>
        <v>0</v>
      </c>
      <c r="W293" s="198"/>
      <c r="X293" s="199">
        <v>0</v>
      </c>
      <c r="Y293" s="199"/>
      <c r="Z293" s="199">
        <v>0</v>
      </c>
    </row>
    <row r="294" spans="1:26" ht="24.95" customHeight="1" x14ac:dyDescent="0.25">
      <c r="A294" s="188"/>
      <c r="B294" s="189">
        <v>142</v>
      </c>
      <c r="C294" s="190" t="s">
        <v>418</v>
      </c>
      <c r="D294" s="282" t="s">
        <v>419</v>
      </c>
      <c r="E294" s="282"/>
      <c r="F294" s="191" t="s">
        <v>111</v>
      </c>
      <c r="G294" s="193">
        <v>53.56</v>
      </c>
      <c r="H294" s="192"/>
      <c r="I294" s="192">
        <f t="shared" si="50"/>
        <v>0</v>
      </c>
      <c r="J294" s="191">
        <f t="shared" si="51"/>
        <v>1305.26</v>
      </c>
      <c r="K294" s="199">
        <f t="shared" si="52"/>
        <v>0</v>
      </c>
      <c r="L294" s="196">
        <f>ROUND(G294*(H294),2)</f>
        <v>0</v>
      </c>
      <c r="M294" s="196"/>
      <c r="N294" s="196">
        <v>24.37</v>
      </c>
      <c r="O294" s="196"/>
      <c r="P294" s="196">
        <v>3.3300000000000001E-3</v>
      </c>
      <c r="Q294" s="196"/>
      <c r="R294" s="196">
        <v>3.3300000000000001E-3</v>
      </c>
      <c r="S294" s="196">
        <f t="shared" si="53"/>
        <v>0.17799999999999999</v>
      </c>
      <c r="T294" s="196"/>
      <c r="U294" s="196"/>
      <c r="V294" s="197">
        <f t="shared" si="54"/>
        <v>0</v>
      </c>
      <c r="W294" s="198"/>
      <c r="X294" s="199">
        <v>0</v>
      </c>
      <c r="Y294" s="199"/>
      <c r="Z294" s="199">
        <v>0</v>
      </c>
    </row>
    <row r="295" spans="1:26" ht="24.95" customHeight="1" x14ac:dyDescent="0.25">
      <c r="A295" s="188"/>
      <c r="B295" s="189">
        <v>143</v>
      </c>
      <c r="C295" s="190" t="s">
        <v>420</v>
      </c>
      <c r="D295" s="282" t="s">
        <v>421</v>
      </c>
      <c r="E295" s="282"/>
      <c r="F295" s="191" t="s">
        <v>152</v>
      </c>
      <c r="G295" s="193">
        <v>9.6999999999999993</v>
      </c>
      <c r="H295" s="192"/>
      <c r="I295" s="192">
        <f t="shared" si="50"/>
        <v>0</v>
      </c>
      <c r="J295" s="191">
        <f t="shared" si="51"/>
        <v>16.98</v>
      </c>
      <c r="K295" s="199">
        <f t="shared" si="52"/>
        <v>0</v>
      </c>
      <c r="L295" s="196">
        <f>ROUND(G295*(H295),2)</f>
        <v>0</v>
      </c>
      <c r="M295" s="196"/>
      <c r="N295" s="196">
        <v>1.75</v>
      </c>
      <c r="O295" s="196"/>
      <c r="P295" s="196">
        <v>0</v>
      </c>
      <c r="Q295" s="196"/>
      <c r="R295" s="196">
        <v>0</v>
      </c>
      <c r="S295" s="196">
        <f t="shared" si="53"/>
        <v>0</v>
      </c>
      <c r="T295" s="196"/>
      <c r="U295" s="196"/>
      <c r="V295" s="197">
        <f t="shared" si="54"/>
        <v>0</v>
      </c>
      <c r="W295" s="198"/>
      <c r="X295" s="199">
        <v>0</v>
      </c>
      <c r="Y295" s="199"/>
      <c r="Z295" s="199">
        <v>0</v>
      </c>
    </row>
    <row r="296" spans="1:26" ht="24.95" customHeight="1" x14ac:dyDescent="0.25">
      <c r="A296" s="188"/>
      <c r="B296" s="189">
        <v>144</v>
      </c>
      <c r="C296" s="190" t="s">
        <v>422</v>
      </c>
      <c r="D296" s="282" t="s">
        <v>423</v>
      </c>
      <c r="E296" s="282"/>
      <c r="F296" s="191" t="s">
        <v>143</v>
      </c>
      <c r="G296" s="193">
        <v>0.93</v>
      </c>
      <c r="H296" s="192"/>
      <c r="I296" s="192">
        <f t="shared" si="50"/>
        <v>0</v>
      </c>
      <c r="J296" s="191">
        <f t="shared" si="51"/>
        <v>24.91</v>
      </c>
      <c r="K296" s="199">
        <f t="shared" si="52"/>
        <v>0</v>
      </c>
      <c r="L296" s="196">
        <f>ROUND(G296*(H296),2)</f>
        <v>0</v>
      </c>
      <c r="M296" s="196"/>
      <c r="N296" s="196">
        <v>26.79</v>
      </c>
      <c r="O296" s="196"/>
      <c r="P296" s="196">
        <v>0</v>
      </c>
      <c r="Q296" s="196"/>
      <c r="R296" s="196">
        <v>0</v>
      </c>
      <c r="S296" s="196">
        <f t="shared" si="53"/>
        <v>0</v>
      </c>
      <c r="T296" s="196"/>
      <c r="U296" s="196"/>
      <c r="V296" s="197">
        <f t="shared" si="54"/>
        <v>0</v>
      </c>
      <c r="W296" s="198"/>
      <c r="X296" s="199">
        <v>0</v>
      </c>
      <c r="Y296" s="199"/>
      <c r="Z296" s="199">
        <v>0</v>
      </c>
    </row>
    <row r="297" spans="1:26" ht="24.95" customHeight="1" x14ac:dyDescent="0.25">
      <c r="A297" s="200"/>
      <c r="B297" s="201">
        <v>145</v>
      </c>
      <c r="C297" s="202" t="s">
        <v>424</v>
      </c>
      <c r="D297" s="283" t="s">
        <v>425</v>
      </c>
      <c r="E297" s="283"/>
      <c r="F297" s="203" t="s">
        <v>152</v>
      </c>
      <c r="G297" s="205">
        <v>9.6999999999999993</v>
      </c>
      <c r="H297" s="204"/>
      <c r="I297" s="204">
        <f t="shared" si="50"/>
        <v>0</v>
      </c>
      <c r="J297" s="203">
        <f t="shared" si="51"/>
        <v>15.52</v>
      </c>
      <c r="K297" s="199">
        <f t="shared" si="52"/>
        <v>0</v>
      </c>
      <c r="L297" s="196"/>
      <c r="M297" s="196">
        <f>ROUND(G297*(H297),2)</f>
        <v>0</v>
      </c>
      <c r="N297" s="196">
        <v>1.6</v>
      </c>
      <c r="O297" s="196"/>
      <c r="P297" s="196">
        <v>0</v>
      </c>
      <c r="Q297" s="196"/>
      <c r="R297" s="196">
        <v>0</v>
      </c>
      <c r="S297" s="196">
        <f t="shared" si="53"/>
        <v>0</v>
      </c>
      <c r="T297" s="196"/>
      <c r="U297" s="196"/>
      <c r="V297" s="197">
        <f t="shared" si="54"/>
        <v>0</v>
      </c>
      <c r="W297" s="198"/>
      <c r="X297" s="199">
        <v>0</v>
      </c>
      <c r="Y297" s="199"/>
      <c r="Z297" s="199">
        <v>0</v>
      </c>
    </row>
    <row r="298" spans="1:26" ht="24.95" customHeight="1" x14ac:dyDescent="0.25">
      <c r="A298" s="200"/>
      <c r="B298" s="201">
        <v>146</v>
      </c>
      <c r="C298" s="202" t="s">
        <v>426</v>
      </c>
      <c r="D298" s="283" t="s">
        <v>427</v>
      </c>
      <c r="E298" s="283"/>
      <c r="F298" s="203" t="s">
        <v>290</v>
      </c>
      <c r="G298" s="205">
        <v>59.86</v>
      </c>
      <c r="H298" s="204"/>
      <c r="I298" s="204">
        <f t="shared" si="50"/>
        <v>0</v>
      </c>
      <c r="J298" s="203">
        <f t="shared" si="51"/>
        <v>1346.85</v>
      </c>
      <c r="K298" s="199">
        <f t="shared" si="52"/>
        <v>0</v>
      </c>
      <c r="L298" s="196"/>
      <c r="M298" s="196">
        <f>ROUND(G298*(H298),2)</f>
        <v>0</v>
      </c>
      <c r="N298" s="196">
        <v>22.5</v>
      </c>
      <c r="O298" s="196"/>
      <c r="P298" s="196">
        <v>1.2E-2</v>
      </c>
      <c r="Q298" s="196"/>
      <c r="R298" s="196">
        <v>1.2E-2</v>
      </c>
      <c r="S298" s="196">
        <f t="shared" si="53"/>
        <v>0.71799999999999997</v>
      </c>
      <c r="T298" s="196"/>
      <c r="U298" s="196"/>
      <c r="V298" s="197">
        <f t="shared" si="54"/>
        <v>0</v>
      </c>
      <c r="W298" s="198"/>
      <c r="X298" s="199">
        <v>0</v>
      </c>
      <c r="Y298" s="199"/>
      <c r="Z298" s="199">
        <v>0</v>
      </c>
    </row>
    <row r="299" spans="1:26" x14ac:dyDescent="0.25">
      <c r="A299" s="199"/>
      <c r="B299" s="207"/>
      <c r="C299" s="208" t="s">
        <v>414</v>
      </c>
      <c r="D299" s="284" t="s">
        <v>415</v>
      </c>
      <c r="E299" s="284"/>
      <c r="F299" s="199"/>
      <c r="G299" s="196"/>
      <c r="H299" s="209"/>
      <c r="I299" s="210">
        <f>ROUND((SUM(I292:I298))/1,2)</f>
        <v>0</v>
      </c>
      <c r="J299" s="215"/>
      <c r="K299" s="215"/>
      <c r="L299" s="212">
        <f>ROUND((SUM(L292:L298))/1,2)</f>
        <v>0</v>
      </c>
      <c r="M299" s="212">
        <f>ROUND((SUM(M292:M298))/1,2)</f>
        <v>0</v>
      </c>
      <c r="N299" s="212"/>
      <c r="O299" s="212"/>
      <c r="P299" s="212"/>
      <c r="Q299" s="212"/>
      <c r="R299" s="212"/>
      <c r="S299" s="212">
        <f>ROUND((SUM(S292:S298))/1,2)</f>
        <v>0.93</v>
      </c>
      <c r="T299" s="212"/>
      <c r="U299" s="212"/>
      <c r="V299" s="213">
        <f>ROUND((SUM(V292:V298))/1,2)</f>
        <v>0</v>
      </c>
      <c r="W299" s="198"/>
      <c r="X299" s="199"/>
      <c r="Y299" s="199"/>
      <c r="Z299" s="199"/>
    </row>
    <row r="300" spans="1:26" x14ac:dyDescent="0.25">
      <c r="A300" s="199"/>
      <c r="B300" s="207"/>
      <c r="C300" s="214"/>
      <c r="D300" s="285"/>
      <c r="E300" s="285"/>
      <c r="F300" s="199"/>
      <c r="G300" s="196"/>
      <c r="H300" s="209"/>
      <c r="I300" s="209"/>
      <c r="J300" s="199"/>
      <c r="K300" s="199"/>
      <c r="L300" s="196"/>
      <c r="M300" s="196"/>
      <c r="N300" s="196"/>
      <c r="O300" s="196"/>
      <c r="P300" s="196"/>
      <c r="Q300" s="196"/>
      <c r="R300" s="196"/>
      <c r="S300" s="196"/>
      <c r="T300" s="196"/>
      <c r="U300" s="196"/>
      <c r="V300" s="197"/>
      <c r="W300" s="198"/>
      <c r="X300" s="199"/>
      <c r="Y300" s="199"/>
      <c r="Z300" s="199"/>
    </row>
    <row r="301" spans="1:26" x14ac:dyDescent="0.25">
      <c r="A301" s="199"/>
      <c r="B301" s="207"/>
      <c r="C301" s="208" t="s">
        <v>428</v>
      </c>
      <c r="D301" s="284" t="s">
        <v>429</v>
      </c>
      <c r="E301" s="284"/>
      <c r="F301" s="199"/>
      <c r="G301" s="196"/>
      <c r="H301" s="209"/>
      <c r="I301" s="209"/>
      <c r="J301" s="199"/>
      <c r="K301" s="199"/>
      <c r="L301" s="196"/>
      <c r="M301" s="196"/>
      <c r="N301" s="196"/>
      <c r="O301" s="196"/>
      <c r="P301" s="196"/>
      <c r="Q301" s="196"/>
      <c r="R301" s="196"/>
      <c r="S301" s="196"/>
      <c r="T301" s="196"/>
      <c r="U301" s="196"/>
      <c r="V301" s="197"/>
      <c r="W301" s="198"/>
      <c r="X301" s="199"/>
      <c r="Y301" s="199"/>
      <c r="Z301" s="199"/>
    </row>
    <row r="302" spans="1:26" ht="24.95" customHeight="1" x14ac:dyDescent="0.25">
      <c r="A302" s="188"/>
      <c r="B302" s="189">
        <v>147</v>
      </c>
      <c r="C302" s="190" t="s">
        <v>430</v>
      </c>
      <c r="D302" s="282" t="s">
        <v>431</v>
      </c>
      <c r="E302" s="282"/>
      <c r="F302" s="191" t="s">
        <v>152</v>
      </c>
      <c r="G302" s="193">
        <v>90.498000000000005</v>
      </c>
      <c r="H302" s="192"/>
      <c r="I302" s="192">
        <f>ROUND(G302*(H302),2)</f>
        <v>0</v>
      </c>
      <c r="J302" s="191">
        <f>ROUND(G302*(N302),2)</f>
        <v>73.3</v>
      </c>
      <c r="K302" s="199">
        <f>ROUND(G302*(O302),2)</f>
        <v>0</v>
      </c>
      <c r="L302" s="196">
        <f>ROUND(G302*(H302),2)</f>
        <v>0</v>
      </c>
      <c r="M302" s="196"/>
      <c r="N302" s="196">
        <v>0.81</v>
      </c>
      <c r="O302" s="196"/>
      <c r="P302" s="196">
        <v>1.0000000000000001E-5</v>
      </c>
      <c r="Q302" s="196"/>
      <c r="R302" s="196">
        <v>1.0000000000000001E-5</v>
      </c>
      <c r="S302" s="196">
        <f>ROUND(G302*(P302),3)</f>
        <v>1E-3</v>
      </c>
      <c r="T302" s="196"/>
      <c r="U302" s="196"/>
      <c r="V302" s="197">
        <f>ROUND(G302*(X302),3)</f>
        <v>0</v>
      </c>
      <c r="W302" s="198"/>
      <c r="X302" s="199">
        <v>0</v>
      </c>
      <c r="Y302" s="199"/>
      <c r="Z302" s="199">
        <v>0</v>
      </c>
    </row>
    <row r="303" spans="1:26" ht="24.95" customHeight="1" x14ac:dyDescent="0.25">
      <c r="A303" s="188"/>
      <c r="B303" s="189">
        <v>148</v>
      </c>
      <c r="C303" s="190" t="s">
        <v>432</v>
      </c>
      <c r="D303" s="282" t="s">
        <v>433</v>
      </c>
      <c r="E303" s="282"/>
      <c r="F303" s="191" t="s">
        <v>111</v>
      </c>
      <c r="G303" s="193">
        <v>215.11</v>
      </c>
      <c r="H303" s="192"/>
      <c r="I303" s="192">
        <f>ROUND(G303*(H303),2)</f>
        <v>0</v>
      </c>
      <c r="J303" s="191">
        <f>ROUND(G303*(N303),2)</f>
        <v>5915.53</v>
      </c>
      <c r="K303" s="199">
        <f>ROUND(G303*(O303),2)</f>
        <v>0</v>
      </c>
      <c r="L303" s="196">
        <f>ROUND(G303*(H303),2)</f>
        <v>0</v>
      </c>
      <c r="M303" s="196"/>
      <c r="N303" s="196">
        <v>27.5</v>
      </c>
      <c r="O303" s="196"/>
      <c r="P303" s="196">
        <v>4.4000000000000002E-4</v>
      </c>
      <c r="Q303" s="196"/>
      <c r="R303" s="196">
        <v>4.4000000000000002E-4</v>
      </c>
      <c r="S303" s="196">
        <f>ROUND(G303*(P303),3)</f>
        <v>9.5000000000000001E-2</v>
      </c>
      <c r="T303" s="196"/>
      <c r="U303" s="196"/>
      <c r="V303" s="197">
        <f>ROUND(G303*(X303),3)</f>
        <v>0</v>
      </c>
      <c r="W303" s="198"/>
      <c r="X303" s="199">
        <v>0</v>
      </c>
      <c r="Y303" s="199"/>
      <c r="Z303" s="199">
        <v>0</v>
      </c>
    </row>
    <row r="304" spans="1:26" ht="24.95" customHeight="1" x14ac:dyDescent="0.25">
      <c r="A304" s="188"/>
      <c r="B304" s="189">
        <v>149</v>
      </c>
      <c r="C304" s="190" t="s">
        <v>434</v>
      </c>
      <c r="D304" s="282" t="s">
        <v>435</v>
      </c>
      <c r="E304" s="282"/>
      <c r="F304" s="191" t="s">
        <v>143</v>
      </c>
      <c r="G304" s="193">
        <v>0.92300000000000004</v>
      </c>
      <c r="H304" s="192"/>
      <c r="I304" s="192">
        <f>ROUND(G304*(H304),2)</f>
        <v>0</v>
      </c>
      <c r="J304" s="191">
        <f>ROUND(G304*(N304),2)</f>
        <v>20.79</v>
      </c>
      <c r="K304" s="199">
        <f>ROUND(G304*(O304),2)</f>
        <v>0</v>
      </c>
      <c r="L304" s="196">
        <f>ROUND(G304*(H304),2)</f>
        <v>0</v>
      </c>
      <c r="M304" s="196"/>
      <c r="N304" s="196">
        <v>22.52</v>
      </c>
      <c r="O304" s="196"/>
      <c r="P304" s="196">
        <v>0</v>
      </c>
      <c r="Q304" s="196"/>
      <c r="R304" s="196">
        <v>0</v>
      </c>
      <c r="S304" s="196">
        <f>ROUND(G304*(P304),3)</f>
        <v>0</v>
      </c>
      <c r="T304" s="196"/>
      <c r="U304" s="196"/>
      <c r="V304" s="197">
        <f>ROUND(G304*(X304),3)</f>
        <v>0</v>
      </c>
      <c r="W304" s="198"/>
      <c r="X304" s="199">
        <v>0</v>
      </c>
      <c r="Y304" s="199"/>
      <c r="Z304" s="199">
        <v>0</v>
      </c>
    </row>
    <row r="305" spans="1:26" ht="35.1" customHeight="1" x14ac:dyDescent="0.25">
      <c r="A305" s="200"/>
      <c r="B305" s="201">
        <v>150</v>
      </c>
      <c r="C305" s="202" t="s">
        <v>436</v>
      </c>
      <c r="D305" s="283" t="s">
        <v>437</v>
      </c>
      <c r="E305" s="283"/>
      <c r="F305" s="203" t="s">
        <v>111</v>
      </c>
      <c r="G305" s="205">
        <v>223.714</v>
      </c>
      <c r="H305" s="204"/>
      <c r="I305" s="204">
        <f>ROUND(G305*(H305),2)</f>
        <v>0</v>
      </c>
      <c r="J305" s="203">
        <f>ROUND(G305*(N305),2)</f>
        <v>10335.59</v>
      </c>
      <c r="K305" s="199">
        <f>ROUND(G305*(O305),2)</f>
        <v>0</v>
      </c>
      <c r="L305" s="196"/>
      <c r="M305" s="196">
        <f>ROUND(G305*(H305),2)</f>
        <v>0</v>
      </c>
      <c r="N305" s="196">
        <v>46.2</v>
      </c>
      <c r="O305" s="196"/>
      <c r="P305" s="196">
        <v>3.7000000000000002E-3</v>
      </c>
      <c r="Q305" s="196"/>
      <c r="R305" s="196">
        <v>3.7000000000000002E-3</v>
      </c>
      <c r="S305" s="196">
        <f>ROUND(G305*(P305),3)</f>
        <v>0.82799999999999996</v>
      </c>
      <c r="T305" s="196"/>
      <c r="U305" s="196"/>
      <c r="V305" s="197">
        <f>ROUND(G305*(X305),3)</f>
        <v>0</v>
      </c>
      <c r="W305" s="198"/>
      <c r="X305" s="199">
        <v>0</v>
      </c>
      <c r="Y305" s="199"/>
      <c r="Z305" s="199">
        <v>0</v>
      </c>
    </row>
    <row r="306" spans="1:26" ht="24.95" customHeight="1" x14ac:dyDescent="0.25">
      <c r="A306" s="200"/>
      <c r="B306" s="201">
        <v>151</v>
      </c>
      <c r="C306" s="202" t="s">
        <v>438</v>
      </c>
      <c r="D306" s="283" t="s">
        <v>439</v>
      </c>
      <c r="E306" s="283"/>
      <c r="F306" s="203" t="s">
        <v>152</v>
      </c>
      <c r="G306" s="205">
        <v>94.117999999999995</v>
      </c>
      <c r="H306" s="204"/>
      <c r="I306" s="204">
        <f>ROUND(G306*(H306),2)</f>
        <v>0</v>
      </c>
      <c r="J306" s="203">
        <f>ROUND(G306*(N306),2)</f>
        <v>129.88</v>
      </c>
      <c r="K306" s="199">
        <f>ROUND(G306*(O306),2)</f>
        <v>0</v>
      </c>
      <c r="L306" s="196"/>
      <c r="M306" s="196">
        <f>ROUND(G306*(H306),2)</f>
        <v>0</v>
      </c>
      <c r="N306" s="196">
        <v>1.38</v>
      </c>
      <c r="O306" s="196"/>
      <c r="P306" s="196">
        <v>0</v>
      </c>
      <c r="Q306" s="196"/>
      <c r="R306" s="196">
        <v>0</v>
      </c>
      <c r="S306" s="196">
        <f>ROUND(G306*(P306),3)</f>
        <v>0</v>
      </c>
      <c r="T306" s="196"/>
      <c r="U306" s="196"/>
      <c r="V306" s="197">
        <f>ROUND(G306*(X306),3)</f>
        <v>0</v>
      </c>
      <c r="W306" s="198"/>
      <c r="X306" s="199">
        <v>0</v>
      </c>
      <c r="Y306" s="199"/>
      <c r="Z306" s="199">
        <v>0</v>
      </c>
    </row>
    <row r="307" spans="1:26" x14ac:dyDescent="0.25">
      <c r="A307" s="199"/>
      <c r="B307" s="207"/>
      <c r="C307" s="208" t="s">
        <v>428</v>
      </c>
      <c r="D307" s="284" t="s">
        <v>429</v>
      </c>
      <c r="E307" s="284"/>
      <c r="F307" s="199"/>
      <c r="G307" s="196"/>
      <c r="H307" s="209"/>
      <c r="I307" s="210">
        <f>ROUND((SUM(I301:I306))/1,2)</f>
        <v>0</v>
      </c>
      <c r="J307" s="215"/>
      <c r="K307" s="215"/>
      <c r="L307" s="212">
        <f>ROUND((SUM(L301:L306))/1,2)</f>
        <v>0</v>
      </c>
      <c r="M307" s="212">
        <f>ROUND((SUM(M301:M306))/1,2)</f>
        <v>0</v>
      </c>
      <c r="N307" s="212"/>
      <c r="O307" s="212"/>
      <c r="P307" s="212"/>
      <c r="Q307" s="212"/>
      <c r="R307" s="212"/>
      <c r="S307" s="212">
        <f>ROUND((SUM(S301:S306))/1,2)</f>
        <v>0.92</v>
      </c>
      <c r="T307" s="212"/>
      <c r="U307" s="212"/>
      <c r="V307" s="213">
        <f>ROUND((SUM(V301:V306))/1,2)</f>
        <v>0</v>
      </c>
      <c r="W307" s="198"/>
      <c r="X307" s="199"/>
      <c r="Y307" s="199"/>
      <c r="Z307" s="199"/>
    </row>
    <row r="308" spans="1:26" x14ac:dyDescent="0.25">
      <c r="A308" s="199"/>
      <c r="B308" s="207"/>
      <c r="C308" s="214"/>
      <c r="D308" s="285"/>
      <c r="E308" s="285"/>
      <c r="F308" s="199"/>
      <c r="G308" s="196"/>
      <c r="H308" s="209"/>
      <c r="I308" s="209"/>
      <c r="J308" s="199"/>
      <c r="K308" s="199"/>
      <c r="L308" s="196"/>
      <c r="M308" s="196"/>
      <c r="N308" s="196"/>
      <c r="O308" s="196"/>
      <c r="P308" s="196"/>
      <c r="Q308" s="196"/>
      <c r="R308" s="196"/>
      <c r="S308" s="196"/>
      <c r="T308" s="196"/>
      <c r="U308" s="196"/>
      <c r="V308" s="197"/>
      <c r="W308" s="198"/>
      <c r="X308" s="199"/>
      <c r="Y308" s="199"/>
      <c r="Z308" s="199"/>
    </row>
    <row r="309" spans="1:26" x14ac:dyDescent="0.25">
      <c r="A309" s="199"/>
      <c r="B309" s="207"/>
      <c r="C309" s="208" t="s">
        <v>440</v>
      </c>
      <c r="D309" s="284" t="s">
        <v>441</v>
      </c>
      <c r="E309" s="284"/>
      <c r="F309" s="199"/>
      <c r="G309" s="196"/>
      <c r="H309" s="209"/>
      <c r="I309" s="209"/>
      <c r="J309" s="199"/>
      <c r="K309" s="199"/>
      <c r="L309" s="196"/>
      <c r="M309" s="196"/>
      <c r="N309" s="196"/>
      <c r="O309" s="196"/>
      <c r="P309" s="196"/>
      <c r="Q309" s="196"/>
      <c r="R309" s="196"/>
      <c r="S309" s="196"/>
      <c r="T309" s="196"/>
      <c r="U309" s="196"/>
      <c r="V309" s="197"/>
      <c r="W309" s="198"/>
      <c r="X309" s="199"/>
      <c r="Y309" s="199"/>
      <c r="Z309" s="199"/>
    </row>
    <row r="310" spans="1:26" ht="24.95" customHeight="1" x14ac:dyDescent="0.25">
      <c r="A310" s="188"/>
      <c r="B310" s="189">
        <v>152</v>
      </c>
      <c r="C310" s="190" t="s">
        <v>442</v>
      </c>
      <c r="D310" s="282" t="s">
        <v>443</v>
      </c>
      <c r="E310" s="282"/>
      <c r="F310" s="191" t="s">
        <v>111</v>
      </c>
      <c r="G310" s="193">
        <v>101.955</v>
      </c>
      <c r="H310" s="192"/>
      <c r="I310" s="192">
        <f>ROUND(G310*(H310),2)</f>
        <v>0</v>
      </c>
      <c r="J310" s="191">
        <f>ROUND(G310*(N310),2)</f>
        <v>2645.73</v>
      </c>
      <c r="K310" s="199">
        <f>ROUND(G310*(O310),2)</f>
        <v>0</v>
      </c>
      <c r="L310" s="196">
        <f>ROUND(G310*(H310),2)</f>
        <v>0</v>
      </c>
      <c r="M310" s="196"/>
      <c r="N310" s="196">
        <v>25.95</v>
      </c>
      <c r="O310" s="196"/>
      <c r="P310" s="196">
        <v>4.6000000000000001E-4</v>
      </c>
      <c r="Q310" s="196"/>
      <c r="R310" s="196">
        <v>4.6000000000000001E-4</v>
      </c>
      <c r="S310" s="196">
        <f>ROUND(G310*(P310),3)</f>
        <v>4.7E-2</v>
      </c>
      <c r="T310" s="196"/>
      <c r="U310" s="196"/>
      <c r="V310" s="197">
        <f>ROUND(G310*(X310),3)</f>
        <v>0</v>
      </c>
      <c r="W310" s="198"/>
      <c r="X310" s="199">
        <v>0</v>
      </c>
      <c r="Y310" s="199"/>
      <c r="Z310" s="199">
        <v>0</v>
      </c>
    </row>
    <row r="311" spans="1:26" ht="24.95" customHeight="1" x14ac:dyDescent="0.25">
      <c r="A311" s="188"/>
      <c r="B311" s="189">
        <v>153</v>
      </c>
      <c r="C311" s="190" t="s">
        <v>444</v>
      </c>
      <c r="D311" s="282" t="s">
        <v>445</v>
      </c>
      <c r="E311" s="282"/>
      <c r="F311" s="191" t="s">
        <v>143</v>
      </c>
      <c r="G311" s="193">
        <v>3.7389999999999999</v>
      </c>
      <c r="H311" s="192"/>
      <c r="I311" s="192">
        <f>ROUND(G311*(H311),2)</f>
        <v>0</v>
      </c>
      <c r="J311" s="191">
        <f>ROUND(G311*(N311),2)</f>
        <v>100.17</v>
      </c>
      <c r="K311" s="199">
        <f>ROUND(G311*(O311),2)</f>
        <v>0</v>
      </c>
      <c r="L311" s="196">
        <f>ROUND(G311*(H311),2)</f>
        <v>0</v>
      </c>
      <c r="M311" s="196"/>
      <c r="N311" s="196">
        <v>26.79</v>
      </c>
      <c r="O311" s="196"/>
      <c r="P311" s="196">
        <v>0</v>
      </c>
      <c r="Q311" s="196"/>
      <c r="R311" s="196">
        <v>0</v>
      </c>
      <c r="S311" s="196">
        <f>ROUND(G311*(P311),3)</f>
        <v>0</v>
      </c>
      <c r="T311" s="196"/>
      <c r="U311" s="196"/>
      <c r="V311" s="197">
        <f>ROUND(G311*(X311),3)</f>
        <v>0</v>
      </c>
      <c r="W311" s="198"/>
      <c r="X311" s="199">
        <v>0</v>
      </c>
      <c r="Y311" s="199"/>
      <c r="Z311" s="199">
        <v>0</v>
      </c>
    </row>
    <row r="312" spans="1:26" ht="24.95" customHeight="1" x14ac:dyDescent="0.25">
      <c r="A312" s="200"/>
      <c r="B312" s="201">
        <v>154</v>
      </c>
      <c r="C312" s="202" t="s">
        <v>446</v>
      </c>
      <c r="D312" s="283" t="s">
        <v>447</v>
      </c>
      <c r="E312" s="283"/>
      <c r="F312" s="203" t="s">
        <v>290</v>
      </c>
      <c r="G312" s="205">
        <v>103.994</v>
      </c>
      <c r="H312" s="204"/>
      <c r="I312" s="204">
        <f>ROUND(G312*(H312),2)</f>
        <v>0</v>
      </c>
      <c r="J312" s="203">
        <f>ROUND(G312*(N312),2)</f>
        <v>1872.93</v>
      </c>
      <c r="K312" s="199">
        <f>ROUND(G312*(O312),2)</f>
        <v>0</v>
      </c>
      <c r="L312" s="196"/>
      <c r="M312" s="196">
        <f>ROUND(G312*(H312),2)</f>
        <v>0</v>
      </c>
      <c r="N312" s="196">
        <v>18.010000000000002</v>
      </c>
      <c r="O312" s="196"/>
      <c r="P312" s="196">
        <v>3.5499999999999997E-2</v>
      </c>
      <c r="Q312" s="196"/>
      <c r="R312" s="196">
        <v>3.5499999999999997E-2</v>
      </c>
      <c r="S312" s="196">
        <f>ROUND(G312*(P312),3)</f>
        <v>3.6920000000000002</v>
      </c>
      <c r="T312" s="196"/>
      <c r="U312" s="196"/>
      <c r="V312" s="197">
        <f>ROUND(G312*(X312),3)</f>
        <v>0</v>
      </c>
      <c r="W312" s="198"/>
      <c r="X312" s="199">
        <v>0</v>
      </c>
      <c r="Y312" s="199"/>
      <c r="Z312" s="199">
        <v>0</v>
      </c>
    </row>
    <row r="313" spans="1:26" x14ac:dyDescent="0.25">
      <c r="A313" s="199"/>
      <c r="B313" s="207"/>
      <c r="C313" s="208" t="s">
        <v>440</v>
      </c>
      <c r="D313" s="284" t="s">
        <v>441</v>
      </c>
      <c r="E313" s="284"/>
      <c r="F313" s="199"/>
      <c r="G313" s="196"/>
      <c r="H313" s="209"/>
      <c r="I313" s="210">
        <f>ROUND((SUM(I309:I312))/1,2)</f>
        <v>0</v>
      </c>
      <c r="J313" s="215"/>
      <c r="K313" s="215"/>
      <c r="L313" s="212">
        <f>ROUND((SUM(L309:L312))/1,2)</f>
        <v>0</v>
      </c>
      <c r="M313" s="212">
        <f>ROUND((SUM(M309:M312))/1,2)</f>
        <v>0</v>
      </c>
      <c r="N313" s="212"/>
      <c r="O313" s="212"/>
      <c r="P313" s="212"/>
      <c r="Q313" s="212"/>
      <c r="R313" s="212"/>
      <c r="S313" s="212">
        <f>ROUND((SUM(S309:S312))/1,2)</f>
        <v>3.74</v>
      </c>
      <c r="T313" s="212"/>
      <c r="U313" s="212"/>
      <c r="V313" s="213">
        <f>ROUND((SUM(V309:V312))/1,2)</f>
        <v>0</v>
      </c>
      <c r="W313" s="198"/>
      <c r="X313" s="199"/>
      <c r="Y313" s="199"/>
      <c r="Z313" s="199"/>
    </row>
    <row r="314" spans="1:26" x14ac:dyDescent="0.25">
      <c r="A314" s="199"/>
      <c r="B314" s="207"/>
      <c r="C314" s="214"/>
      <c r="D314" s="285"/>
      <c r="E314" s="285"/>
      <c r="F314" s="199"/>
      <c r="G314" s="196"/>
      <c r="H314" s="209"/>
      <c r="I314" s="209"/>
      <c r="J314" s="199"/>
      <c r="K314" s="199"/>
      <c r="L314" s="196"/>
      <c r="M314" s="196"/>
      <c r="N314" s="196"/>
      <c r="O314" s="196"/>
      <c r="P314" s="196"/>
      <c r="Q314" s="196"/>
      <c r="R314" s="196"/>
      <c r="S314" s="196"/>
      <c r="T314" s="196"/>
      <c r="U314" s="196"/>
      <c r="V314" s="197"/>
      <c r="W314" s="198"/>
      <c r="X314" s="199"/>
      <c r="Y314" s="199"/>
      <c r="Z314" s="199"/>
    </row>
    <row r="315" spans="1:26" x14ac:dyDescent="0.25">
      <c r="A315" s="199"/>
      <c r="B315" s="207"/>
      <c r="C315" s="208" t="s">
        <v>448</v>
      </c>
      <c r="D315" s="284" t="s">
        <v>449</v>
      </c>
      <c r="E315" s="284"/>
      <c r="F315" s="199"/>
      <c r="G315" s="196"/>
      <c r="H315" s="209"/>
      <c r="I315" s="209"/>
      <c r="J315" s="199"/>
      <c r="K315" s="199"/>
      <c r="L315" s="196"/>
      <c r="M315" s="196"/>
      <c r="N315" s="196"/>
      <c r="O315" s="196"/>
      <c r="P315" s="196"/>
      <c r="Q315" s="196"/>
      <c r="R315" s="196"/>
      <c r="S315" s="196"/>
      <c r="T315" s="196"/>
      <c r="U315" s="196"/>
      <c r="V315" s="197"/>
      <c r="W315" s="198"/>
      <c r="X315" s="199"/>
      <c r="Y315" s="199"/>
      <c r="Z315" s="199"/>
    </row>
    <row r="316" spans="1:26" ht="24.95" customHeight="1" x14ac:dyDescent="0.25">
      <c r="A316" s="188"/>
      <c r="B316" s="189">
        <v>155</v>
      </c>
      <c r="C316" s="190" t="s">
        <v>450</v>
      </c>
      <c r="D316" s="282" t="s">
        <v>451</v>
      </c>
      <c r="E316" s="282"/>
      <c r="F316" s="191" t="s">
        <v>111</v>
      </c>
      <c r="G316" s="193">
        <v>561.64599999999996</v>
      </c>
      <c r="H316" s="192"/>
      <c r="I316" s="192">
        <f>ROUND(G316*(H316),2)</f>
        <v>0</v>
      </c>
      <c r="J316" s="191">
        <f>ROUND(G316*(N316),2)</f>
        <v>1606.31</v>
      </c>
      <c r="K316" s="199">
        <f>ROUND(G316*(O316),2)</f>
        <v>0</v>
      </c>
      <c r="L316" s="196">
        <f>ROUND(G316*(H316),2)</f>
        <v>0</v>
      </c>
      <c r="M316" s="196"/>
      <c r="N316" s="196">
        <v>2.86</v>
      </c>
      <c r="O316" s="196"/>
      <c r="P316" s="196">
        <v>3.3E-4</v>
      </c>
      <c r="Q316" s="196"/>
      <c r="R316" s="196">
        <v>3.3E-4</v>
      </c>
      <c r="S316" s="196">
        <f>ROUND(G316*(P316),3)</f>
        <v>0.185</v>
      </c>
      <c r="T316" s="196"/>
      <c r="U316" s="196"/>
      <c r="V316" s="197">
        <f>ROUND(G316*(X316),3)</f>
        <v>0</v>
      </c>
      <c r="W316" s="198"/>
      <c r="X316" s="199">
        <v>0</v>
      </c>
      <c r="Y316" s="199"/>
      <c r="Z316" s="199">
        <v>0</v>
      </c>
    </row>
    <row r="317" spans="1:26" ht="24.95" customHeight="1" x14ac:dyDescent="0.25">
      <c r="A317" s="188"/>
      <c r="B317" s="189">
        <v>156</v>
      </c>
      <c r="C317" s="190" t="s">
        <v>452</v>
      </c>
      <c r="D317" s="282" t="s">
        <v>453</v>
      </c>
      <c r="E317" s="282"/>
      <c r="F317" s="191" t="s">
        <v>111</v>
      </c>
      <c r="G317" s="193">
        <v>216.40799999999999</v>
      </c>
      <c r="H317" s="192"/>
      <c r="I317" s="192">
        <f>ROUND(G317*(H317),2)</f>
        <v>0</v>
      </c>
      <c r="J317" s="191">
        <f>ROUND(G317*(N317),2)</f>
        <v>822.35</v>
      </c>
      <c r="K317" s="199">
        <f>ROUND(G317*(O317),2)</f>
        <v>0</v>
      </c>
      <c r="L317" s="196">
        <f>ROUND(G317*(H317),2)</f>
        <v>0</v>
      </c>
      <c r="M317" s="196"/>
      <c r="N317" s="196">
        <v>3.8</v>
      </c>
      <c r="O317" s="196"/>
      <c r="P317" s="196">
        <v>3.3E-4</v>
      </c>
      <c r="Q317" s="196"/>
      <c r="R317" s="196">
        <v>3.3E-4</v>
      </c>
      <c r="S317" s="196">
        <f>ROUND(G317*(P317),3)</f>
        <v>7.0999999999999994E-2</v>
      </c>
      <c r="T317" s="196"/>
      <c r="U317" s="196"/>
      <c r="V317" s="197">
        <f>ROUND(G317*(X317),3)</f>
        <v>0</v>
      </c>
      <c r="W317" s="198"/>
      <c r="X317" s="199">
        <v>0</v>
      </c>
      <c r="Y317" s="199"/>
      <c r="Z317" s="199">
        <v>0</v>
      </c>
    </row>
    <row r="318" spans="1:26" ht="24.95" customHeight="1" x14ac:dyDescent="0.25">
      <c r="A318" s="188"/>
      <c r="B318" s="189">
        <v>157</v>
      </c>
      <c r="C318" s="190" t="s">
        <v>454</v>
      </c>
      <c r="D318" s="282" t="s">
        <v>455</v>
      </c>
      <c r="E318" s="282"/>
      <c r="F318" s="191" t="s">
        <v>111</v>
      </c>
      <c r="G318" s="193">
        <v>65.47</v>
      </c>
      <c r="H318" s="192"/>
      <c r="I318" s="192">
        <f>ROUND(G318*(H318),2)</f>
        <v>0</v>
      </c>
      <c r="J318" s="191">
        <f>ROUND(G318*(N318),2)</f>
        <v>278.89999999999998</v>
      </c>
      <c r="K318" s="199">
        <f>ROUND(G318*(O318),2)</f>
        <v>0</v>
      </c>
      <c r="L318" s="196">
        <f>ROUND(G318*(H318),2)</f>
        <v>0</v>
      </c>
      <c r="M318" s="196"/>
      <c r="N318" s="196">
        <v>4.26</v>
      </c>
      <c r="O318" s="196"/>
      <c r="P318" s="196">
        <v>3.3E-4</v>
      </c>
      <c r="Q318" s="196"/>
      <c r="R318" s="196">
        <v>3.3E-4</v>
      </c>
      <c r="S318" s="196">
        <f>ROUND(G318*(P318),3)</f>
        <v>2.1999999999999999E-2</v>
      </c>
      <c r="T318" s="196"/>
      <c r="U318" s="196"/>
      <c r="V318" s="197">
        <f>ROUND(G318*(X318),3)</f>
        <v>0</v>
      </c>
      <c r="W318" s="198"/>
      <c r="X318" s="199">
        <v>0</v>
      </c>
      <c r="Y318" s="199"/>
      <c r="Z318" s="199">
        <v>0</v>
      </c>
    </row>
    <row r="319" spans="1:26" x14ac:dyDescent="0.25">
      <c r="A319" s="199"/>
      <c r="B319" s="207"/>
      <c r="C319" s="208" t="s">
        <v>448</v>
      </c>
      <c r="D319" s="284" t="s">
        <v>449</v>
      </c>
      <c r="E319" s="284"/>
      <c r="F319" s="199"/>
      <c r="G319" s="196"/>
      <c r="H319" s="209"/>
      <c r="I319" s="210">
        <f>ROUND((SUM(I315:I318))/1,2)</f>
        <v>0</v>
      </c>
      <c r="J319" s="215"/>
      <c r="K319" s="215"/>
      <c r="L319" s="212">
        <f>ROUND((SUM(L315:L318))/1,2)</f>
        <v>0</v>
      </c>
      <c r="M319" s="212">
        <f>ROUND((SUM(M315:M318))/1,2)</f>
        <v>0</v>
      </c>
      <c r="N319" s="212"/>
      <c r="O319" s="212"/>
      <c r="P319" s="212"/>
      <c r="Q319" s="212"/>
      <c r="R319" s="212"/>
      <c r="S319" s="212">
        <f>ROUND((SUM(S315:S318))/1,2)</f>
        <v>0.28000000000000003</v>
      </c>
      <c r="T319" s="212"/>
      <c r="U319" s="212"/>
      <c r="V319" s="213">
        <f>ROUND((SUM(V315:V318))/1,2)</f>
        <v>0</v>
      </c>
      <c r="W319" s="198"/>
      <c r="X319" s="199"/>
      <c r="Y319" s="199"/>
      <c r="Z319" s="199"/>
    </row>
    <row r="320" spans="1:26" x14ac:dyDescent="0.25">
      <c r="A320" s="199"/>
      <c r="B320" s="207"/>
      <c r="C320" s="214"/>
      <c r="D320" s="285"/>
      <c r="E320" s="285"/>
      <c r="F320" s="199"/>
      <c r="G320" s="196"/>
      <c r="H320" s="209"/>
      <c r="I320" s="209"/>
      <c r="J320" s="199"/>
      <c r="K320" s="199"/>
      <c r="L320" s="196"/>
      <c r="M320" s="196"/>
      <c r="N320" s="196"/>
      <c r="O320" s="196"/>
      <c r="P320" s="196"/>
      <c r="Q320" s="196"/>
      <c r="R320" s="196"/>
      <c r="S320" s="196"/>
      <c r="T320" s="196"/>
      <c r="U320" s="196"/>
      <c r="V320" s="197"/>
      <c r="W320" s="198"/>
      <c r="X320" s="199"/>
      <c r="Y320" s="199"/>
      <c r="Z320" s="199"/>
    </row>
    <row r="321" spans="1:26" x14ac:dyDescent="0.25">
      <c r="A321" s="199"/>
      <c r="B321" s="207"/>
      <c r="C321" s="214"/>
      <c r="D321" s="287" t="s">
        <v>55</v>
      </c>
      <c r="E321" s="287"/>
      <c r="F321" s="199"/>
      <c r="G321" s="196"/>
      <c r="H321" s="209"/>
      <c r="I321" s="210">
        <f>ROUND((SUM(I203:I320))/2,2)</f>
        <v>0</v>
      </c>
      <c r="J321" s="215"/>
      <c r="K321" s="215"/>
      <c r="L321" s="212">
        <f>ROUND((SUM(L203:L320))/2,2)</f>
        <v>0</v>
      </c>
      <c r="M321" s="212">
        <f>ROUND((SUM(M203:M320))/2,2)</f>
        <v>0</v>
      </c>
      <c r="N321" s="212"/>
      <c r="O321" s="212"/>
      <c r="P321" s="212"/>
      <c r="Q321" s="212"/>
      <c r="R321" s="212"/>
      <c r="S321" s="212">
        <f>ROUND((SUM(S203:S320))/2,2)</f>
        <v>19.63</v>
      </c>
      <c r="T321" s="212"/>
      <c r="U321" s="212"/>
      <c r="V321" s="213">
        <f>ROUND((SUM(V203:V320))/2,2)</f>
        <v>0</v>
      </c>
      <c r="W321" s="198"/>
      <c r="X321" s="199"/>
      <c r="Y321" s="199"/>
      <c r="Z321" s="199"/>
    </row>
    <row r="322" spans="1:26" x14ac:dyDescent="0.25">
      <c r="A322" s="199"/>
      <c r="B322" s="207"/>
      <c r="C322" s="214"/>
      <c r="D322" s="285"/>
      <c r="E322" s="285"/>
      <c r="F322" s="199"/>
      <c r="G322" s="196"/>
      <c r="H322" s="209"/>
      <c r="I322" s="209"/>
      <c r="J322" s="199"/>
      <c r="K322" s="199"/>
      <c r="L322" s="196"/>
      <c r="M322" s="196"/>
      <c r="N322" s="196"/>
      <c r="O322" s="196"/>
      <c r="P322" s="196"/>
      <c r="Q322" s="196"/>
      <c r="R322" s="196"/>
      <c r="S322" s="196"/>
      <c r="T322" s="196"/>
      <c r="U322" s="196"/>
      <c r="V322" s="197"/>
      <c r="W322" s="198"/>
      <c r="X322" s="199"/>
      <c r="Y322" s="199"/>
      <c r="Z322" s="199"/>
    </row>
    <row r="323" spans="1:26" x14ac:dyDescent="0.25">
      <c r="A323" s="199"/>
      <c r="B323" s="207"/>
      <c r="C323" s="214"/>
      <c r="D323" s="287" t="s">
        <v>69</v>
      </c>
      <c r="E323" s="287"/>
      <c r="F323" s="199"/>
      <c r="G323" s="196"/>
      <c r="H323" s="209"/>
      <c r="I323" s="209"/>
      <c r="J323" s="199"/>
      <c r="K323" s="199"/>
      <c r="L323" s="196"/>
      <c r="M323" s="196"/>
      <c r="N323" s="196"/>
      <c r="O323" s="196"/>
      <c r="P323" s="196"/>
      <c r="Q323" s="196"/>
      <c r="R323" s="196"/>
      <c r="S323" s="196"/>
      <c r="T323" s="196"/>
      <c r="U323" s="196"/>
      <c r="V323" s="197"/>
      <c r="W323" s="198"/>
      <c r="X323" s="199"/>
      <c r="Y323" s="199"/>
      <c r="Z323" s="199"/>
    </row>
    <row r="324" spans="1:26" ht="23.25" customHeight="1" x14ac:dyDescent="0.25">
      <c r="A324" s="199"/>
      <c r="B324" s="207"/>
      <c r="C324" s="208" t="s">
        <v>456</v>
      </c>
      <c r="D324" s="284" t="s">
        <v>457</v>
      </c>
      <c r="E324" s="284"/>
      <c r="F324" s="199"/>
      <c r="G324" s="196"/>
      <c r="H324" s="209"/>
      <c r="I324" s="209"/>
      <c r="J324" s="199"/>
      <c r="K324" s="199"/>
      <c r="L324" s="196"/>
      <c r="M324" s="196"/>
      <c r="N324" s="196"/>
      <c r="O324" s="196"/>
      <c r="P324" s="196"/>
      <c r="Q324" s="196"/>
      <c r="R324" s="196"/>
      <c r="S324" s="196"/>
      <c r="T324" s="196"/>
      <c r="U324" s="196"/>
      <c r="V324" s="197"/>
      <c r="W324" s="198"/>
      <c r="X324" s="199"/>
      <c r="Y324" s="199"/>
      <c r="Z324" s="199"/>
    </row>
    <row r="325" spans="1:26" ht="24.95" customHeight="1" x14ac:dyDescent="0.25">
      <c r="A325" s="188"/>
      <c r="B325" s="189">
        <v>158</v>
      </c>
      <c r="C325" s="190" t="s">
        <v>458</v>
      </c>
      <c r="D325" s="282" t="s">
        <v>459</v>
      </c>
      <c r="E325" s="282"/>
      <c r="F325" s="191" t="s">
        <v>385</v>
      </c>
      <c r="G325" s="193">
        <v>12484.058999999999</v>
      </c>
      <c r="H325" s="192"/>
      <c r="I325" s="192">
        <f>ROUND(G325*(H325),2)</f>
        <v>0</v>
      </c>
      <c r="J325" s="191">
        <f>ROUND(G325*(N325),2)</f>
        <v>19974.490000000002</v>
      </c>
      <c r="K325" s="199">
        <f>ROUND(G325*(O325),2)</f>
        <v>0</v>
      </c>
      <c r="L325" s="196">
        <f>ROUND(G325*(H325),2)</f>
        <v>0</v>
      </c>
      <c r="M325" s="196"/>
      <c r="N325" s="196">
        <v>1.6</v>
      </c>
      <c r="O325" s="196"/>
      <c r="P325" s="196">
        <v>0</v>
      </c>
      <c r="Q325" s="196"/>
      <c r="R325" s="196">
        <v>0</v>
      </c>
      <c r="S325" s="196">
        <f>ROUND(G325*(P325),3)</f>
        <v>0</v>
      </c>
      <c r="T325" s="196"/>
      <c r="U325" s="196"/>
      <c r="V325" s="197">
        <f>ROUND(G325*(X325),3)</f>
        <v>0</v>
      </c>
      <c r="W325" s="198"/>
      <c r="X325" s="199">
        <v>0</v>
      </c>
      <c r="Y325" s="199"/>
      <c r="Z325" s="199">
        <v>0</v>
      </c>
    </row>
    <row r="326" spans="1:26" ht="35.1" customHeight="1" x14ac:dyDescent="0.25">
      <c r="A326" s="200"/>
      <c r="B326" s="201">
        <v>159</v>
      </c>
      <c r="C326" s="202" t="s">
        <v>460</v>
      </c>
      <c r="D326" s="283" t="s">
        <v>461</v>
      </c>
      <c r="E326" s="283"/>
      <c r="F326" s="203" t="s">
        <v>385</v>
      </c>
      <c r="G326" s="205">
        <v>12484.058999999999</v>
      </c>
      <c r="H326" s="204"/>
      <c r="I326" s="204">
        <f>ROUND(G326*(H326),2)</f>
        <v>0</v>
      </c>
      <c r="J326" s="203">
        <f>ROUND(G326*(N326),2)</f>
        <v>70035.570000000007</v>
      </c>
      <c r="K326" s="199">
        <f>ROUND(G326*(O326),2)</f>
        <v>0</v>
      </c>
      <c r="L326" s="196"/>
      <c r="M326" s="196">
        <f>ROUND(G326*(H326),2)</f>
        <v>0</v>
      </c>
      <c r="N326" s="196">
        <v>5.61</v>
      </c>
      <c r="O326" s="196"/>
      <c r="P326" s="196">
        <v>1E-3</v>
      </c>
      <c r="Q326" s="196"/>
      <c r="R326" s="196">
        <v>1E-3</v>
      </c>
      <c r="S326" s="196">
        <f>ROUND(G326*(P326),3)</f>
        <v>12.484</v>
      </c>
      <c r="T326" s="196"/>
      <c r="U326" s="196"/>
      <c r="V326" s="197">
        <f>ROUND(G326*(X326),3)</f>
        <v>0</v>
      </c>
      <c r="W326" s="198"/>
      <c r="X326" s="199">
        <v>0</v>
      </c>
      <c r="Y326" s="199"/>
      <c r="Z326" s="199">
        <v>0</v>
      </c>
    </row>
    <row r="327" spans="1:26" ht="23.25" customHeight="1" x14ac:dyDescent="0.25">
      <c r="A327" s="199"/>
      <c r="B327" s="207"/>
      <c r="C327" s="208" t="s">
        <v>456</v>
      </c>
      <c r="D327" s="284" t="s">
        <v>457</v>
      </c>
      <c r="E327" s="284"/>
      <c r="F327" s="199"/>
      <c r="G327" s="196"/>
      <c r="H327" s="209"/>
      <c r="I327" s="210">
        <f>ROUND((SUM(I324:I326))/1,2)</f>
        <v>0</v>
      </c>
      <c r="J327" s="215"/>
      <c r="K327" s="215"/>
      <c r="L327" s="212">
        <f>ROUND((SUM(L324:L326))/1,2)</f>
        <v>0</v>
      </c>
      <c r="M327" s="212">
        <f>ROUND((SUM(M324:M326))/1,2)</f>
        <v>0</v>
      </c>
      <c r="N327" s="212"/>
      <c r="O327" s="212"/>
      <c r="P327" s="212"/>
      <c r="Q327" s="196"/>
      <c r="R327" s="196"/>
      <c r="S327" s="212">
        <f>ROUND((SUM(S324:S326))/1,2)</f>
        <v>12.48</v>
      </c>
      <c r="T327" s="212"/>
      <c r="U327" s="212"/>
      <c r="V327" s="213">
        <f>ROUND((SUM(V324:V326))/1,2)</f>
        <v>0</v>
      </c>
      <c r="W327" s="198"/>
      <c r="X327" s="199"/>
      <c r="Y327" s="199"/>
      <c r="Z327" s="199"/>
    </row>
    <row r="328" spans="1:26" x14ac:dyDescent="0.25">
      <c r="A328" s="199"/>
      <c r="B328" s="207"/>
      <c r="C328" s="214"/>
      <c r="D328" s="285"/>
      <c r="E328" s="285"/>
      <c r="F328" s="199"/>
      <c r="G328" s="196"/>
      <c r="H328" s="209"/>
      <c r="I328" s="209"/>
      <c r="J328" s="199"/>
      <c r="K328" s="199"/>
      <c r="L328" s="196"/>
      <c r="M328" s="196"/>
      <c r="N328" s="196"/>
      <c r="O328" s="196"/>
      <c r="P328" s="196"/>
      <c r="Q328" s="196"/>
      <c r="R328" s="196"/>
      <c r="S328" s="196"/>
      <c r="T328" s="196"/>
      <c r="U328" s="196"/>
      <c r="V328" s="197"/>
      <c r="W328" s="198"/>
      <c r="X328" s="199"/>
      <c r="Y328" s="199"/>
      <c r="Z328" s="199"/>
    </row>
    <row r="329" spans="1:26" x14ac:dyDescent="0.25">
      <c r="A329" s="199"/>
      <c r="B329" s="207"/>
      <c r="C329" s="214"/>
      <c r="D329" s="286" t="s">
        <v>69</v>
      </c>
      <c r="E329" s="286"/>
      <c r="F329" s="199"/>
      <c r="G329" s="196"/>
      <c r="H329" s="209"/>
      <c r="I329" s="210">
        <f>ROUND((SUM(I323:I328))/2,2)</f>
        <v>0</v>
      </c>
      <c r="J329" s="199"/>
      <c r="K329" s="199"/>
      <c r="L329" s="196">
        <f>ROUND((SUM(L323:L328))/2,2)</f>
        <v>0</v>
      </c>
      <c r="M329" s="196">
        <f>ROUND((SUM(M323:M328))/2,2)</f>
        <v>0</v>
      </c>
      <c r="N329" s="196"/>
      <c r="O329" s="196"/>
      <c r="P329" s="212"/>
      <c r="Q329" s="196"/>
      <c r="R329" s="196"/>
      <c r="S329" s="212">
        <f>ROUND((SUM(S323:S328))/2,2)</f>
        <v>12.48</v>
      </c>
      <c r="T329" s="196"/>
      <c r="U329" s="196"/>
      <c r="V329" s="213">
        <f>ROUND((SUM(V323:V328))/2,2)</f>
        <v>0</v>
      </c>
      <c r="W329" s="198"/>
      <c r="X329" s="199"/>
      <c r="Y329" s="199"/>
      <c r="Z329" s="199"/>
    </row>
    <row r="330" spans="1:26" x14ac:dyDescent="0.25">
      <c r="A330" s="13"/>
      <c r="B330" s="216"/>
      <c r="C330" s="217"/>
      <c r="D330" s="288" t="s">
        <v>71</v>
      </c>
      <c r="E330" s="288"/>
      <c r="F330" s="218"/>
      <c r="G330" s="219"/>
      <c r="H330" s="220"/>
      <c r="I330" s="220">
        <f>ROUND((SUM(I100:I329))/3,2)</f>
        <v>0</v>
      </c>
      <c r="J330" s="218"/>
      <c r="K330" s="218">
        <f>ROUND((SUM(K100:K329))/3,2)</f>
        <v>0</v>
      </c>
      <c r="L330" s="219">
        <f>ROUND((SUM(L100:L329))/3,2)</f>
        <v>0</v>
      </c>
      <c r="M330" s="219">
        <f>ROUND((SUM(M100:M329))/3,2)</f>
        <v>0</v>
      </c>
      <c r="N330" s="219"/>
      <c r="O330" s="219"/>
      <c r="P330" s="219"/>
      <c r="Q330" s="219"/>
      <c r="R330" s="219"/>
      <c r="S330" s="219">
        <f>ROUND((SUM(S100:S329))/3,2)</f>
        <v>870.87</v>
      </c>
      <c r="T330" s="219"/>
      <c r="U330" s="219"/>
      <c r="V330" s="221">
        <f>ROUND((SUM(V100:V329))/3,2)</f>
        <v>0</v>
      </c>
      <c r="W330" s="27"/>
      <c r="X330" s="13"/>
      <c r="Y330" s="13">
        <f>(SUM(Y100:Y329))</f>
        <v>0</v>
      </c>
      <c r="Z330" s="13">
        <f>(SUM(Z100:Z329))</f>
        <v>0</v>
      </c>
    </row>
    <row r="331" spans="1:26" hidden="1" x14ac:dyDescent="0.25">
      <c r="A331" s="13"/>
      <c r="B331" s="13"/>
      <c r="C331" s="13"/>
      <c r="D331" s="13"/>
      <c r="E331" s="13"/>
      <c r="F331" s="13"/>
      <c r="G331" s="180"/>
      <c r="H331" s="58"/>
      <c r="I331" s="58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idden="1" x14ac:dyDescent="0.25">
      <c r="A332" s="13"/>
      <c r="B332" s="13"/>
      <c r="C332" s="13"/>
      <c r="D332" s="13"/>
      <c r="E332" s="13"/>
      <c r="F332" s="13"/>
      <c r="G332" s="180"/>
      <c r="H332" s="58"/>
      <c r="I332" s="58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idden="1" x14ac:dyDescent="0.25">
      <c r="A333" s="13"/>
      <c r="B333" s="13"/>
      <c r="C333" s="13"/>
      <c r="D333" s="13"/>
      <c r="E333" s="13"/>
      <c r="F333" s="13"/>
      <c r="G333" s="180"/>
      <c r="H333" s="58"/>
      <c r="I333" s="58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idden="1" x14ac:dyDescent="0.25">
      <c r="A334" s="13"/>
      <c r="B334" s="13"/>
      <c r="C334" s="13"/>
      <c r="D334" s="13"/>
      <c r="E334" s="13"/>
      <c r="F334" s="13"/>
      <c r="G334" s="180"/>
      <c r="H334" s="58"/>
      <c r="I334" s="58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idden="1" x14ac:dyDescent="0.25">
      <c r="A335" s="13"/>
      <c r="B335" s="13"/>
      <c r="C335" s="13"/>
      <c r="D335" s="13"/>
      <c r="E335" s="13"/>
      <c r="F335" s="13"/>
      <c r="G335" s="180"/>
      <c r="H335" s="58"/>
      <c r="I335" s="58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idden="1" x14ac:dyDescent="0.25">
      <c r="A336" s="13"/>
      <c r="B336" s="13"/>
      <c r="C336" s="13"/>
      <c r="D336" s="13"/>
      <c r="E336" s="13"/>
      <c r="F336" s="13"/>
      <c r="G336" s="180"/>
      <c r="H336" s="58"/>
      <c r="I336" s="58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idden="1" x14ac:dyDescent="0.25">
      <c r="A337" s="13"/>
      <c r="B337" s="13"/>
      <c r="C337" s="13"/>
      <c r="D337" s="13"/>
      <c r="E337" s="13"/>
      <c r="F337" s="13"/>
      <c r="G337" s="180"/>
      <c r="H337" s="58"/>
      <c r="I337" s="58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idden="1" x14ac:dyDescent="0.25">
      <c r="A338" s="13"/>
      <c r="B338" s="13"/>
      <c r="C338" s="13"/>
      <c r="D338" s="13"/>
      <c r="E338" s="13"/>
      <c r="F338" s="13"/>
      <c r="G338" s="180"/>
      <c r="H338" s="58"/>
      <c r="I338" s="58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idden="1" x14ac:dyDescent="0.25">
      <c r="A339" s="13"/>
      <c r="B339" s="13"/>
      <c r="C339" s="13"/>
      <c r="D339" s="13"/>
      <c r="E339" s="13"/>
      <c r="F339" s="13"/>
      <c r="G339" s="180"/>
      <c r="H339" s="58"/>
      <c r="I339" s="58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idden="1" x14ac:dyDescent="0.25">
      <c r="A340" s="8"/>
      <c r="B340" s="8"/>
      <c r="C340" s="8"/>
      <c r="D340" s="8"/>
      <c r="E340" s="8"/>
      <c r="F340" s="8"/>
      <c r="G340" s="21"/>
      <c r="H340" s="12"/>
      <c r="I340" s="1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idden="1" x14ac:dyDescent="0.25">
      <c r="A341" s="8"/>
      <c r="B341" s="8"/>
      <c r="C341" s="8"/>
      <c r="D341" s="8"/>
      <c r="E341" s="8"/>
      <c r="F341" s="8"/>
      <c r="G341" s="21"/>
      <c r="H341" s="12"/>
      <c r="I341" s="1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idden="1" x14ac:dyDescent="0.25">
      <c r="A342" s="8"/>
      <c r="B342" s="8"/>
      <c r="C342" s="8"/>
      <c r="D342" s="8"/>
      <c r="E342" s="8"/>
      <c r="F342" s="8"/>
      <c r="G342" s="21"/>
      <c r="H342" s="12"/>
      <c r="I342" s="1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idden="1" x14ac:dyDescent="0.25">
      <c r="A343" s="8"/>
      <c r="B343" s="8"/>
      <c r="C343" s="8"/>
      <c r="D343" s="8"/>
      <c r="E343" s="8"/>
      <c r="F343" s="8"/>
      <c r="G343" s="21"/>
      <c r="H343" s="12"/>
      <c r="I343" s="1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idden="1" x14ac:dyDescent="0.25">
      <c r="A344" s="8"/>
      <c r="B344" s="8"/>
      <c r="C344" s="8"/>
      <c r="D344" s="8"/>
      <c r="E344" s="8"/>
      <c r="F344" s="8"/>
      <c r="G344" s="21"/>
      <c r="H344" s="12"/>
      <c r="I344" s="1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idden="1" x14ac:dyDescent="0.25">
      <c r="A345" s="8"/>
      <c r="B345" s="8"/>
      <c r="C345" s="8"/>
      <c r="D345" s="8"/>
      <c r="E345" s="8"/>
      <c r="F345" s="8"/>
      <c r="G345" s="21"/>
      <c r="H345" s="12"/>
      <c r="I345" s="1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idden="1" x14ac:dyDescent="0.25">
      <c r="A346" s="8"/>
      <c r="B346" s="8"/>
      <c r="C346" s="8"/>
      <c r="D346" s="8"/>
      <c r="E346" s="8"/>
      <c r="F346" s="8"/>
      <c r="G346" s="21"/>
      <c r="H346" s="12"/>
      <c r="I346" s="1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idden="1" x14ac:dyDescent="0.25">
      <c r="A347" s="8"/>
      <c r="B347" s="8"/>
      <c r="C347" s="8"/>
      <c r="D347" s="8"/>
      <c r="E347" s="8"/>
      <c r="F347" s="8"/>
      <c r="G347" s="21"/>
      <c r="H347" s="12"/>
      <c r="I347" s="1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idden="1" x14ac:dyDescent="0.25">
      <c r="A348" s="8"/>
      <c r="B348" s="8"/>
      <c r="C348" s="8"/>
      <c r="D348" s="8"/>
      <c r="E348" s="8"/>
      <c r="F348" s="8"/>
      <c r="G348" s="21"/>
      <c r="H348" s="12"/>
      <c r="I348" s="1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idden="1" x14ac:dyDescent="0.25">
      <c r="A349" s="8"/>
      <c r="B349" s="8"/>
      <c r="C349" s="8"/>
      <c r="D349" s="8"/>
      <c r="E349" s="8"/>
      <c r="F349" s="8"/>
      <c r="G349" s="21"/>
      <c r="H349" s="12"/>
      <c r="I349" s="1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idden="1" x14ac:dyDescent="0.25">
      <c r="A350" s="8"/>
      <c r="B350" s="8"/>
      <c r="C350" s="8"/>
      <c r="D350" s="8"/>
      <c r="E350" s="8"/>
      <c r="F350" s="8"/>
      <c r="G350" s="21"/>
      <c r="H350" s="12"/>
      <c r="I350" s="1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idden="1" x14ac:dyDescent="0.25">
      <c r="A351" s="8"/>
      <c r="B351" s="8"/>
      <c r="C351" s="8"/>
      <c r="D351" s="8"/>
      <c r="E351" s="8"/>
      <c r="F351" s="8"/>
      <c r="G351" s="21"/>
      <c r="H351" s="12"/>
      <c r="I351" s="1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idden="1" x14ac:dyDescent="0.25">
      <c r="A352" s="8"/>
      <c r="B352" s="8"/>
      <c r="C352" s="8"/>
      <c r="D352" s="8"/>
      <c r="E352" s="8"/>
      <c r="F352" s="8"/>
      <c r="G352" s="21"/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idden="1" x14ac:dyDescent="0.25">
      <c r="A353" s="8"/>
      <c r="B353" s="8"/>
      <c r="C353" s="8"/>
      <c r="D353" s="8"/>
      <c r="E353" s="8"/>
      <c r="F353" s="8"/>
      <c r="G353" s="21"/>
      <c r="H353" s="12"/>
      <c r="I353" s="1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idden="1" x14ac:dyDescent="0.25">
      <c r="A354" s="8"/>
      <c r="B354" s="8"/>
      <c r="C354" s="8"/>
      <c r="D354" s="8"/>
      <c r="E354" s="8"/>
      <c r="F354" s="8"/>
      <c r="G354" s="21"/>
      <c r="H354" s="12"/>
      <c r="I354" s="1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idden="1" x14ac:dyDescent="0.25">
      <c r="A355" s="8"/>
      <c r="B355" s="8"/>
      <c r="C355" s="8"/>
      <c r="D355" s="8"/>
      <c r="E355" s="8"/>
      <c r="F355" s="8"/>
      <c r="G355" s="21"/>
      <c r="H355" s="12"/>
      <c r="I355" s="1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idden="1" x14ac:dyDescent="0.25">
      <c r="A356" s="8"/>
      <c r="B356" s="8"/>
      <c r="C356" s="8"/>
      <c r="D356" s="8"/>
      <c r="E356" s="8"/>
      <c r="F356" s="8"/>
      <c r="G356" s="21"/>
      <c r="H356" s="12"/>
      <c r="I356" s="1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idden="1" x14ac:dyDescent="0.25">
      <c r="A357" s="8"/>
      <c r="B357" s="8"/>
      <c r="C357" s="8"/>
      <c r="D357" s="8"/>
      <c r="E357" s="8"/>
      <c r="F357" s="8"/>
      <c r="G357" s="21"/>
      <c r="H357" s="12"/>
      <c r="I357" s="1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idden="1" x14ac:dyDescent="0.25">
      <c r="A358" s="8"/>
      <c r="B358" s="8"/>
      <c r="C358" s="8"/>
      <c r="D358" s="8"/>
      <c r="E358" s="8"/>
      <c r="F358" s="8"/>
      <c r="G358" s="21"/>
      <c r="H358" s="12"/>
      <c r="I358" s="1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idden="1" x14ac:dyDescent="0.25">
      <c r="A359" s="8"/>
      <c r="B359" s="8"/>
      <c r="C359" s="8"/>
      <c r="D359" s="8"/>
      <c r="E359" s="8"/>
      <c r="F359" s="8"/>
      <c r="G359" s="21"/>
      <c r="H359" s="12"/>
      <c r="I359" s="1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idden="1" x14ac:dyDescent="0.25">
      <c r="A360" s="8"/>
      <c r="B360" s="8"/>
      <c r="C360" s="8"/>
      <c r="D360" s="8"/>
      <c r="E360" s="8"/>
      <c r="F360" s="8"/>
      <c r="G360" s="21"/>
      <c r="H360" s="12"/>
      <c r="I360" s="1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idden="1" x14ac:dyDescent="0.25">
      <c r="A361" s="8"/>
      <c r="B361" s="8"/>
      <c r="C361" s="8"/>
      <c r="D361" s="8"/>
      <c r="E361" s="8"/>
      <c r="F361" s="8"/>
      <c r="G361" s="21"/>
      <c r="H361" s="12"/>
      <c r="I361" s="1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idden="1" x14ac:dyDescent="0.25">
      <c r="A362" s="8"/>
      <c r="B362" s="8"/>
      <c r="C362" s="8"/>
      <c r="D362" s="8"/>
      <c r="E362" s="8"/>
      <c r="F362" s="8"/>
      <c r="G362" s="21"/>
      <c r="H362" s="12"/>
      <c r="I362" s="1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idden="1" x14ac:dyDescent="0.25">
      <c r="A363" s="8"/>
      <c r="B363" s="8"/>
      <c r="C363" s="8"/>
      <c r="D363" s="8"/>
      <c r="E363" s="8"/>
      <c r="F363" s="8"/>
      <c r="G363" s="21"/>
      <c r="H363" s="12"/>
      <c r="I363" s="1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idden="1" x14ac:dyDescent="0.25">
      <c r="A364" s="8"/>
      <c r="B364" s="8"/>
      <c r="C364" s="8"/>
      <c r="D364" s="8"/>
      <c r="E364" s="8"/>
      <c r="F364" s="8"/>
      <c r="G364" s="21"/>
      <c r="H364" s="12"/>
      <c r="I364" s="1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idden="1" x14ac:dyDescent="0.25">
      <c r="A365" s="8"/>
      <c r="B365" s="8"/>
      <c r="C365" s="8"/>
      <c r="D365" s="8"/>
      <c r="E365" s="8"/>
      <c r="F365" s="8"/>
      <c r="G365" s="21"/>
      <c r="H365" s="12"/>
      <c r="I365" s="1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idden="1" x14ac:dyDescent="0.25">
      <c r="A366" s="8"/>
      <c r="B366" s="8"/>
      <c r="C366" s="8"/>
      <c r="D366" s="8"/>
      <c r="E366" s="8"/>
      <c r="F366" s="8"/>
      <c r="G366" s="21"/>
      <c r="H366" s="12"/>
      <c r="I366" s="1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idden="1" x14ac:dyDescent="0.25">
      <c r="A367" s="8"/>
      <c r="B367" s="8"/>
      <c r="C367" s="8"/>
      <c r="D367" s="8"/>
      <c r="E367" s="8"/>
      <c r="F367" s="8"/>
      <c r="G367" s="21"/>
      <c r="H367" s="12"/>
      <c r="I367" s="1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idden="1" x14ac:dyDescent="0.25">
      <c r="A368" s="8"/>
      <c r="B368" s="8"/>
      <c r="C368" s="8"/>
      <c r="D368" s="8"/>
      <c r="E368" s="8"/>
      <c r="F368" s="8"/>
      <c r="G368" s="21"/>
      <c r="H368" s="12"/>
      <c r="I368" s="1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idden="1" x14ac:dyDescent="0.25">
      <c r="A369" s="8"/>
      <c r="B369" s="8"/>
      <c r="C369" s="8"/>
      <c r="D369" s="8"/>
      <c r="E369" s="8"/>
      <c r="F369" s="8"/>
      <c r="G369" s="21"/>
      <c r="H369" s="12"/>
      <c r="I369" s="1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idden="1" x14ac:dyDescent="0.25">
      <c r="A370" s="8"/>
      <c r="B370" s="8"/>
      <c r="C370" s="8"/>
      <c r="D370" s="8"/>
      <c r="E370" s="8"/>
      <c r="F370" s="8"/>
      <c r="G370" s="21"/>
      <c r="H370" s="12"/>
      <c r="I370" s="1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idden="1" x14ac:dyDescent="0.25">
      <c r="A371" s="8"/>
      <c r="B371" s="8"/>
      <c r="C371" s="8"/>
      <c r="D371" s="8"/>
      <c r="E371" s="8"/>
      <c r="F371" s="8"/>
      <c r="G371" s="21"/>
      <c r="H371" s="12"/>
      <c r="I371" s="1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idden="1" x14ac:dyDescent="0.25">
      <c r="A372" s="8"/>
      <c r="B372" s="8"/>
      <c r="C372" s="8"/>
      <c r="D372" s="8"/>
      <c r="E372" s="8"/>
      <c r="F372" s="8"/>
      <c r="G372" s="21"/>
      <c r="H372" s="12"/>
      <c r="I372" s="1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idden="1" x14ac:dyDescent="0.25">
      <c r="A373" s="8"/>
      <c r="B373" s="8"/>
      <c r="C373" s="8"/>
      <c r="D373" s="8"/>
      <c r="E373" s="8"/>
      <c r="F373" s="8"/>
      <c r="G373" s="21"/>
      <c r="H373" s="12"/>
      <c r="I373" s="1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idden="1" x14ac:dyDescent="0.25">
      <c r="A374" s="8"/>
      <c r="B374" s="8"/>
      <c r="C374" s="8"/>
      <c r="D374" s="8"/>
      <c r="E374" s="8"/>
      <c r="F374" s="8"/>
      <c r="G374" s="21"/>
      <c r="H374" s="12"/>
      <c r="I374" s="12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idden="1" x14ac:dyDescent="0.25">
      <c r="A375" s="8"/>
      <c r="B375" s="8"/>
      <c r="C375" s="8"/>
      <c r="D375" s="8"/>
      <c r="E375" s="8"/>
      <c r="F375" s="8"/>
      <c r="G375" s="21"/>
      <c r="H375" s="12"/>
      <c r="I375" s="12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idden="1" x14ac:dyDescent="0.25">
      <c r="A376" s="8"/>
      <c r="B376" s="8"/>
      <c r="C376" s="8"/>
      <c r="D376" s="8"/>
      <c r="E376" s="8"/>
      <c r="F376" s="8"/>
      <c r="G376" s="21"/>
      <c r="H376" s="12"/>
      <c r="I376" s="12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idden="1" x14ac:dyDescent="0.25">
      <c r="A377" s="8"/>
      <c r="B377" s="8"/>
      <c r="C377" s="8"/>
      <c r="D377" s="8"/>
      <c r="E377" s="8"/>
      <c r="F377" s="8"/>
      <c r="G377" s="21"/>
      <c r="H377" s="12"/>
      <c r="I377" s="12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idden="1" x14ac:dyDescent="0.25">
      <c r="A378" s="8"/>
      <c r="B378" s="8"/>
      <c r="C378" s="8"/>
      <c r="D378" s="8"/>
      <c r="E378" s="8"/>
      <c r="F378" s="8"/>
      <c r="G378" s="21"/>
      <c r="H378" s="12"/>
      <c r="I378" s="12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idden="1" x14ac:dyDescent="0.25">
      <c r="A379" s="8"/>
      <c r="B379" s="8"/>
      <c r="C379" s="8"/>
      <c r="D379" s="8"/>
      <c r="E379" s="8"/>
      <c r="F379" s="8"/>
      <c r="G379" s="21"/>
      <c r="H379" s="12"/>
      <c r="I379" s="12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idden="1" x14ac:dyDescent="0.25">
      <c r="A380" s="8"/>
      <c r="B380" s="8"/>
      <c r="C380" s="8"/>
      <c r="D380" s="8"/>
      <c r="E380" s="8"/>
      <c r="F380" s="8"/>
      <c r="G380" s="21"/>
      <c r="H380" s="12"/>
      <c r="I380" s="12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idden="1" x14ac:dyDescent="0.25">
      <c r="A381" s="8"/>
      <c r="B381" s="8"/>
      <c r="C381" s="8"/>
      <c r="D381" s="8"/>
      <c r="E381" s="8"/>
      <c r="F381" s="8"/>
      <c r="G381" s="21"/>
      <c r="H381" s="12"/>
      <c r="I381" s="12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idden="1" x14ac:dyDescent="0.25">
      <c r="A382" s="8"/>
      <c r="B382" s="8"/>
      <c r="C382" s="8"/>
      <c r="D382" s="8"/>
      <c r="E382" s="8"/>
      <c r="F382" s="8"/>
      <c r="G382" s="21"/>
      <c r="H382" s="12"/>
      <c r="I382" s="12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idden="1" x14ac:dyDescent="0.25">
      <c r="A383" s="8"/>
      <c r="B383" s="8"/>
      <c r="C383" s="8"/>
      <c r="D383" s="8"/>
      <c r="E383" s="8"/>
      <c r="F383" s="8"/>
      <c r="G383" s="21"/>
      <c r="H383" s="12"/>
      <c r="I383" s="12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idden="1" x14ac:dyDescent="0.25">
      <c r="A384" s="8"/>
      <c r="B384" s="8"/>
      <c r="C384" s="8"/>
      <c r="D384" s="8"/>
      <c r="E384" s="8"/>
      <c r="F384" s="8"/>
      <c r="G384" s="21"/>
      <c r="H384" s="12"/>
      <c r="I384" s="12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idden="1" x14ac:dyDescent="0.25">
      <c r="A385" s="8"/>
      <c r="B385" s="8"/>
      <c r="C385" s="8"/>
      <c r="D385" s="8"/>
      <c r="E385" s="8"/>
      <c r="F385" s="8"/>
      <c r="G385" s="21"/>
      <c r="H385" s="12"/>
      <c r="I385" s="12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idden="1" x14ac:dyDescent="0.25">
      <c r="A386" s="8"/>
      <c r="B386" s="8"/>
      <c r="C386" s="8"/>
      <c r="D386" s="8"/>
      <c r="E386" s="8"/>
      <c r="F386" s="8"/>
      <c r="G386" s="21"/>
      <c r="H386" s="12"/>
      <c r="I386" s="12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idden="1" x14ac:dyDescent="0.25">
      <c r="A387" s="8"/>
      <c r="B387" s="8"/>
      <c r="C387" s="8"/>
      <c r="D387" s="8"/>
      <c r="E387" s="8"/>
      <c r="F387" s="8"/>
      <c r="G387" s="21"/>
      <c r="H387" s="12"/>
      <c r="I387" s="12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idden="1" x14ac:dyDescent="0.25">
      <c r="A388" s="8"/>
      <c r="B388" s="8"/>
      <c r="C388" s="8"/>
      <c r="D388" s="8"/>
      <c r="E388" s="8"/>
      <c r="F388" s="8"/>
      <c r="G388" s="21"/>
      <c r="H388" s="12"/>
      <c r="I388" s="12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idden="1" x14ac:dyDescent="0.25">
      <c r="A389" s="8"/>
      <c r="B389" s="8"/>
      <c r="C389" s="8"/>
      <c r="D389" s="8"/>
      <c r="E389" s="8"/>
      <c r="F389" s="8"/>
      <c r="G389" s="21"/>
      <c r="H389" s="12"/>
      <c r="I389" s="12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idden="1" x14ac:dyDescent="0.25">
      <c r="A390" s="8"/>
      <c r="B390" s="8"/>
      <c r="C390" s="8"/>
      <c r="D390" s="8"/>
      <c r="E390" s="8"/>
      <c r="F390" s="8"/>
      <c r="G390" s="21"/>
      <c r="H390" s="12"/>
      <c r="I390" s="12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idden="1" x14ac:dyDescent="0.25">
      <c r="A391" s="8"/>
      <c r="B391" s="8"/>
      <c r="C391" s="8"/>
      <c r="D391" s="8"/>
      <c r="E391" s="8"/>
      <c r="F391" s="8"/>
      <c r="G391" s="21"/>
      <c r="H391" s="12"/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idden="1" x14ac:dyDescent="0.25">
      <c r="A392" s="8"/>
      <c r="B392" s="8"/>
      <c r="C392" s="8"/>
      <c r="D392" s="8"/>
      <c r="E392" s="8"/>
      <c r="F392" s="8"/>
      <c r="G392" s="21"/>
      <c r="H392" s="12"/>
      <c r="I392" s="12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idden="1" x14ac:dyDescent="0.25">
      <c r="A393" s="8"/>
      <c r="B393" s="8"/>
      <c r="C393" s="8"/>
      <c r="D393" s="8"/>
      <c r="E393" s="8"/>
      <c r="F393" s="8"/>
      <c r="G393" s="21"/>
      <c r="H393" s="12"/>
      <c r="I393" s="12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idden="1" x14ac:dyDescent="0.25">
      <c r="A394" s="8"/>
      <c r="B394" s="8"/>
      <c r="C394" s="8"/>
      <c r="D394" s="8"/>
      <c r="E394" s="8"/>
      <c r="F394" s="8"/>
      <c r="G394" s="21"/>
      <c r="H394" s="12"/>
      <c r="I394" s="12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idden="1" x14ac:dyDescent="0.25">
      <c r="A395" s="8"/>
      <c r="B395" s="8"/>
      <c r="C395" s="8"/>
      <c r="D395" s="8"/>
      <c r="E395" s="8"/>
      <c r="F395" s="8"/>
      <c r="G395" s="21"/>
      <c r="H395" s="12"/>
      <c r="I395" s="12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idden="1" x14ac:dyDescent="0.25">
      <c r="A396" s="8"/>
      <c r="B396" s="8"/>
      <c r="C396" s="8"/>
      <c r="D396" s="8"/>
      <c r="E396" s="8"/>
      <c r="F396" s="8"/>
      <c r="G396" s="21"/>
      <c r="H396" s="12"/>
      <c r="I396" s="12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idden="1" x14ac:dyDescent="0.25">
      <c r="A397" s="8"/>
      <c r="B397" s="8"/>
      <c r="C397" s="8"/>
      <c r="D397" s="8"/>
      <c r="E397" s="8"/>
      <c r="F397" s="8"/>
      <c r="G397" s="21"/>
      <c r="H397" s="12"/>
      <c r="I397" s="12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idden="1" x14ac:dyDescent="0.25">
      <c r="A398" s="8"/>
      <c r="B398" s="8"/>
      <c r="C398" s="8"/>
      <c r="D398" s="8"/>
      <c r="E398" s="8"/>
      <c r="F398" s="8"/>
      <c r="G398" s="21"/>
      <c r="H398" s="12"/>
      <c r="I398" s="12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idden="1" x14ac:dyDescent="0.25">
      <c r="A399" s="8"/>
      <c r="B399" s="8"/>
      <c r="C399" s="8"/>
      <c r="D399" s="8"/>
      <c r="E399" s="8"/>
      <c r="F399" s="8"/>
      <c r="G399" s="21"/>
      <c r="H399" s="12"/>
      <c r="I399" s="12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idden="1" x14ac:dyDescent="0.25">
      <c r="A400" s="8"/>
      <c r="B400" s="8"/>
      <c r="C400" s="8"/>
      <c r="D400" s="8"/>
      <c r="E400" s="8"/>
      <c r="F400" s="8"/>
      <c r="G400" s="21"/>
      <c r="H400" s="12"/>
      <c r="I400" s="12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idden="1" x14ac:dyDescent="0.25">
      <c r="A401" s="8"/>
      <c r="B401" s="8"/>
      <c r="C401" s="8"/>
      <c r="D401" s="8"/>
      <c r="E401" s="8"/>
      <c r="F401" s="8"/>
      <c r="G401" s="21"/>
      <c r="H401" s="12"/>
      <c r="I401" s="12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idden="1" x14ac:dyDescent="0.25">
      <c r="A402" s="8"/>
      <c r="B402" s="8"/>
      <c r="C402" s="8"/>
      <c r="D402" s="8"/>
      <c r="E402" s="8"/>
      <c r="F402" s="8"/>
      <c r="G402" s="21"/>
      <c r="H402" s="12"/>
      <c r="I402" s="12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idden="1" x14ac:dyDescent="0.25">
      <c r="A403" s="8"/>
      <c r="B403" s="8"/>
      <c r="C403" s="8"/>
      <c r="D403" s="8"/>
      <c r="E403" s="8"/>
      <c r="F403" s="8"/>
      <c r="G403" s="21"/>
      <c r="H403" s="12"/>
      <c r="I403" s="12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idden="1" x14ac:dyDescent="0.25">
      <c r="A404" s="8"/>
      <c r="B404" s="8"/>
      <c r="C404" s="8"/>
      <c r="D404" s="8"/>
      <c r="E404" s="8"/>
      <c r="F404" s="8"/>
      <c r="G404" s="21"/>
      <c r="H404" s="12"/>
      <c r="I404" s="12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idden="1" x14ac:dyDescent="0.25">
      <c r="A405" s="8"/>
      <c r="B405" s="8"/>
      <c r="C405" s="8"/>
      <c r="D405" s="8"/>
      <c r="E405" s="8"/>
      <c r="F405" s="8"/>
      <c r="G405" s="21"/>
      <c r="H405" s="12"/>
      <c r="I405" s="12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idden="1" x14ac:dyDescent="0.25">
      <c r="A406" s="8"/>
      <c r="B406" s="8"/>
      <c r="C406" s="8"/>
      <c r="D406" s="8"/>
      <c r="E406" s="8"/>
      <c r="F406" s="8"/>
      <c r="G406" s="21"/>
      <c r="H406" s="12"/>
      <c r="I406" s="12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idden="1" x14ac:dyDescent="0.25">
      <c r="A407" s="8"/>
      <c r="B407" s="8"/>
      <c r="C407" s="8"/>
      <c r="D407" s="8"/>
      <c r="E407" s="8"/>
      <c r="F407" s="8"/>
      <c r="G407" s="21"/>
      <c r="H407" s="12"/>
      <c r="I407" s="12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idden="1" x14ac:dyDescent="0.25">
      <c r="A408" s="8"/>
      <c r="B408" s="8"/>
      <c r="C408" s="8"/>
      <c r="D408" s="8"/>
      <c r="E408" s="8"/>
      <c r="F408" s="8"/>
      <c r="G408" s="21"/>
      <c r="H408" s="12"/>
      <c r="I408" s="12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idden="1" x14ac:dyDescent="0.25">
      <c r="A409" s="8"/>
      <c r="B409" s="8"/>
      <c r="C409" s="8"/>
      <c r="D409" s="8"/>
      <c r="E409" s="8"/>
      <c r="F409" s="8"/>
      <c r="G409" s="21"/>
      <c r="H409" s="12"/>
      <c r="I409" s="12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idden="1" x14ac:dyDescent="0.25">
      <c r="A410" s="8"/>
      <c r="B410" s="8"/>
      <c r="C410" s="8"/>
      <c r="D410" s="8"/>
      <c r="E410" s="8"/>
      <c r="F410" s="8"/>
      <c r="G410" s="21"/>
      <c r="H410" s="12"/>
      <c r="I410" s="12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idden="1" x14ac:dyDescent="0.25">
      <c r="A411" s="8"/>
      <c r="B411" s="8"/>
      <c r="C411" s="8"/>
      <c r="D411" s="8"/>
      <c r="E411" s="8"/>
      <c r="F411" s="8"/>
      <c r="G411" s="21"/>
      <c r="H411" s="12"/>
      <c r="I411" s="12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idden="1" x14ac:dyDescent="0.25">
      <c r="A412" s="8"/>
      <c r="B412" s="8"/>
      <c r="C412" s="8"/>
      <c r="D412" s="8"/>
      <c r="E412" s="8"/>
      <c r="F412" s="8"/>
      <c r="G412" s="21"/>
      <c r="H412" s="12"/>
      <c r="I412" s="12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idden="1" x14ac:dyDescent="0.25">
      <c r="A413" s="8"/>
      <c r="B413" s="8"/>
      <c r="C413" s="8"/>
      <c r="D413" s="8"/>
      <c r="E413" s="8"/>
      <c r="F413" s="8"/>
      <c r="G413" s="21"/>
      <c r="H413" s="12"/>
      <c r="I413" s="12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idden="1" x14ac:dyDescent="0.25">
      <c r="A414" s="8"/>
      <c r="B414" s="8"/>
      <c r="C414" s="8"/>
      <c r="D414" s="8"/>
      <c r="E414" s="8"/>
      <c r="F414" s="8"/>
      <c r="G414" s="21"/>
      <c r="H414" s="12"/>
      <c r="I414" s="12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idden="1" x14ac:dyDescent="0.25">
      <c r="A415" s="8"/>
      <c r="B415" s="8"/>
      <c r="C415" s="8"/>
      <c r="D415" s="8"/>
      <c r="E415" s="8"/>
      <c r="F415" s="8"/>
      <c r="G415" s="21"/>
      <c r="H415" s="12"/>
      <c r="I415" s="12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idden="1" x14ac:dyDescent="0.25">
      <c r="A416" s="8"/>
      <c r="B416" s="8"/>
      <c r="C416" s="8"/>
      <c r="D416" s="8"/>
      <c r="E416" s="8"/>
      <c r="F416" s="8"/>
      <c r="G416" s="21"/>
      <c r="H416" s="12"/>
      <c r="I416" s="12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idden="1" x14ac:dyDescent="0.25">
      <c r="A417" s="8"/>
      <c r="B417" s="8"/>
      <c r="C417" s="8"/>
      <c r="D417" s="8"/>
      <c r="E417" s="8"/>
      <c r="F417" s="8"/>
      <c r="G417" s="21"/>
      <c r="H417" s="12"/>
      <c r="I417" s="12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idden="1" x14ac:dyDescent="0.25">
      <c r="A418" s="8"/>
      <c r="B418" s="8"/>
      <c r="C418" s="8"/>
      <c r="D418" s="8"/>
      <c r="E418" s="8"/>
      <c r="F418" s="8"/>
      <c r="G418" s="21"/>
      <c r="H418" s="12"/>
      <c r="I418" s="12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idden="1" x14ac:dyDescent="0.25">
      <c r="A419" s="8"/>
      <c r="B419" s="8"/>
      <c r="C419" s="8"/>
      <c r="D419" s="8"/>
      <c r="E419" s="8"/>
      <c r="F419" s="8"/>
      <c r="G419" s="21"/>
      <c r="H419" s="12"/>
      <c r="I419" s="12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idden="1" x14ac:dyDescent="0.25">
      <c r="A420" s="8"/>
      <c r="B420" s="8"/>
      <c r="C420" s="8"/>
      <c r="D420" s="8"/>
      <c r="E420" s="8"/>
      <c r="F420" s="8"/>
      <c r="G420" s="21"/>
      <c r="H420" s="12"/>
      <c r="I420" s="12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idden="1" x14ac:dyDescent="0.25">
      <c r="A421" s="8"/>
      <c r="B421" s="8"/>
      <c r="C421" s="8"/>
      <c r="D421" s="8"/>
      <c r="E421" s="8"/>
      <c r="F421" s="8"/>
      <c r="G421" s="21"/>
      <c r="H421" s="12"/>
      <c r="I421" s="12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idden="1" x14ac:dyDescent="0.25">
      <c r="A422" s="8"/>
      <c r="B422" s="8"/>
      <c r="C422" s="8"/>
      <c r="D422" s="8"/>
      <c r="E422" s="8"/>
      <c r="F422" s="8"/>
      <c r="G422" s="21"/>
      <c r="H422" s="12"/>
      <c r="I422" s="12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idden="1" x14ac:dyDescent="0.25">
      <c r="A423" s="8"/>
      <c r="B423" s="8"/>
      <c r="C423" s="8"/>
      <c r="D423" s="8"/>
      <c r="E423" s="8"/>
      <c r="F423" s="8"/>
      <c r="G423" s="21"/>
      <c r="H423" s="12"/>
      <c r="I423" s="12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idden="1" x14ac:dyDescent="0.25">
      <c r="A424" s="8"/>
      <c r="B424" s="8"/>
      <c r="C424" s="8"/>
      <c r="D424" s="8"/>
      <c r="E424" s="8"/>
      <c r="F424" s="8"/>
      <c r="G424" s="21"/>
      <c r="H424" s="12"/>
      <c r="I424" s="12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idden="1" x14ac:dyDescent="0.25">
      <c r="A425" s="8"/>
      <c r="B425" s="8"/>
      <c r="C425" s="8"/>
      <c r="D425" s="8"/>
      <c r="E425" s="8"/>
      <c r="F425" s="8"/>
      <c r="G425" s="21"/>
      <c r="H425" s="12"/>
      <c r="I425" s="12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idden="1" x14ac:dyDescent="0.25">
      <c r="A426" s="8"/>
      <c r="B426" s="8"/>
      <c r="C426" s="8"/>
      <c r="D426" s="8"/>
      <c r="E426" s="8"/>
      <c r="F426" s="8"/>
      <c r="G426" s="21"/>
      <c r="H426" s="12"/>
      <c r="I426" s="12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idden="1" x14ac:dyDescent="0.25">
      <c r="A427" s="8"/>
      <c r="B427" s="8"/>
      <c r="C427" s="8"/>
      <c r="D427" s="8"/>
      <c r="E427" s="8"/>
      <c r="F427" s="8"/>
      <c r="G427" s="21"/>
      <c r="H427" s="12"/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idden="1" x14ac:dyDescent="0.25">
      <c r="A428" s="8"/>
      <c r="B428" s="8"/>
      <c r="C428" s="8"/>
      <c r="D428" s="8"/>
      <c r="E428" s="8"/>
      <c r="F428" s="8"/>
      <c r="G428" s="21"/>
      <c r="H428" s="12"/>
      <c r="I428" s="12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idden="1" x14ac:dyDescent="0.25">
      <c r="A429" s="8"/>
      <c r="B429" s="8"/>
      <c r="C429" s="8"/>
      <c r="D429" s="8"/>
      <c r="E429" s="8"/>
      <c r="F429" s="8"/>
      <c r="G429" s="21"/>
      <c r="H429" s="12"/>
      <c r="I429" s="12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idden="1" x14ac:dyDescent="0.25">
      <c r="A430" s="8"/>
      <c r="B430" s="8"/>
      <c r="C430" s="8"/>
      <c r="D430" s="8"/>
      <c r="E430" s="8"/>
      <c r="F430" s="8"/>
      <c r="G430" s="21"/>
      <c r="H430" s="12"/>
      <c r="I430" s="12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idden="1" x14ac:dyDescent="0.25">
      <c r="A431" s="8"/>
      <c r="B431" s="8"/>
      <c r="C431" s="8"/>
      <c r="D431" s="8"/>
      <c r="E431" s="8"/>
      <c r="F431" s="8"/>
      <c r="G431" s="21"/>
      <c r="H431" s="12"/>
      <c r="I431" s="12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idden="1" x14ac:dyDescent="0.25">
      <c r="A432" s="8"/>
      <c r="B432" s="8"/>
      <c r="C432" s="8"/>
      <c r="D432" s="8"/>
      <c r="E432" s="8"/>
      <c r="F432" s="8"/>
      <c r="G432" s="21"/>
      <c r="H432" s="12"/>
      <c r="I432" s="12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idden="1" x14ac:dyDescent="0.25">
      <c r="A433" s="8"/>
      <c r="B433" s="8"/>
      <c r="C433" s="8"/>
      <c r="D433" s="8"/>
      <c r="E433" s="8"/>
      <c r="F433" s="8"/>
      <c r="G433" s="21"/>
      <c r="H433" s="12"/>
      <c r="I433" s="12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idden="1" x14ac:dyDescent="0.25">
      <c r="A434" s="8"/>
      <c r="B434" s="8"/>
      <c r="C434" s="8"/>
      <c r="D434" s="8"/>
      <c r="E434" s="8"/>
      <c r="F434" s="8"/>
      <c r="G434" s="21"/>
      <c r="H434" s="12"/>
      <c r="I434" s="12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idden="1" x14ac:dyDescent="0.25">
      <c r="A435" s="8"/>
      <c r="B435" s="8"/>
      <c r="C435" s="8"/>
      <c r="D435" s="8"/>
      <c r="E435" s="8"/>
      <c r="F435" s="8"/>
      <c r="G435" s="21"/>
      <c r="H435" s="12"/>
      <c r="I435" s="12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idden="1" x14ac:dyDescent="0.25">
      <c r="A436" s="8"/>
      <c r="B436" s="8"/>
      <c r="C436" s="8"/>
      <c r="D436" s="8"/>
      <c r="E436" s="8"/>
      <c r="F436" s="8"/>
      <c r="G436" s="21"/>
      <c r="H436" s="12"/>
      <c r="I436" s="12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idden="1" x14ac:dyDescent="0.25">
      <c r="A437" s="8"/>
      <c r="B437" s="8"/>
      <c r="C437" s="8"/>
      <c r="D437" s="8"/>
      <c r="E437" s="8"/>
      <c r="F437" s="8"/>
      <c r="G437" s="21"/>
      <c r="H437" s="12"/>
      <c r="I437" s="12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idden="1" x14ac:dyDescent="0.25">
      <c r="A438" s="8"/>
      <c r="B438" s="8"/>
      <c r="C438" s="8"/>
      <c r="D438" s="8"/>
      <c r="E438" s="8"/>
      <c r="F438" s="8"/>
      <c r="G438" s="21"/>
      <c r="H438" s="12"/>
      <c r="I438" s="12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idden="1" x14ac:dyDescent="0.25">
      <c r="A439" s="8"/>
      <c r="B439" s="8"/>
      <c r="C439" s="8"/>
      <c r="D439" s="8"/>
      <c r="E439" s="8"/>
      <c r="F439" s="8"/>
      <c r="G439" s="21"/>
      <c r="H439" s="12"/>
      <c r="I439" s="12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idden="1" x14ac:dyDescent="0.25">
      <c r="A440" s="8"/>
      <c r="B440" s="8"/>
      <c r="C440" s="8"/>
      <c r="D440" s="8"/>
      <c r="E440" s="8"/>
      <c r="F440" s="8"/>
      <c r="G440" s="21"/>
      <c r="H440" s="12"/>
      <c r="I440" s="12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idden="1" x14ac:dyDescent="0.25">
      <c r="A441" s="8"/>
      <c r="B441" s="8"/>
      <c r="C441" s="8"/>
      <c r="D441" s="8"/>
      <c r="E441" s="8"/>
      <c r="F441" s="8"/>
      <c r="G441" s="21"/>
      <c r="H441" s="12"/>
      <c r="I441" s="12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idden="1" x14ac:dyDescent="0.25">
      <c r="A442" s="8"/>
      <c r="B442" s="8"/>
      <c r="C442" s="8"/>
      <c r="D442" s="8"/>
      <c r="E442" s="8"/>
      <c r="F442" s="8"/>
      <c r="G442" s="21"/>
      <c r="H442" s="12"/>
      <c r="I442" s="12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idden="1" x14ac:dyDescent="0.25">
      <c r="A443" s="8"/>
      <c r="B443" s="8"/>
      <c r="C443" s="8"/>
      <c r="D443" s="8"/>
      <c r="E443" s="8"/>
      <c r="F443" s="8"/>
      <c r="G443" s="21"/>
      <c r="H443" s="12"/>
      <c r="I443" s="12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idden="1" x14ac:dyDescent="0.25">
      <c r="A444" s="8"/>
      <c r="B444" s="8"/>
      <c r="C444" s="8"/>
      <c r="D444" s="8"/>
      <c r="E444" s="8"/>
      <c r="F444" s="8"/>
      <c r="G444" s="21"/>
      <c r="H444" s="12"/>
      <c r="I444" s="12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idden="1" x14ac:dyDescent="0.25">
      <c r="A445" s="8"/>
      <c r="B445" s="8"/>
      <c r="C445" s="8"/>
      <c r="D445" s="8"/>
      <c r="E445" s="8"/>
      <c r="F445" s="8"/>
      <c r="G445" s="21"/>
      <c r="H445" s="12"/>
      <c r="I445" s="12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idden="1" x14ac:dyDescent="0.25">
      <c r="A446" s="8"/>
      <c r="B446" s="8"/>
      <c r="C446" s="8"/>
      <c r="D446" s="8"/>
      <c r="E446" s="8"/>
      <c r="F446" s="8"/>
      <c r="G446" s="21"/>
      <c r="H446" s="12"/>
      <c r="I446" s="12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idden="1" x14ac:dyDescent="0.25">
      <c r="A447" s="8"/>
      <c r="B447" s="8"/>
      <c r="C447" s="8"/>
      <c r="D447" s="8"/>
      <c r="E447" s="8"/>
      <c r="F447" s="8"/>
      <c r="G447" s="21"/>
      <c r="H447" s="12"/>
      <c r="I447" s="12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idden="1" x14ac:dyDescent="0.25">
      <c r="A448" s="8"/>
      <c r="B448" s="8"/>
      <c r="C448" s="8"/>
      <c r="D448" s="8"/>
      <c r="E448" s="8"/>
      <c r="F448" s="8"/>
      <c r="G448" s="21"/>
      <c r="H448" s="12"/>
      <c r="I448" s="12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idden="1" x14ac:dyDescent="0.25">
      <c r="A449" s="8"/>
      <c r="B449" s="8"/>
      <c r="C449" s="8"/>
      <c r="D449" s="8"/>
      <c r="E449" s="8"/>
      <c r="F449" s="8"/>
      <c r="G449" s="21"/>
      <c r="H449" s="12"/>
      <c r="I449" s="12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idden="1" x14ac:dyDescent="0.25">
      <c r="A450" s="8"/>
      <c r="B450" s="8"/>
      <c r="C450" s="8"/>
      <c r="D450" s="8"/>
      <c r="E450" s="8"/>
      <c r="F450" s="8"/>
      <c r="G450" s="21"/>
      <c r="H450" s="12"/>
      <c r="I450" s="12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idden="1" x14ac:dyDescent="0.25">
      <c r="A451" s="8"/>
      <c r="B451" s="8"/>
      <c r="C451" s="8"/>
      <c r="D451" s="8"/>
      <c r="E451" s="8"/>
      <c r="F451" s="8"/>
      <c r="G451" s="21"/>
      <c r="H451" s="12"/>
      <c r="I451" s="12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idden="1" x14ac:dyDescent="0.25">
      <c r="A452" s="8"/>
      <c r="B452" s="8"/>
      <c r="C452" s="8"/>
      <c r="D452" s="8"/>
      <c r="E452" s="8"/>
      <c r="F452" s="8"/>
      <c r="G452" s="21"/>
      <c r="H452" s="12"/>
      <c r="I452" s="12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idden="1" x14ac:dyDescent="0.25">
      <c r="A453" s="8"/>
      <c r="B453" s="8"/>
      <c r="C453" s="8"/>
      <c r="D453" s="8"/>
      <c r="E453" s="8"/>
      <c r="F453" s="8"/>
      <c r="G453" s="21"/>
      <c r="H453" s="12"/>
      <c r="I453" s="12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idden="1" x14ac:dyDescent="0.25">
      <c r="A454" s="8"/>
      <c r="B454" s="8"/>
      <c r="C454" s="8"/>
      <c r="D454" s="8"/>
      <c r="E454" s="8"/>
      <c r="F454" s="8"/>
      <c r="G454" s="21"/>
      <c r="H454" s="12"/>
      <c r="I454" s="12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idden="1" x14ac:dyDescent="0.25">
      <c r="A455" s="8"/>
      <c r="B455" s="8"/>
      <c r="C455" s="8"/>
      <c r="D455" s="8"/>
      <c r="E455" s="8"/>
      <c r="F455" s="8"/>
      <c r="G455" s="21"/>
      <c r="H455" s="12"/>
      <c r="I455" s="12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idden="1" x14ac:dyDescent="0.25">
      <c r="A456" s="8"/>
      <c r="B456" s="8"/>
      <c r="C456" s="8"/>
      <c r="D456" s="8"/>
      <c r="E456" s="8"/>
      <c r="F456" s="8"/>
      <c r="G456" s="21"/>
      <c r="H456" s="12"/>
      <c r="I456" s="12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idden="1" x14ac:dyDescent="0.25">
      <c r="A457" s="8"/>
      <c r="B457" s="8"/>
      <c r="C457" s="8"/>
      <c r="D457" s="8"/>
      <c r="E457" s="8"/>
      <c r="F457" s="8"/>
      <c r="G457" s="21"/>
      <c r="H457" s="12"/>
      <c r="I457" s="12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idden="1" x14ac:dyDescent="0.25">
      <c r="A458" s="8"/>
      <c r="B458" s="8"/>
      <c r="C458" s="8"/>
      <c r="D458" s="8"/>
      <c r="E458" s="8"/>
      <c r="F458" s="8"/>
      <c r="G458" s="21"/>
      <c r="H458" s="12"/>
      <c r="I458" s="12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idden="1" x14ac:dyDescent="0.25">
      <c r="A459" s="8"/>
      <c r="B459" s="8"/>
      <c r="C459" s="8"/>
      <c r="D459" s="8"/>
      <c r="E459" s="8"/>
      <c r="F459" s="8"/>
      <c r="G459" s="21"/>
      <c r="H459" s="12"/>
      <c r="I459" s="12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idden="1" x14ac:dyDescent="0.25">
      <c r="A460" s="8"/>
      <c r="B460" s="8"/>
      <c r="C460" s="8"/>
      <c r="D460" s="8"/>
      <c r="E460" s="8"/>
      <c r="F460" s="8"/>
      <c r="G460" s="21"/>
      <c r="H460" s="12"/>
      <c r="I460" s="12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idden="1" x14ac:dyDescent="0.25">
      <c r="A461" s="8"/>
      <c r="B461" s="8"/>
      <c r="C461" s="8"/>
      <c r="D461" s="8"/>
      <c r="E461" s="8"/>
      <c r="F461" s="8"/>
      <c r="G461" s="21"/>
      <c r="H461" s="12"/>
      <c r="I461" s="12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idden="1" x14ac:dyDescent="0.25">
      <c r="A462" s="8"/>
      <c r="B462" s="8"/>
      <c r="C462" s="8"/>
      <c r="D462" s="8"/>
      <c r="E462" s="8"/>
      <c r="F462" s="8"/>
      <c r="G462" s="21"/>
      <c r="H462" s="12"/>
      <c r="I462" s="12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idden="1" x14ac:dyDescent="0.25">
      <c r="A463" s="8"/>
      <c r="B463" s="8"/>
      <c r="C463" s="8"/>
      <c r="D463" s="8"/>
      <c r="E463" s="8"/>
      <c r="F463" s="8"/>
      <c r="G463" s="21"/>
      <c r="H463" s="12"/>
      <c r="I463" s="12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idden="1" x14ac:dyDescent="0.25">
      <c r="A464" s="8"/>
      <c r="B464" s="8"/>
      <c r="C464" s="8"/>
      <c r="D464" s="8"/>
      <c r="E464" s="8"/>
      <c r="F464" s="8"/>
      <c r="G464" s="21"/>
      <c r="H464" s="12"/>
      <c r="I464" s="12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idden="1" x14ac:dyDescent="0.25">
      <c r="A465" s="8"/>
      <c r="B465" s="8"/>
      <c r="C465" s="8"/>
      <c r="D465" s="8"/>
      <c r="E465" s="8"/>
      <c r="F465" s="8"/>
      <c r="G465" s="21"/>
      <c r="H465" s="12"/>
      <c r="I465" s="12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idden="1" x14ac:dyDescent="0.25">
      <c r="A466" s="8"/>
      <c r="B466" s="8"/>
      <c r="C466" s="8"/>
      <c r="D466" s="8"/>
      <c r="E466" s="8"/>
      <c r="F466" s="8"/>
      <c r="G466" s="21"/>
      <c r="H466" s="12"/>
      <c r="I466" s="12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idden="1" x14ac:dyDescent="0.25">
      <c r="A467" s="8"/>
      <c r="B467" s="8"/>
      <c r="C467" s="8"/>
      <c r="D467" s="8"/>
      <c r="E467" s="8"/>
      <c r="F467" s="8"/>
      <c r="G467" s="21"/>
      <c r="H467" s="12"/>
      <c r="I467" s="12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idden="1" x14ac:dyDescent="0.25">
      <c r="A468" s="8"/>
      <c r="B468" s="8"/>
      <c r="C468" s="8"/>
      <c r="D468" s="8"/>
      <c r="E468" s="8"/>
      <c r="F468" s="8"/>
      <c r="G468" s="21"/>
      <c r="H468" s="12"/>
      <c r="I468" s="12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idden="1" x14ac:dyDescent="0.25">
      <c r="A469" s="8"/>
      <c r="B469" s="8"/>
      <c r="C469" s="8"/>
      <c r="D469" s="8"/>
      <c r="E469" s="8"/>
      <c r="F469" s="8"/>
      <c r="G469" s="21"/>
      <c r="H469" s="12"/>
      <c r="I469" s="12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idden="1" x14ac:dyDescent="0.25">
      <c r="A470" s="8"/>
      <c r="B470" s="8"/>
      <c r="C470" s="8"/>
      <c r="D470" s="8"/>
      <c r="E470" s="8"/>
      <c r="F470" s="8"/>
      <c r="G470" s="21"/>
      <c r="H470" s="12"/>
      <c r="I470" s="12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idden="1" x14ac:dyDescent="0.25">
      <c r="A471" s="8"/>
      <c r="B471" s="8"/>
      <c r="C471" s="8"/>
      <c r="D471" s="8"/>
      <c r="E471" s="8"/>
      <c r="F471" s="8"/>
      <c r="G471" s="21"/>
      <c r="H471" s="12"/>
      <c r="I471" s="12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idden="1" x14ac:dyDescent="0.25">
      <c r="A472" s="8"/>
      <c r="B472" s="8"/>
      <c r="C472" s="8"/>
      <c r="D472" s="8"/>
      <c r="E472" s="8"/>
      <c r="F472" s="8"/>
      <c r="G472" s="21"/>
      <c r="H472" s="12"/>
      <c r="I472" s="12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idden="1" x14ac:dyDescent="0.25">
      <c r="A473" s="8"/>
      <c r="B473" s="8"/>
      <c r="C473" s="8"/>
      <c r="D473" s="8"/>
      <c r="E473" s="8"/>
      <c r="F473" s="8"/>
      <c r="G473" s="21"/>
      <c r="H473" s="12"/>
      <c r="I473" s="12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idden="1" x14ac:dyDescent="0.25">
      <c r="A474" s="8"/>
      <c r="B474" s="8"/>
      <c r="C474" s="8"/>
      <c r="D474" s="8"/>
      <c r="E474" s="8"/>
      <c r="F474" s="8"/>
      <c r="G474" s="21"/>
      <c r="H474" s="12"/>
      <c r="I474" s="12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idden="1" x14ac:dyDescent="0.25">
      <c r="A475" s="8"/>
      <c r="B475" s="8"/>
      <c r="C475" s="8"/>
      <c r="D475" s="8"/>
      <c r="E475" s="8"/>
      <c r="F475" s="8"/>
      <c r="G475" s="21"/>
      <c r="H475" s="12"/>
      <c r="I475" s="12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idden="1" x14ac:dyDescent="0.25">
      <c r="A476" s="8"/>
      <c r="B476" s="8"/>
      <c r="C476" s="8"/>
      <c r="D476" s="8"/>
      <c r="E476" s="8"/>
      <c r="F476" s="8"/>
      <c r="G476" s="21"/>
      <c r="H476" s="12"/>
      <c r="I476" s="12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idden="1" x14ac:dyDescent="0.25">
      <c r="A477" s="8"/>
      <c r="B477" s="8"/>
      <c r="C477" s="8"/>
      <c r="D477" s="8"/>
      <c r="E477" s="8"/>
      <c r="F477" s="8"/>
      <c r="G477" s="21"/>
      <c r="H477" s="12"/>
      <c r="I477" s="12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idden="1" x14ac:dyDescent="0.25">
      <c r="A478" s="8"/>
      <c r="B478" s="8"/>
      <c r="C478" s="8"/>
      <c r="D478" s="8"/>
      <c r="E478" s="8"/>
      <c r="F478" s="8"/>
      <c r="G478" s="21"/>
      <c r="H478" s="12"/>
      <c r="I478" s="12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idden="1" x14ac:dyDescent="0.25">
      <c r="A479" s="8"/>
      <c r="B479" s="8"/>
      <c r="C479" s="8"/>
      <c r="D479" s="8"/>
      <c r="E479" s="8"/>
      <c r="F479" s="8"/>
      <c r="G479" s="21"/>
      <c r="H479" s="12"/>
      <c r="I479" s="12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idden="1" x14ac:dyDescent="0.25">
      <c r="A480" s="8"/>
      <c r="B480" s="8"/>
      <c r="C480" s="8"/>
      <c r="D480" s="8"/>
      <c r="E480" s="8"/>
      <c r="F480" s="8"/>
      <c r="G480" s="21"/>
      <c r="H480" s="12"/>
      <c r="I480" s="12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idden="1" x14ac:dyDescent="0.25">
      <c r="A481" s="8"/>
      <c r="B481" s="8"/>
      <c r="C481" s="8"/>
      <c r="D481" s="8"/>
      <c r="E481" s="8"/>
      <c r="F481" s="8"/>
      <c r="G481" s="21"/>
      <c r="H481" s="12"/>
      <c r="I481" s="12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idden="1" x14ac:dyDescent="0.25">
      <c r="A482" s="8"/>
      <c r="B482" s="8"/>
      <c r="C482" s="8"/>
      <c r="D482" s="8"/>
      <c r="E482" s="8"/>
      <c r="F482" s="8"/>
      <c r="G482" s="21"/>
      <c r="H482" s="12"/>
      <c r="I482" s="12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idden="1" x14ac:dyDescent="0.25">
      <c r="A483" s="8"/>
      <c r="B483" s="8"/>
      <c r="C483" s="8"/>
      <c r="D483" s="8"/>
      <c r="E483" s="8"/>
      <c r="F483" s="8"/>
      <c r="G483" s="21"/>
      <c r="H483" s="12"/>
      <c r="I483" s="12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idden="1" x14ac:dyDescent="0.25">
      <c r="A484" s="8"/>
      <c r="B484" s="8"/>
      <c r="C484" s="8"/>
      <c r="D484" s="8"/>
      <c r="E484" s="8"/>
      <c r="F484" s="8"/>
      <c r="G484" s="21"/>
      <c r="H484" s="12"/>
      <c r="I484" s="12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idden="1" x14ac:dyDescent="0.25">
      <c r="A485" s="8"/>
      <c r="B485" s="8"/>
      <c r="C485" s="8"/>
      <c r="D485" s="8"/>
      <c r="E485" s="8"/>
      <c r="F485" s="8"/>
      <c r="G485" s="21"/>
      <c r="H485" s="12"/>
      <c r="I485" s="12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idden="1" x14ac:dyDescent="0.25">
      <c r="A486" s="8"/>
      <c r="B486" s="8"/>
      <c r="C486" s="8"/>
      <c r="D486" s="8"/>
      <c r="E486" s="8"/>
      <c r="F486" s="8"/>
      <c r="G486" s="21"/>
      <c r="H486" s="12"/>
      <c r="I486" s="12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idden="1" x14ac:dyDescent="0.25">
      <c r="A487" s="8"/>
      <c r="B487" s="8"/>
      <c r="C487" s="8"/>
      <c r="D487" s="8"/>
      <c r="E487" s="8"/>
      <c r="F487" s="8"/>
      <c r="G487" s="21"/>
      <c r="H487" s="12"/>
      <c r="I487" s="12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idden="1" x14ac:dyDescent="0.25">
      <c r="A488" s="8"/>
      <c r="B488" s="8"/>
      <c r="C488" s="8"/>
      <c r="D488" s="8"/>
      <c r="E488" s="8"/>
      <c r="F488" s="8"/>
      <c r="G488" s="21"/>
      <c r="H488" s="12"/>
      <c r="I488" s="12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idden="1" x14ac:dyDescent="0.25">
      <c r="A489" s="8"/>
      <c r="B489" s="8"/>
      <c r="C489" s="8"/>
      <c r="D489" s="8"/>
      <c r="E489" s="8"/>
      <c r="F489" s="8"/>
      <c r="G489" s="21"/>
      <c r="H489" s="12"/>
      <c r="I489" s="12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idden="1" x14ac:dyDescent="0.25">
      <c r="A490" s="8"/>
      <c r="B490" s="8"/>
      <c r="C490" s="8"/>
      <c r="D490" s="8"/>
      <c r="E490" s="8"/>
      <c r="F490" s="8"/>
      <c r="G490" s="21"/>
      <c r="H490" s="12"/>
      <c r="I490" s="12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idden="1" x14ac:dyDescent="0.25">
      <c r="A491" s="8"/>
      <c r="B491" s="8"/>
      <c r="C491" s="8"/>
      <c r="D491" s="8"/>
      <c r="E491" s="8"/>
      <c r="F491" s="8"/>
      <c r="G491" s="21"/>
      <c r="H491" s="12"/>
      <c r="I491" s="12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idden="1" x14ac:dyDescent="0.25">
      <c r="A492" s="8"/>
      <c r="B492" s="8"/>
      <c r="C492" s="8"/>
      <c r="D492" s="8"/>
      <c r="E492" s="8"/>
      <c r="F492" s="8"/>
      <c r="G492" s="21"/>
      <c r="H492" s="12"/>
      <c r="I492" s="12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idden="1" x14ac:dyDescent="0.25">
      <c r="A493" s="8"/>
      <c r="B493" s="8"/>
      <c r="C493" s="8"/>
      <c r="D493" s="8"/>
      <c r="E493" s="8"/>
      <c r="F493" s="8"/>
      <c r="G493" s="21"/>
      <c r="H493" s="12"/>
      <c r="I493" s="12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idden="1" x14ac:dyDescent="0.25">
      <c r="A494" s="8"/>
      <c r="B494" s="8"/>
      <c r="C494" s="8"/>
      <c r="D494" s="8"/>
      <c r="E494" s="8"/>
      <c r="F494" s="8"/>
      <c r="G494" s="21"/>
      <c r="H494" s="12"/>
      <c r="I494" s="12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idden="1" x14ac:dyDescent="0.25">
      <c r="A495" s="8"/>
      <c r="B495" s="8"/>
      <c r="C495" s="8"/>
      <c r="D495" s="8"/>
      <c r="E495" s="8"/>
      <c r="F495" s="8"/>
      <c r="G495" s="21"/>
      <c r="H495" s="12"/>
      <c r="I495" s="12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idden="1" x14ac:dyDescent="0.25">
      <c r="A496" s="8"/>
      <c r="B496" s="8"/>
      <c r="C496" s="8"/>
      <c r="D496" s="8"/>
      <c r="E496" s="8"/>
      <c r="F496" s="8"/>
      <c r="G496" s="21"/>
      <c r="H496" s="12"/>
      <c r="I496" s="12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idden="1" x14ac:dyDescent="0.25">
      <c r="A497" s="8"/>
      <c r="B497" s="8"/>
      <c r="C497" s="8"/>
      <c r="D497" s="8"/>
      <c r="E497" s="8"/>
      <c r="F497" s="8"/>
      <c r="G497" s="21"/>
      <c r="H497" s="12"/>
      <c r="I497" s="12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idden="1" x14ac:dyDescent="0.25">
      <c r="A498" s="8"/>
      <c r="B498" s="8"/>
      <c r="C498" s="8"/>
      <c r="D498" s="8"/>
      <c r="E498" s="8"/>
      <c r="F498" s="8"/>
      <c r="G498" s="21"/>
      <c r="H498" s="12"/>
      <c r="I498" s="12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idden="1" x14ac:dyDescent="0.25">
      <c r="A499" s="8"/>
      <c r="B499" s="8"/>
      <c r="C499" s="8"/>
      <c r="D499" s="8"/>
      <c r="E499" s="8"/>
      <c r="F499" s="8"/>
      <c r="G499" s="21"/>
      <c r="H499" s="12"/>
      <c r="I499" s="12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idden="1" x14ac:dyDescent="0.25">
      <c r="A500" s="8"/>
      <c r="B500" s="8"/>
      <c r="C500" s="8"/>
      <c r="D500" s="8"/>
      <c r="E500" s="8"/>
      <c r="F500" s="8"/>
      <c r="G500" s="21"/>
      <c r="H500" s="12"/>
      <c r="I500" s="12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idden="1" x14ac:dyDescent="0.25">
      <c r="A501" s="8"/>
      <c r="B501" s="8"/>
      <c r="C501" s="8"/>
      <c r="D501" s="8"/>
      <c r="E501" s="8"/>
      <c r="F501" s="8"/>
      <c r="G501" s="21"/>
      <c r="H501" s="12"/>
      <c r="I501" s="12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idden="1" x14ac:dyDescent="0.25">
      <c r="A502" s="8"/>
      <c r="B502" s="8"/>
      <c r="C502" s="8"/>
      <c r="D502" s="8"/>
      <c r="E502" s="8"/>
      <c r="F502" s="8"/>
      <c r="G502" s="21"/>
      <c r="H502" s="12"/>
      <c r="I502" s="12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idden="1" x14ac:dyDescent="0.25">
      <c r="A503" s="8"/>
      <c r="B503" s="8"/>
      <c r="C503" s="8"/>
      <c r="D503" s="8"/>
      <c r="E503" s="8"/>
      <c r="F503" s="8"/>
      <c r="G503" s="21"/>
      <c r="H503" s="12"/>
      <c r="I503" s="12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idden="1" x14ac:dyDescent="0.25">
      <c r="A504" s="8"/>
      <c r="B504" s="8"/>
      <c r="C504" s="8"/>
      <c r="D504" s="8"/>
      <c r="E504" s="8"/>
      <c r="F504" s="8"/>
      <c r="G504" s="21"/>
      <c r="H504" s="12"/>
      <c r="I504" s="12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idden="1" x14ac:dyDescent="0.25">
      <c r="A505" s="8"/>
      <c r="B505" s="8"/>
      <c r="C505" s="8"/>
      <c r="D505" s="8"/>
      <c r="E505" s="8"/>
      <c r="F505" s="8"/>
      <c r="G505" s="21"/>
      <c r="H505" s="12"/>
      <c r="I505" s="12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idden="1" x14ac:dyDescent="0.25">
      <c r="A506" s="8"/>
      <c r="B506" s="8"/>
      <c r="C506" s="8"/>
      <c r="D506" s="8"/>
      <c r="E506" s="8"/>
      <c r="F506" s="8"/>
      <c r="G506" s="21"/>
      <c r="H506" s="12"/>
      <c r="I506" s="12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idden="1" x14ac:dyDescent="0.25">
      <c r="A507" s="8"/>
      <c r="B507" s="8"/>
      <c r="C507" s="8"/>
      <c r="D507" s="8"/>
      <c r="E507" s="8"/>
      <c r="F507" s="8"/>
      <c r="G507" s="21"/>
      <c r="H507" s="12"/>
      <c r="I507" s="12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idden="1" x14ac:dyDescent="0.25">
      <c r="A508" s="8"/>
      <c r="B508" s="8"/>
      <c r="C508" s="8"/>
      <c r="D508" s="8"/>
      <c r="E508" s="8"/>
      <c r="F508" s="8"/>
      <c r="G508" s="21"/>
      <c r="H508" s="12"/>
      <c r="I508" s="12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idden="1" x14ac:dyDescent="0.25">
      <c r="A509" s="8"/>
      <c r="B509" s="8"/>
      <c r="C509" s="8"/>
      <c r="D509" s="8"/>
      <c r="E509" s="8"/>
      <c r="F509" s="8"/>
      <c r="G509" s="21"/>
      <c r="H509" s="12"/>
      <c r="I509" s="12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idden="1" x14ac:dyDescent="0.25">
      <c r="A510" s="8"/>
      <c r="B510" s="8"/>
      <c r="C510" s="8"/>
      <c r="D510" s="8"/>
      <c r="E510" s="8"/>
      <c r="F510" s="8"/>
      <c r="G510" s="21"/>
      <c r="H510" s="12"/>
      <c r="I510" s="12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idden="1" x14ac:dyDescent="0.25">
      <c r="A511" s="8"/>
      <c r="B511" s="8"/>
      <c r="C511" s="8"/>
      <c r="D511" s="8"/>
      <c r="E511" s="8"/>
      <c r="F511" s="8"/>
      <c r="G511" s="21"/>
      <c r="H511" s="12"/>
      <c r="I511" s="12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idden="1" x14ac:dyDescent="0.25">
      <c r="A512" s="8"/>
      <c r="B512" s="8"/>
      <c r="C512" s="8"/>
      <c r="D512" s="8"/>
      <c r="E512" s="8"/>
      <c r="F512" s="8"/>
      <c r="G512" s="21"/>
      <c r="H512" s="12"/>
      <c r="I512" s="12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idden="1" x14ac:dyDescent="0.25">
      <c r="A513" s="8"/>
      <c r="B513" s="8"/>
      <c r="C513" s="8"/>
      <c r="D513" s="8"/>
      <c r="E513" s="8"/>
      <c r="F513" s="8"/>
      <c r="G513" s="21"/>
      <c r="H513" s="12"/>
      <c r="I513" s="12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idden="1" x14ac:dyDescent="0.25">
      <c r="A514" s="8"/>
      <c r="B514" s="8"/>
      <c r="C514" s="8"/>
      <c r="D514" s="8"/>
      <c r="E514" s="8"/>
      <c r="F514" s="8"/>
      <c r="G514" s="21"/>
      <c r="H514" s="12"/>
      <c r="I514" s="12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idden="1" x14ac:dyDescent="0.25">
      <c r="A515" s="8"/>
      <c r="B515" s="8"/>
      <c r="C515" s="8"/>
      <c r="D515" s="8"/>
      <c r="E515" s="8"/>
      <c r="F515" s="8"/>
      <c r="G515" s="21"/>
      <c r="H515" s="12"/>
      <c r="I515" s="12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idden="1" x14ac:dyDescent="0.25">
      <c r="A516" s="8"/>
      <c r="B516" s="8"/>
      <c r="C516" s="8"/>
      <c r="D516" s="8"/>
      <c r="E516" s="8"/>
      <c r="F516" s="8"/>
      <c r="G516" s="21"/>
      <c r="H516" s="12"/>
      <c r="I516" s="12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idden="1" x14ac:dyDescent="0.25">
      <c r="A517" s="8"/>
      <c r="B517" s="8"/>
      <c r="C517" s="8"/>
      <c r="D517" s="8"/>
      <c r="E517" s="8"/>
      <c r="F517" s="8"/>
      <c r="G517" s="21"/>
      <c r="H517" s="12"/>
      <c r="I517" s="12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idden="1" x14ac:dyDescent="0.25">
      <c r="A518" s="8"/>
      <c r="B518" s="8"/>
      <c r="C518" s="8"/>
      <c r="D518" s="8"/>
      <c r="E518" s="8"/>
      <c r="F518" s="8"/>
      <c r="G518" s="21"/>
      <c r="H518" s="12"/>
      <c r="I518" s="12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idden="1" x14ac:dyDescent="0.25">
      <c r="A519" s="8"/>
      <c r="B519" s="8"/>
      <c r="C519" s="8"/>
      <c r="D519" s="8"/>
      <c r="E519" s="8"/>
      <c r="F519" s="8"/>
      <c r="G519" s="21"/>
      <c r="H519" s="12"/>
      <c r="I519" s="12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idden="1" x14ac:dyDescent="0.25">
      <c r="A520" s="8"/>
      <c r="B520" s="8"/>
      <c r="C520" s="8"/>
      <c r="D520" s="8"/>
      <c r="E520" s="8"/>
      <c r="F520" s="8"/>
      <c r="G520" s="21"/>
      <c r="H520" s="12"/>
      <c r="I520" s="12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idden="1" x14ac:dyDescent="0.25">
      <c r="A521" s="8"/>
      <c r="B521" s="8"/>
      <c r="C521" s="8"/>
      <c r="D521" s="8"/>
      <c r="E521" s="8"/>
      <c r="F521" s="8"/>
      <c r="G521" s="21"/>
      <c r="H521" s="12"/>
      <c r="I521" s="12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idden="1" x14ac:dyDescent="0.25">
      <c r="A522" s="8"/>
      <c r="B522" s="8"/>
      <c r="C522" s="8"/>
      <c r="D522" s="8"/>
      <c r="E522" s="8"/>
      <c r="F522" s="8"/>
      <c r="G522" s="21"/>
      <c r="H522" s="12"/>
      <c r="I522" s="12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idden="1" x14ac:dyDescent="0.25">
      <c r="A523" s="8"/>
      <c r="B523" s="8"/>
      <c r="C523" s="8"/>
      <c r="D523" s="8"/>
      <c r="E523" s="8"/>
      <c r="F523" s="8"/>
      <c r="G523" s="21"/>
      <c r="H523" s="12"/>
      <c r="I523" s="12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idden="1" x14ac:dyDescent="0.25">
      <c r="A524" s="8"/>
      <c r="B524" s="8"/>
      <c r="C524" s="8"/>
      <c r="D524" s="8"/>
      <c r="E524" s="8"/>
      <c r="F524" s="8"/>
      <c r="G524" s="21"/>
      <c r="H524" s="12"/>
      <c r="I524" s="12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idden="1" x14ac:dyDescent="0.25">
      <c r="A525" s="8"/>
      <c r="B525" s="8"/>
      <c r="C525" s="8"/>
      <c r="D525" s="8"/>
      <c r="E525" s="8"/>
      <c r="F525" s="8"/>
      <c r="G525" s="21"/>
      <c r="H525" s="12"/>
      <c r="I525" s="12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idden="1" x14ac:dyDescent="0.25">
      <c r="A526" s="8"/>
      <c r="B526" s="8"/>
      <c r="C526" s="8"/>
      <c r="D526" s="8"/>
      <c r="E526" s="8"/>
      <c r="F526" s="8"/>
      <c r="G526" s="21"/>
      <c r="H526" s="12"/>
      <c r="I526" s="12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idden="1" x14ac:dyDescent="0.25">
      <c r="A527" s="8"/>
      <c r="B527" s="8"/>
      <c r="C527" s="8"/>
      <c r="D527" s="8"/>
      <c r="E527" s="8"/>
      <c r="F527" s="8"/>
      <c r="G527" s="21"/>
      <c r="H527" s="12"/>
      <c r="I527" s="12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idden="1" x14ac:dyDescent="0.25">
      <c r="A528" s="8"/>
      <c r="B528" s="8"/>
      <c r="C528" s="8"/>
      <c r="D528" s="8"/>
      <c r="E528" s="8"/>
      <c r="F528" s="8"/>
      <c r="G528" s="21"/>
      <c r="H528" s="12"/>
      <c r="I528" s="12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idden="1" x14ac:dyDescent="0.25">
      <c r="A529" s="8"/>
      <c r="B529" s="8"/>
      <c r="C529" s="8"/>
      <c r="D529" s="8"/>
      <c r="E529" s="8"/>
      <c r="F529" s="8"/>
      <c r="G529" s="21"/>
      <c r="H529" s="12"/>
      <c r="I529" s="12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idden="1" x14ac:dyDescent="0.25">
      <c r="A530" s="8"/>
      <c r="B530" s="8"/>
      <c r="C530" s="8"/>
      <c r="D530" s="8"/>
      <c r="E530" s="8"/>
      <c r="F530" s="8"/>
      <c r="G530" s="21"/>
      <c r="H530" s="12"/>
      <c r="I530" s="12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idden="1" x14ac:dyDescent="0.25">
      <c r="A531" s="8"/>
      <c r="B531" s="8"/>
      <c r="C531" s="8"/>
      <c r="D531" s="8"/>
      <c r="E531" s="8"/>
      <c r="F531" s="8"/>
      <c r="G531" s="21"/>
      <c r="H531" s="12"/>
      <c r="I531" s="12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idden="1" x14ac:dyDescent="0.25">
      <c r="A532" s="8"/>
      <c r="B532" s="8"/>
      <c r="C532" s="8"/>
      <c r="D532" s="8"/>
      <c r="E532" s="8"/>
      <c r="F532" s="8"/>
      <c r="G532" s="21"/>
      <c r="H532" s="12"/>
      <c r="I532" s="12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idden="1" x14ac:dyDescent="0.25">
      <c r="A533" s="8"/>
      <c r="B533" s="8"/>
      <c r="C533" s="8"/>
      <c r="D533" s="8"/>
      <c r="E533" s="8"/>
      <c r="F533" s="8"/>
      <c r="G533" s="21"/>
      <c r="H533" s="12"/>
      <c r="I533" s="12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idden="1" x14ac:dyDescent="0.25">
      <c r="A534" s="8"/>
      <c r="B534" s="8"/>
      <c r="C534" s="8"/>
      <c r="D534" s="8"/>
      <c r="E534" s="8"/>
      <c r="F534" s="8"/>
      <c r="G534" s="21"/>
      <c r="H534" s="12"/>
      <c r="I534" s="12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idden="1" x14ac:dyDescent="0.25">
      <c r="A535" s="8"/>
      <c r="B535" s="8"/>
      <c r="C535" s="8"/>
      <c r="D535" s="8"/>
      <c r="E535" s="8"/>
      <c r="F535" s="8"/>
      <c r="G535" s="21"/>
      <c r="H535" s="12"/>
      <c r="I535" s="12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idden="1" x14ac:dyDescent="0.25">
      <c r="A536" s="8"/>
      <c r="B536" s="8"/>
      <c r="C536" s="8"/>
      <c r="D536" s="8"/>
      <c r="E536" s="8"/>
      <c r="F536" s="8"/>
      <c r="G536" s="21"/>
      <c r="H536" s="12"/>
      <c r="I536" s="12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idden="1" x14ac:dyDescent="0.25">
      <c r="A537" s="8"/>
      <c r="B537" s="8"/>
      <c r="C537" s="8"/>
      <c r="D537" s="8"/>
      <c r="E537" s="8"/>
      <c r="F537" s="8"/>
      <c r="G537" s="21"/>
      <c r="H537" s="12"/>
      <c r="I537" s="12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idden="1" x14ac:dyDescent="0.25">
      <c r="A538" s="8"/>
      <c r="B538" s="8"/>
      <c r="C538" s="8"/>
      <c r="D538" s="8"/>
      <c r="E538" s="8"/>
      <c r="F538" s="8"/>
      <c r="G538" s="21"/>
      <c r="H538" s="12"/>
      <c r="I538" s="12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idden="1" x14ac:dyDescent="0.25">
      <c r="A539" s="8"/>
      <c r="B539" s="8"/>
      <c r="C539" s="8"/>
      <c r="D539" s="8"/>
      <c r="E539" s="8"/>
      <c r="F539" s="8"/>
      <c r="G539" s="21"/>
      <c r="H539" s="12"/>
      <c r="I539" s="12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idden="1" x14ac:dyDescent="0.25">
      <c r="A540" s="8"/>
      <c r="B540" s="8"/>
      <c r="C540" s="8"/>
      <c r="D540" s="8"/>
      <c r="E540" s="8"/>
      <c r="F540" s="8"/>
      <c r="G540" s="21"/>
      <c r="H540" s="12"/>
      <c r="I540" s="12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idden="1" x14ac:dyDescent="0.25">
      <c r="A541" s="8"/>
      <c r="B541" s="8"/>
      <c r="C541" s="8"/>
      <c r="D541" s="8"/>
      <c r="E541" s="8"/>
      <c r="F541" s="8"/>
      <c r="G541" s="21"/>
      <c r="H541" s="12"/>
      <c r="I541" s="12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idden="1" x14ac:dyDescent="0.25">
      <c r="A542" s="8"/>
      <c r="B542" s="8"/>
      <c r="C542" s="8"/>
      <c r="D542" s="8"/>
      <c r="E542" s="8"/>
      <c r="F542" s="8"/>
      <c r="G542" s="21"/>
      <c r="H542" s="12"/>
      <c r="I542" s="12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idden="1" x14ac:dyDescent="0.25">
      <c r="A543" s="8"/>
      <c r="B543" s="8"/>
      <c r="C543" s="8"/>
      <c r="D543" s="8"/>
      <c r="E543" s="8"/>
      <c r="F543" s="8"/>
      <c r="G543" s="21"/>
      <c r="H543" s="12"/>
      <c r="I543" s="12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idden="1" x14ac:dyDescent="0.25">
      <c r="A544" s="8"/>
      <c r="B544" s="8"/>
      <c r="C544" s="8"/>
      <c r="D544" s="8"/>
      <c r="E544" s="8"/>
      <c r="F544" s="8"/>
      <c r="G544" s="21"/>
      <c r="H544" s="12"/>
      <c r="I544" s="12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idden="1" x14ac:dyDescent="0.25">
      <c r="A545" s="8"/>
      <c r="B545" s="8"/>
      <c r="C545" s="8"/>
      <c r="D545" s="8"/>
      <c r="E545" s="8"/>
      <c r="F545" s="8"/>
      <c r="G545" s="21"/>
      <c r="H545" s="12"/>
      <c r="I545" s="12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idden="1" x14ac:dyDescent="0.25">
      <c r="A546" s="8"/>
      <c r="B546" s="8"/>
      <c r="C546" s="8"/>
      <c r="D546" s="8"/>
      <c r="E546" s="8"/>
      <c r="F546" s="8"/>
      <c r="G546" s="21"/>
      <c r="H546" s="12"/>
      <c r="I546" s="12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idden="1" x14ac:dyDescent="0.25">
      <c r="A547" s="8"/>
      <c r="B547" s="8"/>
      <c r="C547" s="8"/>
      <c r="D547" s="8"/>
      <c r="E547" s="8"/>
      <c r="F547" s="8"/>
      <c r="G547" s="21"/>
      <c r="H547" s="12"/>
      <c r="I547" s="12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idden="1" x14ac:dyDescent="0.25">
      <c r="A548" s="8"/>
      <c r="B548" s="8"/>
      <c r="C548" s="8"/>
      <c r="D548" s="8"/>
      <c r="E548" s="8"/>
      <c r="F548" s="8"/>
      <c r="G548" s="21"/>
      <c r="H548" s="12"/>
      <c r="I548" s="12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idden="1" x14ac:dyDescent="0.25">
      <c r="A549" s="8"/>
      <c r="B549" s="8"/>
      <c r="C549" s="8"/>
      <c r="D549" s="8"/>
      <c r="E549" s="8"/>
      <c r="F549" s="8"/>
      <c r="G549" s="21"/>
      <c r="H549" s="12"/>
      <c r="I549" s="12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idden="1" x14ac:dyDescent="0.25">
      <c r="A550" s="8"/>
      <c r="B550" s="8"/>
      <c r="C550" s="8"/>
      <c r="D550" s="8"/>
      <c r="E550" s="8"/>
      <c r="F550" s="8"/>
      <c r="G550" s="21"/>
      <c r="H550" s="12"/>
      <c r="I550" s="12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idden="1" x14ac:dyDescent="0.25">
      <c r="A551" s="8"/>
      <c r="B551" s="8"/>
      <c r="C551" s="8"/>
      <c r="D551" s="8"/>
      <c r="E551" s="8"/>
      <c r="F551" s="8"/>
      <c r="G551" s="21"/>
      <c r="H551" s="12"/>
      <c r="I551" s="12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idden="1" x14ac:dyDescent="0.25">
      <c r="A552" s="8"/>
      <c r="B552" s="8"/>
      <c r="C552" s="8"/>
      <c r="D552" s="8"/>
      <c r="E552" s="8"/>
      <c r="F552" s="8"/>
      <c r="G552" s="21"/>
      <c r="H552" s="12"/>
      <c r="I552" s="12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idden="1" x14ac:dyDescent="0.25">
      <c r="A553" s="8"/>
      <c r="B553" s="8"/>
      <c r="C553" s="8"/>
      <c r="D553" s="8"/>
      <c r="E553" s="8"/>
      <c r="F553" s="8"/>
      <c r="G553" s="21"/>
      <c r="H553" s="12"/>
      <c r="I553" s="12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idden="1" x14ac:dyDescent="0.25">
      <c r="A554" s="8"/>
      <c r="B554" s="8"/>
      <c r="C554" s="8"/>
      <c r="D554" s="8"/>
      <c r="E554" s="8"/>
      <c r="F554" s="8"/>
      <c r="G554" s="21"/>
      <c r="H554" s="12"/>
      <c r="I554" s="12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idden="1" x14ac:dyDescent="0.25">
      <c r="A555" s="8"/>
      <c r="B555" s="8"/>
      <c r="C555" s="8"/>
      <c r="D555" s="8"/>
      <c r="E555" s="8"/>
      <c r="F555" s="8"/>
      <c r="G555" s="21"/>
      <c r="H555" s="12"/>
      <c r="I555" s="12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idden="1" x14ac:dyDescent="0.25">
      <c r="A556" s="8"/>
      <c r="B556" s="8"/>
      <c r="C556" s="8"/>
      <c r="D556" s="8"/>
      <c r="E556" s="8"/>
      <c r="F556" s="8"/>
      <c r="G556" s="21"/>
      <c r="H556" s="12"/>
      <c r="I556" s="12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idden="1" x14ac:dyDescent="0.25">
      <c r="A557" s="8"/>
      <c r="B557" s="8"/>
      <c r="C557" s="8"/>
      <c r="D557" s="8"/>
      <c r="E557" s="8"/>
      <c r="F557" s="8"/>
      <c r="G557" s="21"/>
      <c r="H557" s="12"/>
      <c r="I557" s="12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idden="1" x14ac:dyDescent="0.25">
      <c r="A558" s="8"/>
      <c r="B558" s="8"/>
      <c r="C558" s="8"/>
      <c r="D558" s="8"/>
      <c r="E558" s="8"/>
      <c r="F558" s="8"/>
      <c r="G558" s="21"/>
      <c r="H558" s="12"/>
      <c r="I558" s="12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idden="1" x14ac:dyDescent="0.25">
      <c r="A559" s="8"/>
      <c r="B559" s="8"/>
      <c r="C559" s="8"/>
      <c r="D559" s="8"/>
      <c r="E559" s="8"/>
      <c r="F559" s="8"/>
      <c r="G559" s="21"/>
      <c r="H559" s="12"/>
      <c r="I559" s="12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idden="1" x14ac:dyDescent="0.25">
      <c r="A560" s="8"/>
      <c r="B560" s="8"/>
      <c r="C560" s="8"/>
      <c r="D560" s="8"/>
      <c r="E560" s="8"/>
      <c r="F560" s="8"/>
      <c r="G560" s="21"/>
      <c r="H560" s="12"/>
      <c r="I560" s="12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idden="1" x14ac:dyDescent="0.25">
      <c r="A561" s="8"/>
      <c r="B561" s="8"/>
      <c r="C561" s="8"/>
      <c r="D561" s="8"/>
      <c r="E561" s="8"/>
      <c r="F561" s="8"/>
      <c r="G561" s="21"/>
      <c r="H561" s="12"/>
      <c r="I561" s="12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idden="1" x14ac:dyDescent="0.25">
      <c r="A562" s="8"/>
      <c r="B562" s="8"/>
      <c r="C562" s="8"/>
      <c r="D562" s="8"/>
      <c r="E562" s="8"/>
      <c r="F562" s="8"/>
      <c r="G562" s="21"/>
      <c r="H562" s="12"/>
      <c r="I562" s="12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idden="1" x14ac:dyDescent="0.25">
      <c r="A563" s="8"/>
      <c r="B563" s="8"/>
      <c r="C563" s="8"/>
      <c r="D563" s="8"/>
      <c r="E563" s="8"/>
      <c r="F563" s="8"/>
      <c r="G563" s="21"/>
      <c r="H563" s="12"/>
      <c r="I563" s="12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idden="1" x14ac:dyDescent="0.25">
      <c r="A564" s="8"/>
      <c r="B564" s="8"/>
      <c r="C564" s="8"/>
      <c r="D564" s="8"/>
      <c r="E564" s="8"/>
      <c r="F564" s="8"/>
      <c r="G564" s="21"/>
      <c r="H564" s="12"/>
      <c r="I564" s="12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idden="1" x14ac:dyDescent="0.25">
      <c r="A565" s="8"/>
      <c r="B565" s="8"/>
      <c r="C565" s="8"/>
      <c r="D565" s="8"/>
      <c r="E565" s="8"/>
      <c r="F565" s="8"/>
      <c r="G565" s="21"/>
      <c r="H565" s="12"/>
      <c r="I565" s="12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idden="1" x14ac:dyDescent="0.25">
      <c r="A566" s="8"/>
      <c r="B566" s="8"/>
      <c r="C566" s="8"/>
      <c r="D566" s="8"/>
      <c r="E566" s="8"/>
      <c r="F566" s="8"/>
      <c r="G566" s="21"/>
      <c r="H566" s="12"/>
      <c r="I566" s="12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idden="1" x14ac:dyDescent="0.25">
      <c r="A567" s="8"/>
      <c r="B567" s="8"/>
      <c r="C567" s="8"/>
      <c r="D567" s="8"/>
      <c r="E567" s="8"/>
      <c r="F567" s="8"/>
      <c r="G567" s="21"/>
      <c r="H567" s="12"/>
      <c r="I567" s="12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idden="1" x14ac:dyDescent="0.25">
      <c r="A568" s="8"/>
      <c r="B568" s="8"/>
      <c r="C568" s="8"/>
      <c r="D568" s="8"/>
      <c r="E568" s="8"/>
      <c r="F568" s="8"/>
      <c r="G568" s="21"/>
      <c r="H568" s="12"/>
      <c r="I568" s="12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idden="1" x14ac:dyDescent="0.25">
      <c r="A569" s="8"/>
      <c r="B569" s="8"/>
      <c r="C569" s="8"/>
      <c r="D569" s="8"/>
      <c r="E569" s="8"/>
      <c r="F569" s="8"/>
      <c r="G569" s="21"/>
      <c r="H569" s="12"/>
      <c r="I569" s="12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idden="1" x14ac:dyDescent="0.25">
      <c r="A570" s="8"/>
      <c r="B570" s="8"/>
      <c r="C570" s="8"/>
      <c r="D570" s="8"/>
      <c r="E570" s="8"/>
      <c r="F570" s="8"/>
      <c r="G570" s="21"/>
      <c r="H570" s="12"/>
      <c r="I570" s="12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idden="1" x14ac:dyDescent="0.25">
      <c r="A571" s="8"/>
      <c r="B571" s="8"/>
      <c r="C571" s="8"/>
      <c r="D571" s="8"/>
      <c r="E571" s="8"/>
      <c r="F571" s="8"/>
      <c r="G571" s="21"/>
      <c r="H571" s="12"/>
      <c r="I571" s="12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idden="1" x14ac:dyDescent="0.25">
      <c r="A572" s="8"/>
      <c r="B572" s="8"/>
      <c r="C572" s="8"/>
      <c r="D572" s="8"/>
      <c r="E572" s="8"/>
      <c r="F572" s="8"/>
      <c r="G572" s="21"/>
      <c r="H572" s="12"/>
      <c r="I572" s="12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idden="1" x14ac:dyDescent="0.25">
      <c r="A573" s="8"/>
      <c r="B573" s="8"/>
      <c r="C573" s="8"/>
      <c r="D573" s="8"/>
      <c r="E573" s="8"/>
      <c r="F573" s="8"/>
      <c r="G573" s="21"/>
      <c r="H573" s="12"/>
      <c r="I573" s="12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idden="1" x14ac:dyDescent="0.25">
      <c r="A574" s="8"/>
      <c r="B574" s="8"/>
      <c r="C574" s="8"/>
      <c r="D574" s="8"/>
      <c r="E574" s="8"/>
      <c r="F574" s="8"/>
      <c r="G574" s="21"/>
      <c r="H574" s="12"/>
      <c r="I574" s="12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idden="1" x14ac:dyDescent="0.25">
      <c r="A575" s="8"/>
      <c r="B575" s="8"/>
      <c r="C575" s="8"/>
      <c r="D575" s="8"/>
      <c r="E575" s="8"/>
      <c r="F575" s="8"/>
      <c r="G575" s="21"/>
      <c r="H575" s="12"/>
      <c r="I575" s="12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idden="1" x14ac:dyDescent="0.25">
      <c r="A576" s="8"/>
      <c r="B576" s="8"/>
      <c r="C576" s="8"/>
      <c r="D576" s="8"/>
      <c r="E576" s="8"/>
      <c r="F576" s="8"/>
      <c r="G576" s="21"/>
      <c r="H576" s="12"/>
      <c r="I576" s="12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idden="1" x14ac:dyDescent="0.25">
      <c r="A577" s="8"/>
      <c r="B577" s="8"/>
      <c r="C577" s="8"/>
      <c r="D577" s="8"/>
      <c r="E577" s="8"/>
      <c r="F577" s="8"/>
      <c r="G577" s="21"/>
      <c r="H577" s="12"/>
      <c r="I577" s="12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idden="1" x14ac:dyDescent="0.25">
      <c r="A578" s="8"/>
      <c r="B578" s="8"/>
      <c r="C578" s="8"/>
      <c r="D578" s="8"/>
      <c r="E578" s="8"/>
      <c r="F578" s="8"/>
      <c r="G578" s="21"/>
      <c r="H578" s="12"/>
      <c r="I578" s="12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idden="1" x14ac:dyDescent="0.25">
      <c r="A579" s="8"/>
      <c r="B579" s="8"/>
      <c r="C579" s="8"/>
      <c r="D579" s="8"/>
      <c r="E579" s="8"/>
      <c r="F579" s="8"/>
      <c r="G579" s="21"/>
      <c r="H579" s="12"/>
      <c r="I579" s="12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idden="1" x14ac:dyDescent="0.25">
      <c r="A580" s="8"/>
      <c r="B580" s="8"/>
      <c r="C580" s="8"/>
      <c r="D580" s="8"/>
      <c r="E580" s="8"/>
      <c r="F580" s="8"/>
      <c r="G580" s="21"/>
      <c r="H580" s="12"/>
      <c r="I580" s="12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idden="1" x14ac:dyDescent="0.25">
      <c r="A581" s="8"/>
      <c r="B581" s="8"/>
      <c r="C581" s="8"/>
      <c r="D581" s="8"/>
      <c r="E581" s="8"/>
      <c r="F581" s="8"/>
      <c r="G581" s="21"/>
      <c r="H581" s="12"/>
      <c r="I581" s="12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idden="1" x14ac:dyDescent="0.25">
      <c r="A582" s="8"/>
      <c r="B582" s="8"/>
      <c r="C582" s="8"/>
      <c r="D582" s="8"/>
      <c r="E582" s="8"/>
      <c r="F582" s="8"/>
      <c r="G582" s="21"/>
      <c r="H582" s="12"/>
      <c r="I582" s="12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idden="1" x14ac:dyDescent="0.25">
      <c r="A583" s="8"/>
      <c r="B583" s="8"/>
      <c r="C583" s="8"/>
      <c r="D583" s="8"/>
      <c r="E583" s="8"/>
      <c r="F583" s="8"/>
      <c r="G583" s="21"/>
      <c r="H583" s="12"/>
      <c r="I583" s="12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idden="1" x14ac:dyDescent="0.25">
      <c r="A584" s="8"/>
      <c r="B584" s="8"/>
      <c r="C584" s="8"/>
      <c r="D584" s="8"/>
      <c r="E584" s="8"/>
      <c r="F584" s="8"/>
      <c r="G584" s="21"/>
      <c r="H584" s="12"/>
      <c r="I584" s="12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idden="1" x14ac:dyDescent="0.25">
      <c r="A585" s="8"/>
      <c r="B585" s="8"/>
      <c r="C585" s="8"/>
      <c r="D585" s="8"/>
      <c r="E585" s="8"/>
      <c r="F585" s="8"/>
      <c r="G585" s="21"/>
      <c r="H585" s="12"/>
      <c r="I585" s="12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idden="1" x14ac:dyDescent="0.25">
      <c r="A586" s="8"/>
      <c r="B586" s="8"/>
      <c r="C586" s="8"/>
      <c r="D586" s="8"/>
      <c r="E586" s="8"/>
      <c r="F586" s="8"/>
      <c r="G586" s="21"/>
      <c r="H586" s="12"/>
      <c r="I586" s="12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idden="1" x14ac:dyDescent="0.25">
      <c r="A587" s="8"/>
      <c r="B587" s="8"/>
      <c r="C587" s="8"/>
      <c r="D587" s="8"/>
      <c r="E587" s="8"/>
      <c r="F587" s="8"/>
      <c r="G587" s="21"/>
      <c r="H587" s="12"/>
      <c r="I587" s="12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idden="1" x14ac:dyDescent="0.25">
      <c r="A588" s="8"/>
      <c r="B588" s="8"/>
      <c r="C588" s="8"/>
      <c r="D588" s="8"/>
      <c r="E588" s="8"/>
      <c r="F588" s="8"/>
      <c r="G588" s="21"/>
      <c r="H588" s="12"/>
      <c r="I588" s="12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idden="1" x14ac:dyDescent="0.25">
      <c r="A589" s="8"/>
      <c r="B589" s="8"/>
      <c r="C589" s="8"/>
      <c r="D589" s="8"/>
      <c r="E589" s="8"/>
      <c r="F589" s="8"/>
      <c r="G589" s="21"/>
      <c r="H589" s="12"/>
      <c r="I589" s="12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idden="1" x14ac:dyDescent="0.25">
      <c r="A590" s="8"/>
      <c r="B590" s="8"/>
      <c r="C590" s="8"/>
      <c r="D590" s="8"/>
      <c r="E590" s="8"/>
      <c r="F590" s="8"/>
      <c r="G590" s="21"/>
      <c r="H590" s="12"/>
      <c r="I590" s="12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idden="1" x14ac:dyDescent="0.25">
      <c r="A591" s="8"/>
      <c r="B591" s="8"/>
      <c r="C591" s="8"/>
      <c r="D591" s="8"/>
      <c r="E591" s="8"/>
      <c r="F591" s="8"/>
      <c r="G591" s="21"/>
      <c r="H591" s="12"/>
      <c r="I591" s="12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idden="1" x14ac:dyDescent="0.25">
      <c r="A592" s="8"/>
      <c r="B592" s="8"/>
      <c r="C592" s="8"/>
      <c r="D592" s="8"/>
      <c r="E592" s="8"/>
      <c r="F592" s="8"/>
      <c r="G592" s="21"/>
      <c r="H592" s="12"/>
      <c r="I592" s="12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idden="1" x14ac:dyDescent="0.25">
      <c r="A593" s="8"/>
      <c r="B593" s="8"/>
      <c r="C593" s="8"/>
      <c r="D593" s="8"/>
      <c r="E593" s="8"/>
      <c r="F593" s="8"/>
      <c r="G593" s="21"/>
      <c r="H593" s="12"/>
      <c r="I593" s="12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idden="1" x14ac:dyDescent="0.25">
      <c r="A594" s="8"/>
      <c r="B594" s="8"/>
      <c r="C594" s="8"/>
      <c r="D594" s="8"/>
      <c r="E594" s="8"/>
      <c r="F594" s="8"/>
      <c r="G594" s="21"/>
      <c r="H594" s="12"/>
      <c r="I594" s="12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idden="1" x14ac:dyDescent="0.25">
      <c r="A595" s="8"/>
      <c r="B595" s="8"/>
      <c r="C595" s="8"/>
      <c r="D595" s="8"/>
      <c r="E595" s="8"/>
      <c r="F595" s="8"/>
      <c r="G595" s="21"/>
      <c r="H595" s="12"/>
      <c r="I595" s="12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idden="1" x14ac:dyDescent="0.25">
      <c r="A596" s="8"/>
      <c r="B596" s="8"/>
      <c r="C596" s="8"/>
      <c r="D596" s="8"/>
      <c r="E596" s="8"/>
      <c r="F596" s="8"/>
      <c r="G596" s="21"/>
      <c r="H596" s="12"/>
      <c r="I596" s="12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idden="1" x14ac:dyDescent="0.25">
      <c r="A597" s="8"/>
      <c r="B597" s="8"/>
      <c r="C597" s="8"/>
      <c r="D597" s="8"/>
      <c r="E597" s="8"/>
      <c r="F597" s="8"/>
      <c r="G597" s="21"/>
      <c r="H597" s="12"/>
      <c r="I597" s="12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idden="1" x14ac:dyDescent="0.25">
      <c r="A598" s="8"/>
      <c r="B598" s="8"/>
      <c r="C598" s="8"/>
      <c r="D598" s="8"/>
      <c r="E598" s="8"/>
      <c r="F598" s="8"/>
      <c r="G598" s="21"/>
      <c r="H598" s="12"/>
      <c r="I598" s="12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idden="1" x14ac:dyDescent="0.25">
      <c r="A599" s="8"/>
      <c r="B599" s="8"/>
      <c r="C599" s="8"/>
      <c r="D599" s="8"/>
      <c r="E599" s="8"/>
      <c r="F599" s="8"/>
      <c r="G599" s="21"/>
      <c r="H599" s="12"/>
      <c r="I599" s="12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idden="1" x14ac:dyDescent="0.25">
      <c r="A600" s="8"/>
      <c r="B600" s="8"/>
      <c r="C600" s="8"/>
      <c r="D600" s="8"/>
      <c r="E600" s="8"/>
      <c r="F600" s="8"/>
      <c r="G600" s="21"/>
      <c r="H600" s="12"/>
      <c r="I600" s="12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idden="1" x14ac:dyDescent="0.25">
      <c r="A601" s="8"/>
      <c r="B601" s="8"/>
      <c r="C601" s="8"/>
      <c r="D601" s="8"/>
      <c r="E601" s="8"/>
      <c r="F601" s="8"/>
      <c r="G601" s="21"/>
      <c r="H601" s="12"/>
      <c r="I601" s="12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idden="1" x14ac:dyDescent="0.25">
      <c r="A602" s="8"/>
      <c r="B602" s="8"/>
      <c r="C602" s="8"/>
      <c r="D602" s="8"/>
      <c r="E602" s="8"/>
      <c r="F602" s="8"/>
      <c r="G602" s="21"/>
      <c r="H602" s="12"/>
      <c r="I602" s="12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idden="1" x14ac:dyDescent="0.25">
      <c r="A603" s="8"/>
      <c r="B603" s="8"/>
      <c r="C603" s="8"/>
      <c r="D603" s="8"/>
      <c r="E603" s="8"/>
      <c r="F603" s="8"/>
      <c r="G603" s="21"/>
      <c r="H603" s="12"/>
      <c r="I603" s="12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idden="1" x14ac:dyDescent="0.25">
      <c r="A604" s="8"/>
      <c r="B604" s="8"/>
      <c r="C604" s="8"/>
      <c r="D604" s="8"/>
      <c r="E604" s="8"/>
      <c r="F604" s="8"/>
      <c r="G604" s="21"/>
      <c r="H604" s="12"/>
      <c r="I604" s="12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idden="1" x14ac:dyDescent="0.25">
      <c r="A605" s="8"/>
      <c r="B605" s="8"/>
      <c r="C605" s="8"/>
      <c r="D605" s="8"/>
      <c r="E605" s="8"/>
      <c r="F605" s="8"/>
      <c r="G605" s="21"/>
      <c r="H605" s="12"/>
      <c r="I605" s="12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idden="1" x14ac:dyDescent="0.25">
      <c r="A606" s="8"/>
      <c r="B606" s="8"/>
      <c r="C606" s="8"/>
      <c r="D606" s="8"/>
      <c r="E606" s="8"/>
      <c r="F606" s="8"/>
      <c r="G606" s="21"/>
      <c r="H606" s="12"/>
      <c r="I606" s="12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idden="1" x14ac:dyDescent="0.25">
      <c r="A607" s="8"/>
      <c r="B607" s="8"/>
      <c r="C607" s="8"/>
      <c r="D607" s="8"/>
      <c r="E607" s="8"/>
      <c r="F607" s="8"/>
      <c r="G607" s="21"/>
      <c r="H607" s="12"/>
      <c r="I607" s="12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idden="1" x14ac:dyDescent="0.25">
      <c r="A608" s="8"/>
      <c r="B608" s="8"/>
      <c r="C608" s="8"/>
      <c r="D608" s="8"/>
      <c r="E608" s="8"/>
      <c r="F608" s="8"/>
      <c r="G608" s="21"/>
      <c r="H608" s="12"/>
      <c r="I608" s="12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idden="1" x14ac:dyDescent="0.25">
      <c r="A609" s="8"/>
      <c r="B609" s="8"/>
      <c r="C609" s="8"/>
      <c r="D609" s="8"/>
      <c r="E609" s="8"/>
      <c r="F609" s="8"/>
      <c r="G609" s="21"/>
      <c r="H609" s="12"/>
      <c r="I609" s="12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idden="1" x14ac:dyDescent="0.25">
      <c r="A610" s="8"/>
      <c r="B610" s="8"/>
      <c r="C610" s="8"/>
      <c r="D610" s="8"/>
      <c r="E610" s="8"/>
      <c r="F610" s="8"/>
      <c r="G610" s="21"/>
      <c r="H610" s="12"/>
      <c r="I610" s="12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idden="1" x14ac:dyDescent="0.25">
      <c r="A611" s="8"/>
      <c r="B611" s="8"/>
      <c r="C611" s="8"/>
      <c r="D611" s="8"/>
      <c r="E611" s="8"/>
      <c r="F611" s="8"/>
      <c r="G611" s="21"/>
      <c r="H611" s="12"/>
      <c r="I611" s="12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idden="1" x14ac:dyDescent="0.25">
      <c r="A612" s="8"/>
      <c r="B612" s="8"/>
      <c r="C612" s="8"/>
      <c r="D612" s="8"/>
      <c r="E612" s="8"/>
      <c r="F612" s="8"/>
      <c r="G612" s="21"/>
      <c r="H612" s="12"/>
      <c r="I612" s="12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idden="1" x14ac:dyDescent="0.25">
      <c r="A613" s="8"/>
      <c r="B613" s="8"/>
      <c r="C613" s="8"/>
      <c r="D613" s="8"/>
      <c r="E613" s="8"/>
      <c r="F613" s="8"/>
      <c r="G613" s="21"/>
      <c r="H613" s="12"/>
      <c r="I613" s="12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idden="1" x14ac:dyDescent="0.25">
      <c r="A614" s="8"/>
      <c r="B614" s="8"/>
      <c r="C614" s="8"/>
      <c r="D614" s="8"/>
      <c r="E614" s="8"/>
      <c r="F614" s="8"/>
      <c r="G614" s="21"/>
      <c r="H614" s="12"/>
      <c r="I614" s="12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idden="1" x14ac:dyDescent="0.25">
      <c r="A615" s="8"/>
      <c r="B615" s="8"/>
      <c r="C615" s="8"/>
      <c r="D615" s="8"/>
      <c r="E615" s="8"/>
      <c r="F615" s="8"/>
      <c r="G615" s="21"/>
      <c r="H615" s="12"/>
      <c r="I615" s="12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idden="1" x14ac:dyDescent="0.25">
      <c r="A616" s="8"/>
      <c r="B616" s="8"/>
      <c r="C616" s="8"/>
      <c r="D616" s="8"/>
      <c r="E616" s="8"/>
      <c r="F616" s="8"/>
      <c r="G616" s="21"/>
      <c r="H616" s="12"/>
      <c r="I616" s="12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idden="1" x14ac:dyDescent="0.25">
      <c r="A617" s="8"/>
      <c r="B617" s="8"/>
      <c r="C617" s="8"/>
      <c r="D617" s="8"/>
      <c r="E617" s="8"/>
      <c r="F617" s="8"/>
      <c r="G617" s="21"/>
      <c r="H617" s="12"/>
      <c r="I617" s="12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idden="1" x14ac:dyDescent="0.25">
      <c r="A618" s="8"/>
      <c r="B618" s="8"/>
      <c r="C618" s="8"/>
      <c r="D618" s="8"/>
      <c r="E618" s="8"/>
      <c r="F618" s="8"/>
      <c r="G618" s="21"/>
      <c r="H618" s="12"/>
      <c r="I618" s="12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idden="1" x14ac:dyDescent="0.25">
      <c r="A619" s="8"/>
      <c r="B619" s="8"/>
      <c r="C619" s="8"/>
      <c r="D619" s="8"/>
      <c r="E619" s="8"/>
      <c r="F619" s="8"/>
      <c r="G619" s="21"/>
      <c r="H619" s="12"/>
      <c r="I619" s="12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idden="1" x14ac:dyDescent="0.25">
      <c r="A620" s="8"/>
      <c r="B620" s="8"/>
      <c r="C620" s="8"/>
      <c r="D620" s="8"/>
      <c r="E620" s="8"/>
      <c r="F620" s="8"/>
      <c r="G620" s="21"/>
      <c r="H620" s="12"/>
      <c r="I620" s="12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idden="1" x14ac:dyDescent="0.25">
      <c r="A621" s="8"/>
      <c r="B621" s="8"/>
      <c r="C621" s="8"/>
      <c r="D621" s="8"/>
      <c r="E621" s="8"/>
      <c r="F621" s="8"/>
      <c r="G621" s="21"/>
      <c r="H621" s="12"/>
      <c r="I621" s="12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idden="1" x14ac:dyDescent="0.25">
      <c r="A622" s="8"/>
      <c r="B622" s="8"/>
      <c r="C622" s="8"/>
      <c r="D622" s="8"/>
      <c r="E622" s="8"/>
      <c r="F622" s="8"/>
      <c r="G622" s="21"/>
      <c r="H622" s="12"/>
      <c r="I622" s="12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idden="1" x14ac:dyDescent="0.25">
      <c r="A623" s="8"/>
      <c r="B623" s="8"/>
      <c r="C623" s="8"/>
      <c r="D623" s="8"/>
      <c r="E623" s="8"/>
      <c r="F623" s="8"/>
      <c r="G623" s="21"/>
      <c r="H623" s="12"/>
      <c r="I623" s="12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idden="1" x14ac:dyDescent="0.25">
      <c r="A624" s="8"/>
      <c r="B624" s="8"/>
      <c r="C624" s="8"/>
      <c r="D624" s="8"/>
      <c r="E624" s="8"/>
      <c r="F624" s="8"/>
      <c r="G624" s="21"/>
      <c r="H624" s="12"/>
      <c r="I624" s="12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idden="1" x14ac:dyDescent="0.25">
      <c r="A625" s="8"/>
      <c r="B625" s="8"/>
      <c r="C625" s="8"/>
      <c r="D625" s="8"/>
      <c r="E625" s="8"/>
      <c r="F625" s="8"/>
      <c r="G625" s="21"/>
      <c r="H625" s="12"/>
      <c r="I625" s="12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idden="1" x14ac:dyDescent="0.25">
      <c r="A626" s="8"/>
      <c r="B626" s="8"/>
      <c r="C626" s="8"/>
      <c r="D626" s="8"/>
      <c r="E626" s="8"/>
      <c r="F626" s="8"/>
      <c r="G626" s="21"/>
      <c r="H626" s="12"/>
      <c r="I626" s="12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idden="1" x14ac:dyDescent="0.25">
      <c r="A627" s="8"/>
      <c r="B627" s="8"/>
      <c r="C627" s="8"/>
      <c r="D627" s="8"/>
      <c r="E627" s="8"/>
      <c r="F627" s="8"/>
      <c r="G627" s="21"/>
      <c r="H627" s="12"/>
      <c r="I627" s="12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idden="1" x14ac:dyDescent="0.25">
      <c r="A628" s="8"/>
      <c r="B628" s="8"/>
      <c r="C628" s="8"/>
      <c r="D628" s="8"/>
      <c r="E628" s="8"/>
      <c r="F628" s="8"/>
      <c r="G628" s="21"/>
      <c r="H628" s="12"/>
      <c r="I628" s="12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idden="1" x14ac:dyDescent="0.25">
      <c r="A629" s="8"/>
      <c r="B629" s="8"/>
      <c r="C629" s="8"/>
      <c r="D629" s="8"/>
      <c r="E629" s="8"/>
      <c r="F629" s="8"/>
      <c r="G629" s="21"/>
      <c r="H629" s="12"/>
      <c r="I629" s="12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idden="1" x14ac:dyDescent="0.25">
      <c r="A630" s="8"/>
      <c r="B630" s="8"/>
      <c r="C630" s="8"/>
      <c r="D630" s="8"/>
      <c r="E630" s="8"/>
      <c r="F630" s="8"/>
      <c r="G630" s="21"/>
      <c r="H630" s="12"/>
      <c r="I630" s="12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idden="1" x14ac:dyDescent="0.25">
      <c r="A631" s="8"/>
      <c r="B631" s="8"/>
      <c r="C631" s="8"/>
      <c r="D631" s="8"/>
      <c r="E631" s="8"/>
      <c r="F631" s="8"/>
      <c r="G631" s="21"/>
      <c r="H631" s="12"/>
      <c r="I631" s="12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idden="1" x14ac:dyDescent="0.25">
      <c r="A632" s="8"/>
      <c r="B632" s="8"/>
      <c r="C632" s="8"/>
      <c r="D632" s="8"/>
      <c r="E632" s="8"/>
      <c r="F632" s="8"/>
      <c r="G632" s="21"/>
      <c r="H632" s="12"/>
      <c r="I632" s="12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idden="1" x14ac:dyDescent="0.25">
      <c r="A633" s="8"/>
      <c r="B633" s="8"/>
      <c r="C633" s="8"/>
      <c r="D633" s="8"/>
      <c r="E633" s="8"/>
      <c r="F633" s="8"/>
      <c r="G633" s="21"/>
      <c r="H633" s="12"/>
      <c r="I633" s="12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idden="1" x14ac:dyDescent="0.25">
      <c r="A634" s="8"/>
      <c r="B634" s="8"/>
      <c r="C634" s="8"/>
      <c r="D634" s="8"/>
      <c r="E634" s="8"/>
      <c r="F634" s="8"/>
      <c r="G634" s="21"/>
      <c r="H634" s="12"/>
      <c r="I634" s="12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idden="1" x14ac:dyDescent="0.25">
      <c r="A635" s="8"/>
      <c r="B635" s="8"/>
      <c r="C635" s="8"/>
      <c r="D635" s="8"/>
      <c r="E635" s="8"/>
      <c r="F635" s="8"/>
      <c r="G635" s="21"/>
      <c r="H635" s="12"/>
      <c r="I635" s="12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idden="1" x14ac:dyDescent="0.25">
      <c r="A636" s="8"/>
      <c r="B636" s="8"/>
      <c r="C636" s="8"/>
      <c r="D636" s="8"/>
      <c r="E636" s="8"/>
      <c r="F636" s="8"/>
      <c r="G636" s="21"/>
      <c r="H636" s="12"/>
      <c r="I636" s="12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idden="1" x14ac:dyDescent="0.25">
      <c r="A637" s="8"/>
      <c r="B637" s="8"/>
      <c r="C637" s="8"/>
      <c r="D637" s="8"/>
      <c r="E637" s="8"/>
      <c r="F637" s="8"/>
      <c r="G637" s="21"/>
      <c r="H637" s="12"/>
      <c r="I637" s="12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idden="1" x14ac:dyDescent="0.25">
      <c r="A638" s="8"/>
      <c r="B638" s="8"/>
      <c r="C638" s="8"/>
      <c r="D638" s="8"/>
      <c r="E638" s="8"/>
      <c r="F638" s="8"/>
      <c r="G638" s="21"/>
      <c r="H638" s="12"/>
      <c r="I638" s="12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idden="1" x14ac:dyDescent="0.25">
      <c r="A639" s="8"/>
      <c r="B639" s="8"/>
      <c r="C639" s="8"/>
      <c r="D639" s="8"/>
      <c r="E639" s="8"/>
      <c r="F639" s="8"/>
      <c r="G639" s="21"/>
      <c r="H639" s="12"/>
      <c r="I639" s="12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idden="1" x14ac:dyDescent="0.25">
      <c r="A640" s="8"/>
      <c r="B640" s="8"/>
      <c r="C640" s="8"/>
      <c r="D640" s="8"/>
      <c r="E640" s="8"/>
      <c r="F640" s="8"/>
      <c r="G640" s="21"/>
      <c r="H640" s="12"/>
      <c r="I640" s="12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idden="1" x14ac:dyDescent="0.25">
      <c r="A641" s="8"/>
      <c r="B641" s="8"/>
      <c r="C641" s="8"/>
      <c r="D641" s="8"/>
      <c r="E641" s="8"/>
      <c r="F641" s="8"/>
      <c r="G641" s="21"/>
      <c r="H641" s="12"/>
      <c r="I641" s="12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idden="1" x14ac:dyDescent="0.25">
      <c r="A642" s="8"/>
      <c r="B642" s="8"/>
      <c r="C642" s="8"/>
      <c r="D642" s="8"/>
      <c r="E642" s="8"/>
      <c r="F642" s="8"/>
      <c r="G642" s="21"/>
      <c r="H642" s="12"/>
      <c r="I642" s="12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idden="1" x14ac:dyDescent="0.25">
      <c r="A643" s="8"/>
      <c r="B643" s="8"/>
      <c r="C643" s="8"/>
      <c r="D643" s="8"/>
      <c r="E643" s="8"/>
      <c r="F643" s="8"/>
      <c r="G643" s="21"/>
      <c r="H643" s="12"/>
      <c r="I643" s="12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idden="1" x14ac:dyDescent="0.25">
      <c r="A644" s="8"/>
      <c r="B644" s="8"/>
      <c r="C644" s="8"/>
      <c r="D644" s="8"/>
      <c r="E644" s="8"/>
      <c r="F644" s="8"/>
      <c r="G644" s="21"/>
      <c r="H644" s="12"/>
      <c r="I644" s="12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idden="1" x14ac:dyDescent="0.25">
      <c r="A645" s="8"/>
      <c r="B645" s="8"/>
      <c r="C645" s="8"/>
      <c r="D645" s="8"/>
      <c r="E645" s="8"/>
      <c r="F645" s="8"/>
      <c r="G645" s="21"/>
      <c r="H645" s="12"/>
      <c r="I645" s="12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idden="1" x14ac:dyDescent="0.25">
      <c r="A646" s="8"/>
      <c r="B646" s="8"/>
      <c r="C646" s="8"/>
      <c r="D646" s="8"/>
      <c r="E646" s="8"/>
      <c r="F646" s="8"/>
      <c r="G646" s="21"/>
      <c r="H646" s="12"/>
      <c r="I646" s="12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idden="1" x14ac:dyDescent="0.25">
      <c r="A647" s="8"/>
      <c r="B647" s="8"/>
      <c r="C647" s="8"/>
      <c r="D647" s="8"/>
      <c r="E647" s="8"/>
      <c r="F647" s="8"/>
      <c r="G647" s="21"/>
      <c r="H647" s="12"/>
      <c r="I647" s="12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idden="1" x14ac:dyDescent="0.25">
      <c r="A648" s="8"/>
      <c r="B648" s="8"/>
      <c r="C648" s="8"/>
      <c r="D648" s="8"/>
      <c r="E648" s="8"/>
      <c r="F648" s="8"/>
      <c r="G648" s="21"/>
      <c r="H648" s="12"/>
      <c r="I648" s="12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idden="1" x14ac:dyDescent="0.25">
      <c r="A649" s="8"/>
      <c r="B649" s="8"/>
      <c r="C649" s="8"/>
      <c r="D649" s="8"/>
      <c r="E649" s="8"/>
      <c r="F649" s="8"/>
      <c r="G649" s="21"/>
      <c r="H649" s="12"/>
      <c r="I649" s="12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idden="1" x14ac:dyDescent="0.25">
      <c r="A650" s="8"/>
      <c r="B650" s="8"/>
      <c r="C650" s="8"/>
      <c r="D650" s="8"/>
      <c r="E650" s="8"/>
      <c r="F650" s="8"/>
      <c r="G650" s="21"/>
      <c r="H650" s="12"/>
      <c r="I650" s="12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idden="1" x14ac:dyDescent="0.25">
      <c r="A651" s="8"/>
      <c r="B651" s="8"/>
      <c r="C651" s="8"/>
      <c r="D651" s="8"/>
      <c r="E651" s="8"/>
      <c r="F651" s="8"/>
      <c r="G651" s="21"/>
      <c r="H651" s="12"/>
      <c r="I651" s="12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idden="1" x14ac:dyDescent="0.25">
      <c r="A652" s="8"/>
      <c r="B652" s="8"/>
      <c r="C652" s="8"/>
      <c r="D652" s="8"/>
      <c r="E652" s="8"/>
      <c r="F652" s="8"/>
      <c r="G652" s="21"/>
      <c r="H652" s="12"/>
      <c r="I652" s="12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idden="1" x14ac:dyDescent="0.25">
      <c r="A653" s="8"/>
      <c r="B653" s="8"/>
      <c r="C653" s="8"/>
      <c r="D653" s="8"/>
      <c r="E653" s="8"/>
      <c r="F653" s="8"/>
      <c r="G653" s="21"/>
      <c r="H653" s="12"/>
      <c r="I653" s="12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idden="1" x14ac:dyDescent="0.25">
      <c r="A654" s="8"/>
      <c r="B654" s="8"/>
      <c r="C654" s="8"/>
      <c r="D654" s="8"/>
      <c r="E654" s="8"/>
      <c r="F654" s="8"/>
      <c r="G654" s="21"/>
      <c r="H654" s="12"/>
      <c r="I654" s="12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idden="1" x14ac:dyDescent="0.25">
      <c r="A655" s="8"/>
      <c r="B655" s="8"/>
      <c r="C655" s="8"/>
      <c r="D655" s="8"/>
      <c r="E655" s="8"/>
      <c r="F655" s="8"/>
      <c r="G655" s="21"/>
      <c r="H655" s="12"/>
      <c r="I655" s="12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idden="1" x14ac:dyDescent="0.25">
      <c r="A656" s="8"/>
      <c r="B656" s="8"/>
      <c r="C656" s="8"/>
      <c r="D656" s="8"/>
      <c r="E656" s="8"/>
      <c r="F656" s="8"/>
      <c r="G656" s="21"/>
      <c r="H656" s="12"/>
      <c r="I656" s="12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idden="1" x14ac:dyDescent="0.25">
      <c r="A657" s="8"/>
      <c r="B657" s="8"/>
      <c r="C657" s="8"/>
      <c r="D657" s="8"/>
      <c r="E657" s="8"/>
      <c r="F657" s="8"/>
      <c r="G657" s="21"/>
      <c r="H657" s="12"/>
      <c r="I657" s="12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idden="1" x14ac:dyDescent="0.25">
      <c r="A658" s="8"/>
      <c r="B658" s="8"/>
      <c r="C658" s="8"/>
      <c r="D658" s="8"/>
      <c r="E658" s="8"/>
      <c r="F658" s="8"/>
      <c r="G658" s="21"/>
      <c r="H658" s="12"/>
      <c r="I658" s="12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idden="1" x14ac:dyDescent="0.25">
      <c r="A659" s="8"/>
      <c r="B659" s="8"/>
      <c r="C659" s="8"/>
      <c r="D659" s="8"/>
      <c r="E659" s="8"/>
      <c r="F659" s="8"/>
      <c r="G659" s="21"/>
      <c r="H659" s="12"/>
      <c r="I659" s="12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idden="1" x14ac:dyDescent="0.25">
      <c r="A660" s="8"/>
      <c r="B660" s="8"/>
      <c r="C660" s="8"/>
      <c r="D660" s="8"/>
      <c r="E660" s="8"/>
      <c r="F660" s="8"/>
      <c r="G660" s="21"/>
      <c r="H660" s="12"/>
      <c r="I660" s="12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idden="1" x14ac:dyDescent="0.25">
      <c r="A661" s="8"/>
      <c r="B661" s="8"/>
      <c r="C661" s="8"/>
      <c r="D661" s="8"/>
      <c r="E661" s="8"/>
      <c r="F661" s="8"/>
      <c r="G661" s="21"/>
      <c r="H661" s="12"/>
      <c r="I661" s="12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idden="1" x14ac:dyDescent="0.25">
      <c r="A662" s="8"/>
      <c r="B662" s="8"/>
      <c r="C662" s="8"/>
      <c r="D662" s="8"/>
      <c r="E662" s="8"/>
      <c r="F662" s="8"/>
      <c r="G662" s="21"/>
      <c r="H662" s="12"/>
      <c r="I662" s="12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idden="1" x14ac:dyDescent="0.25">
      <c r="A663" s="8"/>
      <c r="B663" s="8"/>
      <c r="C663" s="8"/>
      <c r="D663" s="8"/>
      <c r="E663" s="8"/>
      <c r="F663" s="8"/>
      <c r="G663" s="21"/>
      <c r="H663" s="12"/>
      <c r="I663" s="12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idden="1" x14ac:dyDescent="0.25">
      <c r="A664" s="8"/>
      <c r="B664" s="8"/>
      <c r="C664" s="8"/>
      <c r="D664" s="8"/>
      <c r="E664" s="8"/>
      <c r="F664" s="8"/>
      <c r="G664" s="21"/>
      <c r="H664" s="12"/>
      <c r="I664" s="12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idden="1" x14ac:dyDescent="0.25">
      <c r="A665" s="8"/>
      <c r="B665" s="8"/>
      <c r="C665" s="8"/>
      <c r="D665" s="8"/>
      <c r="E665" s="8"/>
      <c r="F665" s="8"/>
      <c r="G665" s="21"/>
      <c r="H665" s="12"/>
      <c r="I665" s="12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idden="1" x14ac:dyDescent="0.25">
      <c r="A666" s="8"/>
      <c r="B666" s="8"/>
      <c r="C666" s="8"/>
      <c r="D666" s="8"/>
      <c r="E666" s="8"/>
      <c r="F666" s="8"/>
      <c r="G666" s="21"/>
      <c r="H666" s="12"/>
      <c r="I666" s="12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idden="1" x14ac:dyDescent="0.25">
      <c r="A667" s="8"/>
      <c r="B667" s="8"/>
      <c r="C667" s="8"/>
      <c r="D667" s="8"/>
      <c r="E667" s="8"/>
      <c r="F667" s="8"/>
      <c r="G667" s="21"/>
      <c r="H667" s="12"/>
      <c r="I667" s="12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idden="1" x14ac:dyDescent="0.25">
      <c r="A668" s="8"/>
      <c r="B668" s="8"/>
      <c r="C668" s="8"/>
      <c r="D668" s="8"/>
      <c r="E668" s="8"/>
      <c r="F668" s="8"/>
      <c r="G668" s="21"/>
      <c r="H668" s="12"/>
      <c r="I668" s="12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idden="1" x14ac:dyDescent="0.25">
      <c r="A669" s="8"/>
      <c r="B669" s="8"/>
      <c r="C669" s="8"/>
      <c r="D669" s="8"/>
      <c r="E669" s="8"/>
      <c r="F669" s="8"/>
      <c r="G669" s="21"/>
      <c r="H669" s="12"/>
      <c r="I669" s="12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idden="1" x14ac:dyDescent="0.25">
      <c r="A670" s="8"/>
      <c r="B670" s="8"/>
      <c r="C670" s="8"/>
      <c r="D670" s="8"/>
      <c r="E670" s="8"/>
      <c r="F670" s="8"/>
      <c r="G670" s="21"/>
      <c r="H670" s="12"/>
      <c r="I670" s="12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idden="1" x14ac:dyDescent="0.25">
      <c r="A671" s="8"/>
      <c r="B671" s="8"/>
      <c r="C671" s="8"/>
      <c r="D671" s="8"/>
      <c r="E671" s="8"/>
      <c r="F671" s="8"/>
      <c r="G671" s="21"/>
      <c r="H671" s="12"/>
      <c r="I671" s="12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idden="1" x14ac:dyDescent="0.25">
      <c r="A672" s="8"/>
      <c r="B672" s="8"/>
      <c r="C672" s="8"/>
      <c r="D672" s="8"/>
      <c r="E672" s="8"/>
      <c r="F672" s="8"/>
      <c r="G672" s="21"/>
      <c r="H672" s="12"/>
      <c r="I672" s="12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idden="1" x14ac:dyDescent="0.25">
      <c r="A673" s="8"/>
      <c r="B673" s="8"/>
      <c r="C673" s="8"/>
      <c r="D673" s="8"/>
      <c r="E673" s="8"/>
      <c r="F673" s="8"/>
      <c r="G673" s="21"/>
      <c r="H673" s="12"/>
      <c r="I673" s="12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idden="1" x14ac:dyDescent="0.25">
      <c r="A674" s="8"/>
      <c r="B674" s="8"/>
      <c r="C674" s="8"/>
      <c r="D674" s="8"/>
      <c r="E674" s="8"/>
      <c r="F674" s="8"/>
      <c r="G674" s="21"/>
      <c r="H674" s="12"/>
      <c r="I674" s="12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idden="1" x14ac:dyDescent="0.25">
      <c r="A675" s="8"/>
      <c r="B675" s="8"/>
      <c r="C675" s="8"/>
      <c r="D675" s="8"/>
      <c r="E675" s="8"/>
      <c r="F675" s="8"/>
      <c r="G675" s="21"/>
      <c r="H675" s="12"/>
      <c r="I675" s="12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idden="1" x14ac:dyDescent="0.25">
      <c r="A676" s="8"/>
      <c r="B676" s="8"/>
      <c r="C676" s="8"/>
      <c r="D676" s="8"/>
      <c r="E676" s="8"/>
      <c r="F676" s="8"/>
      <c r="G676" s="21"/>
      <c r="H676" s="12"/>
      <c r="I676" s="12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idden="1" x14ac:dyDescent="0.25">
      <c r="A677" s="8"/>
      <c r="B677" s="8"/>
      <c r="C677" s="8"/>
      <c r="D677" s="8"/>
      <c r="E677" s="8"/>
      <c r="F677" s="8"/>
      <c r="G677" s="21"/>
      <c r="H677" s="12"/>
      <c r="I677" s="12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idden="1" x14ac:dyDescent="0.25">
      <c r="A678" s="8"/>
      <c r="B678" s="8"/>
      <c r="C678" s="8"/>
      <c r="D678" s="8"/>
      <c r="E678" s="8"/>
      <c r="F678" s="8"/>
      <c r="G678" s="21"/>
      <c r="H678" s="12"/>
      <c r="I678" s="12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idden="1" x14ac:dyDescent="0.25">
      <c r="A679" s="8"/>
      <c r="B679" s="8"/>
      <c r="C679" s="8"/>
      <c r="D679" s="8"/>
      <c r="E679" s="8"/>
      <c r="F679" s="8"/>
      <c r="G679" s="21"/>
      <c r="H679" s="12"/>
      <c r="I679" s="12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idden="1" x14ac:dyDescent="0.25">
      <c r="A680" s="8"/>
      <c r="B680" s="8"/>
      <c r="C680" s="8"/>
      <c r="D680" s="8"/>
      <c r="E680" s="8"/>
      <c r="F680" s="8"/>
      <c r="G680" s="21"/>
      <c r="H680" s="12"/>
      <c r="I680" s="12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idden="1" x14ac:dyDescent="0.25">
      <c r="A681" s="8"/>
      <c r="B681" s="8"/>
      <c r="C681" s="8"/>
      <c r="D681" s="8"/>
      <c r="E681" s="8"/>
      <c r="F681" s="8"/>
      <c r="G681" s="21"/>
      <c r="H681" s="12"/>
      <c r="I681" s="12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idden="1" x14ac:dyDescent="0.25">
      <c r="A682" s="8"/>
      <c r="B682" s="8"/>
      <c r="C682" s="8"/>
      <c r="D682" s="8"/>
      <c r="E682" s="8"/>
      <c r="F682" s="8"/>
      <c r="G682" s="21"/>
      <c r="H682" s="12"/>
      <c r="I682" s="12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idden="1" x14ac:dyDescent="0.25">
      <c r="A683" s="8"/>
      <c r="B683" s="8"/>
      <c r="C683" s="8"/>
      <c r="D683" s="8"/>
      <c r="E683" s="8"/>
      <c r="F683" s="8"/>
      <c r="G683" s="21"/>
      <c r="H683" s="12"/>
      <c r="I683" s="12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idden="1" x14ac:dyDescent="0.25">
      <c r="A684" s="8"/>
      <c r="B684" s="8"/>
      <c r="C684" s="8"/>
      <c r="D684" s="8"/>
      <c r="E684" s="8"/>
      <c r="F684" s="8"/>
      <c r="G684" s="21"/>
      <c r="H684" s="12"/>
      <c r="I684" s="12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idden="1" x14ac:dyDescent="0.25">
      <c r="A685" s="8"/>
      <c r="B685" s="8"/>
      <c r="C685" s="8"/>
      <c r="D685" s="8"/>
      <c r="E685" s="8"/>
      <c r="F685" s="8"/>
      <c r="G685" s="21"/>
      <c r="H685" s="12"/>
      <c r="I685" s="12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idden="1" x14ac:dyDescent="0.25">
      <c r="A686" s="8"/>
      <c r="B686" s="8"/>
      <c r="C686" s="8"/>
      <c r="D686" s="8"/>
      <c r="E686" s="8"/>
      <c r="F686" s="8"/>
      <c r="G686" s="21"/>
      <c r="H686" s="12"/>
      <c r="I686" s="12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idden="1" x14ac:dyDescent="0.25">
      <c r="A687" s="8"/>
      <c r="B687" s="8"/>
      <c r="C687" s="8"/>
      <c r="D687" s="8"/>
      <c r="E687" s="8"/>
      <c r="F687" s="8"/>
      <c r="G687" s="21"/>
      <c r="H687" s="12"/>
      <c r="I687" s="12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idden="1" x14ac:dyDescent="0.25">
      <c r="A688" s="8"/>
      <c r="B688" s="8"/>
      <c r="C688" s="8"/>
      <c r="D688" s="8"/>
      <c r="E688" s="8"/>
      <c r="F688" s="8"/>
      <c r="G688" s="21"/>
      <c r="H688" s="12"/>
      <c r="I688" s="12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idden="1" x14ac:dyDescent="0.25">
      <c r="A689" s="8"/>
      <c r="B689" s="8"/>
      <c r="C689" s="8"/>
      <c r="D689" s="8"/>
      <c r="E689" s="8"/>
      <c r="F689" s="8"/>
      <c r="G689" s="21"/>
      <c r="H689" s="12"/>
      <c r="I689" s="12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idden="1" x14ac:dyDescent="0.25">
      <c r="A690" s="8"/>
      <c r="B690" s="8"/>
      <c r="C690" s="8"/>
      <c r="D690" s="8"/>
      <c r="E690" s="8"/>
      <c r="F690" s="8"/>
      <c r="G690" s="21"/>
      <c r="H690" s="12"/>
      <c r="I690" s="12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idden="1" x14ac:dyDescent="0.25">
      <c r="A691" s="8"/>
      <c r="B691" s="8"/>
      <c r="C691" s="8"/>
      <c r="D691" s="8"/>
      <c r="E691" s="8"/>
      <c r="F691" s="8"/>
      <c r="G691" s="21"/>
      <c r="H691" s="12"/>
      <c r="I691" s="12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idden="1" x14ac:dyDescent="0.25">
      <c r="A692" s="8"/>
      <c r="B692" s="8"/>
      <c r="C692" s="8"/>
      <c r="D692" s="8"/>
      <c r="E692" s="8"/>
      <c r="F692" s="8"/>
      <c r="G692" s="21"/>
      <c r="H692" s="12"/>
      <c r="I692" s="12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idden="1" x14ac:dyDescent="0.25">
      <c r="A693" s="8"/>
      <c r="B693" s="8"/>
      <c r="C693" s="8"/>
      <c r="D693" s="8"/>
      <c r="E693" s="8"/>
      <c r="F693" s="8"/>
      <c r="G693" s="21"/>
      <c r="H693" s="12"/>
      <c r="I693" s="12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idden="1" x14ac:dyDescent="0.25">
      <c r="A694" s="8"/>
      <c r="B694" s="8"/>
      <c r="C694" s="8"/>
      <c r="D694" s="8"/>
      <c r="E694" s="8"/>
      <c r="F694" s="8"/>
      <c r="G694" s="21"/>
      <c r="H694" s="12"/>
      <c r="I694" s="12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idden="1" x14ac:dyDescent="0.25">
      <c r="A695" s="8"/>
      <c r="B695" s="8"/>
      <c r="C695" s="8"/>
      <c r="D695" s="8"/>
      <c r="E695" s="8"/>
      <c r="F695" s="8"/>
      <c r="G695" s="21"/>
      <c r="H695" s="12"/>
      <c r="I695" s="12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idden="1" x14ac:dyDescent="0.25">
      <c r="A696" s="8"/>
      <c r="B696" s="8"/>
      <c r="C696" s="8"/>
      <c r="D696" s="8"/>
      <c r="E696" s="8"/>
      <c r="F696" s="8"/>
      <c r="G696" s="21"/>
      <c r="H696" s="12"/>
      <c r="I696" s="12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idden="1" x14ac:dyDescent="0.25">
      <c r="A697" s="8"/>
      <c r="B697" s="8"/>
      <c r="C697" s="8"/>
      <c r="D697" s="8"/>
      <c r="E697" s="8"/>
      <c r="F697" s="8"/>
      <c r="G697" s="21"/>
      <c r="H697" s="12"/>
      <c r="I697" s="12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idden="1" x14ac:dyDescent="0.25">
      <c r="A698" s="8"/>
      <c r="B698" s="8"/>
      <c r="C698" s="8"/>
      <c r="D698" s="8"/>
      <c r="E698" s="8"/>
      <c r="F698" s="8"/>
      <c r="G698" s="21"/>
      <c r="H698" s="12"/>
      <c r="I698" s="12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idden="1" x14ac:dyDescent="0.25">
      <c r="A699" s="8"/>
      <c r="B699" s="8"/>
      <c r="C699" s="8"/>
      <c r="D699" s="8"/>
      <c r="E699" s="8"/>
      <c r="F699" s="8"/>
      <c r="G699" s="21"/>
      <c r="H699" s="12"/>
      <c r="I699" s="12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idden="1" x14ac:dyDescent="0.25">
      <c r="A700" s="8"/>
      <c r="B700" s="8"/>
      <c r="C700" s="8"/>
      <c r="D700" s="8"/>
      <c r="E700" s="8"/>
      <c r="F700" s="8"/>
      <c r="G700" s="21"/>
      <c r="H700" s="12"/>
      <c r="I700" s="12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idden="1" x14ac:dyDescent="0.25">
      <c r="A701" s="8"/>
      <c r="B701" s="8"/>
      <c r="C701" s="8"/>
      <c r="D701" s="8"/>
      <c r="E701" s="8"/>
      <c r="F701" s="8"/>
      <c r="G701" s="21"/>
      <c r="H701" s="12"/>
      <c r="I701" s="12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idden="1" x14ac:dyDescent="0.25">
      <c r="A702" s="8"/>
      <c r="B702" s="8"/>
      <c r="C702" s="8"/>
      <c r="D702" s="8"/>
      <c r="E702" s="8"/>
      <c r="F702" s="8"/>
      <c r="G702" s="21"/>
      <c r="H702" s="12"/>
      <c r="I702" s="12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idden="1" x14ac:dyDescent="0.25">
      <c r="A703" s="8"/>
      <c r="B703" s="8"/>
      <c r="C703" s="8"/>
      <c r="D703" s="8"/>
      <c r="E703" s="8"/>
      <c r="F703" s="8"/>
      <c r="G703" s="21"/>
      <c r="H703" s="12"/>
      <c r="I703" s="12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idden="1" x14ac:dyDescent="0.25">
      <c r="A704" s="8"/>
      <c r="B704" s="8"/>
      <c r="C704" s="8"/>
      <c r="D704" s="8"/>
      <c r="E704" s="8"/>
      <c r="F704" s="8"/>
      <c r="G704" s="21"/>
      <c r="H704" s="12"/>
      <c r="I704" s="12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idden="1" x14ac:dyDescent="0.25">
      <c r="A705" s="8"/>
      <c r="B705" s="8"/>
      <c r="C705" s="8"/>
      <c r="D705" s="8"/>
      <c r="E705" s="8"/>
      <c r="F705" s="8"/>
      <c r="G705" s="21"/>
      <c r="H705" s="12"/>
      <c r="I705" s="12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idden="1" x14ac:dyDescent="0.25">
      <c r="A706" s="8"/>
      <c r="B706" s="8"/>
      <c r="C706" s="8"/>
      <c r="D706" s="8"/>
      <c r="E706" s="8"/>
      <c r="F706" s="8"/>
      <c r="G706" s="21"/>
      <c r="H706" s="12"/>
      <c r="I706" s="12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idden="1" x14ac:dyDescent="0.25">
      <c r="A707" s="8"/>
      <c r="B707" s="8"/>
      <c r="C707" s="8"/>
      <c r="D707" s="8"/>
      <c r="E707" s="8"/>
      <c r="F707" s="8"/>
      <c r="G707" s="21"/>
      <c r="H707" s="12"/>
      <c r="I707" s="12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idden="1" x14ac:dyDescent="0.25">
      <c r="A708" s="8"/>
      <c r="B708" s="8"/>
      <c r="C708" s="8"/>
      <c r="D708" s="8"/>
      <c r="E708" s="8"/>
      <c r="F708" s="8"/>
      <c r="G708" s="21"/>
      <c r="H708" s="12"/>
      <c r="I708" s="12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idden="1" x14ac:dyDescent="0.25">
      <c r="A709" s="8"/>
      <c r="B709" s="8"/>
      <c r="C709" s="8"/>
      <c r="D709" s="8"/>
      <c r="E709" s="8"/>
      <c r="F709" s="8"/>
      <c r="G709" s="21"/>
      <c r="H709" s="12"/>
      <c r="I709" s="12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idden="1" x14ac:dyDescent="0.25">
      <c r="A710" s="8"/>
      <c r="B710" s="8"/>
      <c r="C710" s="8"/>
      <c r="D710" s="8"/>
      <c r="E710" s="8"/>
      <c r="F710" s="8"/>
      <c r="G710" s="21"/>
      <c r="H710" s="12"/>
      <c r="I710" s="12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idden="1" x14ac:dyDescent="0.25">
      <c r="A711" s="8"/>
      <c r="B711" s="8"/>
      <c r="C711" s="8"/>
      <c r="D711" s="8"/>
      <c r="E711" s="8"/>
      <c r="F711" s="8"/>
      <c r="G711" s="21"/>
      <c r="H711" s="12"/>
      <c r="I711" s="12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idden="1" x14ac:dyDescent="0.25">
      <c r="A712" s="8"/>
      <c r="B712" s="8"/>
      <c r="C712" s="8"/>
      <c r="D712" s="8"/>
      <c r="E712" s="8"/>
      <c r="F712" s="8"/>
      <c r="G712" s="21"/>
      <c r="H712" s="12"/>
      <c r="I712" s="12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idden="1" x14ac:dyDescent="0.25">
      <c r="A713" s="8"/>
      <c r="B713" s="8"/>
      <c r="C713" s="8"/>
      <c r="D713" s="8"/>
      <c r="E713" s="8"/>
      <c r="F713" s="8"/>
      <c r="G713" s="21"/>
      <c r="H713" s="12"/>
      <c r="I713" s="12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idden="1" x14ac:dyDescent="0.25">
      <c r="A714" s="8"/>
      <c r="B714" s="8"/>
      <c r="C714" s="8"/>
      <c r="D714" s="8"/>
      <c r="E714" s="8"/>
      <c r="F714" s="8"/>
      <c r="G714" s="21"/>
      <c r="H714" s="12"/>
      <c r="I714" s="12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idden="1" x14ac:dyDescent="0.25">
      <c r="A715" s="8"/>
      <c r="B715" s="8"/>
      <c r="C715" s="8"/>
      <c r="D715" s="8"/>
      <c r="E715" s="8"/>
      <c r="F715" s="8"/>
      <c r="G715" s="21"/>
      <c r="H715" s="12"/>
      <c r="I715" s="12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idden="1" x14ac:dyDescent="0.25">
      <c r="A716" s="8"/>
      <c r="B716" s="8"/>
      <c r="C716" s="8"/>
      <c r="D716" s="8"/>
      <c r="E716" s="8"/>
      <c r="F716" s="8"/>
      <c r="G716" s="21"/>
      <c r="H716" s="12"/>
      <c r="I716" s="12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idden="1" x14ac:dyDescent="0.25">
      <c r="A717" s="8"/>
      <c r="B717" s="8"/>
      <c r="C717" s="8"/>
      <c r="D717" s="8"/>
      <c r="E717" s="8"/>
      <c r="F717" s="8"/>
      <c r="G717" s="21"/>
      <c r="H717" s="12"/>
      <c r="I717" s="12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idden="1" x14ac:dyDescent="0.25">
      <c r="A718" s="8"/>
      <c r="B718" s="8"/>
      <c r="C718" s="8"/>
      <c r="D718" s="8"/>
      <c r="E718" s="8"/>
      <c r="F718" s="8"/>
      <c r="G718" s="21"/>
      <c r="H718" s="12"/>
      <c r="I718" s="12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idden="1" x14ac:dyDescent="0.25">
      <c r="A719" s="8"/>
      <c r="B719" s="8"/>
      <c r="C719" s="8"/>
      <c r="D719" s="8"/>
      <c r="E719" s="8"/>
      <c r="F719" s="8"/>
      <c r="G719" s="21"/>
      <c r="H719" s="12"/>
      <c r="I719" s="12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idden="1" x14ac:dyDescent="0.25">
      <c r="A720" s="8"/>
      <c r="B720" s="8"/>
      <c r="C720" s="8"/>
      <c r="D720" s="8"/>
      <c r="E720" s="8"/>
      <c r="F720" s="8"/>
      <c r="G720" s="21"/>
      <c r="H720" s="12"/>
      <c r="I720" s="12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idden="1" x14ac:dyDescent="0.25">
      <c r="A721" s="8"/>
      <c r="B721" s="8"/>
      <c r="C721" s="8"/>
      <c r="D721" s="8"/>
      <c r="E721" s="8"/>
      <c r="F721" s="8"/>
      <c r="G721" s="21"/>
      <c r="H721" s="12"/>
      <c r="I721" s="12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idden="1" x14ac:dyDescent="0.25">
      <c r="A722" s="8"/>
      <c r="B722" s="8"/>
      <c r="C722" s="8"/>
      <c r="D722" s="8"/>
      <c r="E722" s="8"/>
      <c r="F722" s="8"/>
      <c r="G722" s="21"/>
      <c r="H722" s="12"/>
      <c r="I722" s="12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idden="1" x14ac:dyDescent="0.25">
      <c r="A723" s="8"/>
      <c r="B723" s="8"/>
      <c r="C723" s="8"/>
      <c r="D723" s="8"/>
      <c r="E723" s="8"/>
      <c r="F723" s="8"/>
      <c r="G723" s="21"/>
      <c r="H723" s="12"/>
      <c r="I723" s="12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idden="1" x14ac:dyDescent="0.25">
      <c r="A724" s="8"/>
      <c r="B724" s="8"/>
      <c r="C724" s="8"/>
      <c r="D724" s="8"/>
      <c r="E724" s="8"/>
      <c r="F724" s="8"/>
      <c r="G724" s="21"/>
      <c r="H724" s="12"/>
      <c r="I724" s="12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idden="1" x14ac:dyDescent="0.25">
      <c r="A725" s="8"/>
      <c r="B725" s="8"/>
      <c r="C725" s="8"/>
      <c r="D725" s="8"/>
      <c r="E725" s="8"/>
      <c r="F725" s="8"/>
      <c r="G725" s="21"/>
      <c r="H725" s="12"/>
      <c r="I725" s="12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idden="1" x14ac:dyDescent="0.25">
      <c r="A726" s="8"/>
      <c r="B726" s="8"/>
      <c r="C726" s="8"/>
      <c r="D726" s="8"/>
      <c r="E726" s="8"/>
      <c r="F726" s="8"/>
      <c r="G726" s="21"/>
      <c r="H726" s="12"/>
      <c r="I726" s="12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idden="1" x14ac:dyDescent="0.25">
      <c r="A727" s="8"/>
      <c r="B727" s="8"/>
      <c r="C727" s="8"/>
      <c r="D727" s="8"/>
      <c r="E727" s="8"/>
      <c r="F727" s="8"/>
      <c r="G727" s="21"/>
      <c r="H727" s="12"/>
      <c r="I727" s="12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idden="1" x14ac:dyDescent="0.25">
      <c r="A728" s="8"/>
      <c r="B728" s="8"/>
      <c r="C728" s="8"/>
      <c r="D728" s="8"/>
      <c r="E728" s="8"/>
      <c r="F728" s="8"/>
      <c r="G728" s="21"/>
      <c r="H728" s="12"/>
      <c r="I728" s="12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idden="1" x14ac:dyDescent="0.25">
      <c r="A729" s="8"/>
      <c r="B729" s="8"/>
      <c r="C729" s="8"/>
      <c r="D729" s="8"/>
      <c r="E729" s="8"/>
      <c r="F729" s="8"/>
      <c r="G729" s="21"/>
      <c r="H729" s="12"/>
      <c r="I729" s="12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idden="1" x14ac:dyDescent="0.25">
      <c r="A730" s="8"/>
      <c r="B730" s="8"/>
      <c r="C730" s="8"/>
      <c r="D730" s="8"/>
      <c r="E730" s="8"/>
      <c r="F730" s="8"/>
      <c r="G730" s="21"/>
      <c r="H730" s="12"/>
      <c r="I730" s="12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idden="1" x14ac:dyDescent="0.25">
      <c r="A731" s="8"/>
      <c r="B731" s="8"/>
      <c r="C731" s="8"/>
      <c r="D731" s="8"/>
      <c r="E731" s="8"/>
      <c r="F731" s="8"/>
      <c r="G731" s="21"/>
      <c r="H731" s="12"/>
      <c r="I731" s="12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idden="1" x14ac:dyDescent="0.25">
      <c r="A732" s="8"/>
      <c r="B732" s="8"/>
      <c r="C732" s="8"/>
      <c r="D732" s="8"/>
      <c r="E732" s="8"/>
      <c r="F732" s="8"/>
      <c r="G732" s="21"/>
      <c r="H732" s="12"/>
      <c r="I732" s="12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idden="1" x14ac:dyDescent="0.25">
      <c r="A733" s="8"/>
      <c r="B733" s="8"/>
      <c r="C733" s="8"/>
      <c r="D733" s="8"/>
      <c r="E733" s="8"/>
      <c r="F733" s="8"/>
      <c r="G733" s="21"/>
      <c r="H733" s="12"/>
      <c r="I733" s="12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idden="1" x14ac:dyDescent="0.25">
      <c r="A734" s="8"/>
      <c r="B734" s="8"/>
      <c r="C734" s="8"/>
      <c r="D734" s="8"/>
      <c r="E734" s="8"/>
      <c r="F734" s="8"/>
      <c r="G734" s="21"/>
      <c r="H734" s="12"/>
      <c r="I734" s="12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idden="1" x14ac:dyDescent="0.25">
      <c r="A735" s="8"/>
      <c r="B735" s="8"/>
      <c r="C735" s="8"/>
      <c r="D735" s="8"/>
      <c r="E735" s="8"/>
      <c r="F735" s="8"/>
      <c r="G735" s="21"/>
      <c r="H735" s="12"/>
      <c r="I735" s="12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idden="1" x14ac:dyDescent="0.25">
      <c r="A736" s="8"/>
      <c r="B736" s="8"/>
      <c r="C736" s="8"/>
      <c r="D736" s="8"/>
      <c r="E736" s="8"/>
      <c r="F736" s="8"/>
      <c r="G736" s="21"/>
      <c r="H736" s="12"/>
      <c r="I736" s="12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idden="1" x14ac:dyDescent="0.25">
      <c r="A737" s="8"/>
      <c r="B737" s="8"/>
      <c r="C737" s="8"/>
      <c r="D737" s="8"/>
      <c r="E737" s="8"/>
      <c r="F737" s="8"/>
      <c r="G737" s="21"/>
      <c r="H737" s="12"/>
      <c r="I737" s="12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idden="1" x14ac:dyDescent="0.25">
      <c r="A738" s="8"/>
      <c r="B738" s="8"/>
      <c r="C738" s="8"/>
      <c r="D738" s="8"/>
      <c r="E738" s="8"/>
      <c r="F738" s="8"/>
      <c r="G738" s="21"/>
      <c r="H738" s="12"/>
      <c r="I738" s="12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idden="1" x14ac:dyDescent="0.25">
      <c r="A739" s="8"/>
      <c r="B739" s="8"/>
      <c r="C739" s="8"/>
      <c r="D739" s="8"/>
      <c r="E739" s="8"/>
      <c r="F739" s="8"/>
      <c r="G739" s="21"/>
      <c r="H739" s="12"/>
      <c r="I739" s="12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idden="1" x14ac:dyDescent="0.25">
      <c r="A740" s="8"/>
      <c r="B740" s="8"/>
      <c r="C740" s="8"/>
      <c r="D740" s="8"/>
      <c r="E740" s="8"/>
      <c r="F740" s="8"/>
      <c r="G740" s="21"/>
      <c r="H740" s="12"/>
      <c r="I740" s="12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idden="1" x14ac:dyDescent="0.25">
      <c r="A741" s="8"/>
      <c r="B741" s="8"/>
      <c r="C741" s="8"/>
      <c r="D741" s="8"/>
      <c r="E741" s="8"/>
      <c r="F741" s="8"/>
      <c r="G741" s="21"/>
      <c r="H741" s="12"/>
      <c r="I741" s="12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idden="1" x14ac:dyDescent="0.25">
      <c r="A742" s="8"/>
      <c r="B742" s="8"/>
      <c r="C742" s="8"/>
      <c r="D742" s="8"/>
      <c r="E742" s="8"/>
      <c r="F742" s="8"/>
      <c r="G742" s="21"/>
      <c r="H742" s="12"/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idden="1" x14ac:dyDescent="0.25">
      <c r="A743" s="8"/>
      <c r="B743" s="8"/>
      <c r="C743" s="8"/>
      <c r="D743" s="8"/>
      <c r="E743" s="8"/>
      <c r="F743" s="8"/>
      <c r="G743" s="21"/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idden="1" x14ac:dyDescent="0.25">
      <c r="A744" s="8"/>
      <c r="B744" s="8"/>
      <c r="C744" s="8"/>
      <c r="D744" s="8"/>
      <c r="E744" s="8"/>
      <c r="F744" s="8"/>
      <c r="G744" s="21"/>
      <c r="H744" s="12"/>
      <c r="I744" s="12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idden="1" x14ac:dyDescent="0.25">
      <c r="A745" s="8"/>
      <c r="B745" s="8"/>
      <c r="C745" s="8"/>
      <c r="D745" s="8"/>
      <c r="E745" s="8"/>
      <c r="F745" s="8"/>
      <c r="G745" s="21"/>
      <c r="H745" s="12"/>
      <c r="I745" s="12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idden="1" x14ac:dyDescent="0.25">
      <c r="A746" s="8"/>
      <c r="B746" s="8"/>
      <c r="C746" s="8"/>
      <c r="D746" s="8"/>
      <c r="E746" s="8"/>
      <c r="F746" s="8"/>
      <c r="G746" s="21"/>
      <c r="H746" s="12"/>
      <c r="I746" s="12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idden="1" x14ac:dyDescent="0.25">
      <c r="A747" s="8"/>
      <c r="B747" s="8"/>
      <c r="C747" s="8"/>
      <c r="D747" s="8"/>
      <c r="E747" s="8"/>
      <c r="F747" s="8"/>
      <c r="G747" s="21"/>
      <c r="H747" s="12"/>
      <c r="I747" s="12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idden="1" x14ac:dyDescent="0.25">
      <c r="A748" s="8"/>
      <c r="B748" s="8"/>
      <c r="C748" s="8"/>
      <c r="D748" s="8"/>
      <c r="E748" s="8"/>
      <c r="F748" s="8"/>
      <c r="G748" s="21"/>
      <c r="H748" s="12"/>
      <c r="I748" s="12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idden="1" x14ac:dyDescent="0.25">
      <c r="A749" s="8"/>
      <c r="B749" s="8"/>
      <c r="C749" s="8"/>
      <c r="D749" s="8"/>
      <c r="E749" s="8"/>
      <c r="F749" s="8"/>
      <c r="G749" s="21"/>
      <c r="H749" s="12"/>
      <c r="I749" s="12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idden="1" x14ac:dyDescent="0.25">
      <c r="A750" s="8"/>
      <c r="B750" s="8"/>
      <c r="C750" s="8"/>
      <c r="D750" s="8"/>
      <c r="E750" s="8"/>
      <c r="F750" s="8"/>
      <c r="G750" s="21"/>
      <c r="H750" s="12"/>
      <c r="I750" s="12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idden="1" x14ac:dyDescent="0.25">
      <c r="A751" s="8"/>
      <c r="B751" s="8"/>
      <c r="C751" s="8"/>
      <c r="D751" s="8"/>
      <c r="E751" s="8"/>
      <c r="F751" s="8"/>
      <c r="G751" s="21"/>
      <c r="H751" s="12"/>
      <c r="I751" s="12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idden="1" x14ac:dyDescent="0.25">
      <c r="A752" s="8"/>
      <c r="B752" s="8"/>
      <c r="C752" s="8"/>
      <c r="D752" s="8"/>
      <c r="E752" s="8"/>
      <c r="F752" s="8"/>
      <c r="G752" s="21"/>
      <c r="H752" s="12"/>
      <c r="I752" s="12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idden="1" x14ac:dyDescent="0.25">
      <c r="A753" s="8"/>
      <c r="B753" s="8"/>
      <c r="C753" s="8"/>
      <c r="D753" s="8"/>
      <c r="E753" s="8"/>
      <c r="F753" s="8"/>
      <c r="G753" s="21"/>
      <c r="H753" s="12"/>
      <c r="I753" s="12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idden="1" x14ac:dyDescent="0.25">
      <c r="A754" s="8"/>
      <c r="B754" s="8"/>
      <c r="C754" s="8"/>
      <c r="D754" s="8"/>
      <c r="E754" s="8"/>
      <c r="F754" s="8"/>
      <c r="G754" s="21"/>
      <c r="H754" s="12"/>
      <c r="I754" s="12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idden="1" x14ac:dyDescent="0.25">
      <c r="A755" s="8"/>
      <c r="B755" s="8"/>
      <c r="C755" s="8"/>
      <c r="D755" s="8"/>
      <c r="E755" s="8"/>
      <c r="F755" s="8"/>
      <c r="G755" s="21"/>
      <c r="H755" s="12"/>
      <c r="I755" s="12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idden="1" x14ac:dyDescent="0.25">
      <c r="A756" s="8"/>
      <c r="B756" s="8"/>
      <c r="C756" s="8"/>
      <c r="D756" s="8"/>
      <c r="E756" s="8"/>
      <c r="F756" s="8"/>
      <c r="G756" s="21"/>
      <c r="H756" s="12"/>
      <c r="I756" s="12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idden="1" x14ac:dyDescent="0.25">
      <c r="A757" s="8"/>
      <c r="B757" s="8"/>
      <c r="C757" s="8"/>
      <c r="D757" s="8"/>
      <c r="E757" s="8"/>
      <c r="F757" s="8"/>
      <c r="G757" s="21"/>
      <c r="H757" s="12"/>
      <c r="I757" s="12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idden="1" x14ac:dyDescent="0.25">
      <c r="A758" s="8"/>
      <c r="B758" s="8"/>
      <c r="C758" s="8"/>
      <c r="D758" s="8"/>
      <c r="E758" s="8"/>
      <c r="F758" s="8"/>
      <c r="G758" s="21"/>
      <c r="H758" s="12"/>
      <c r="I758" s="12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idden="1" x14ac:dyDescent="0.25">
      <c r="A759" s="8"/>
      <c r="B759" s="8"/>
      <c r="C759" s="8"/>
      <c r="D759" s="8"/>
      <c r="E759" s="8"/>
      <c r="F759" s="8"/>
      <c r="G759" s="21"/>
      <c r="H759" s="12"/>
      <c r="I759" s="12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idden="1" x14ac:dyDescent="0.25">
      <c r="A760" s="8"/>
      <c r="B760" s="8"/>
      <c r="C760" s="8"/>
      <c r="D760" s="8"/>
      <c r="E760" s="8"/>
      <c r="F760" s="8"/>
      <c r="G760" s="21"/>
      <c r="H760" s="12"/>
      <c r="I760" s="12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idden="1" x14ac:dyDescent="0.25">
      <c r="A761" s="8"/>
      <c r="B761" s="8"/>
      <c r="C761" s="8"/>
      <c r="D761" s="8"/>
      <c r="E761" s="8"/>
      <c r="F761" s="8"/>
      <c r="G761" s="21"/>
      <c r="H761" s="12"/>
      <c r="I761" s="12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idden="1" x14ac:dyDescent="0.25">
      <c r="A762" s="8"/>
      <c r="B762" s="8"/>
      <c r="C762" s="8"/>
      <c r="D762" s="8"/>
      <c r="E762" s="8"/>
      <c r="F762" s="8"/>
      <c r="G762" s="21"/>
      <c r="H762" s="12"/>
      <c r="I762" s="12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idden="1" x14ac:dyDescent="0.25">
      <c r="A763" s="8"/>
      <c r="B763" s="8"/>
      <c r="C763" s="8"/>
      <c r="D763" s="8"/>
      <c r="E763" s="8"/>
      <c r="F763" s="8"/>
      <c r="G763" s="21"/>
      <c r="H763" s="12"/>
      <c r="I763" s="12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idden="1" x14ac:dyDescent="0.25">
      <c r="A764" s="8"/>
      <c r="B764" s="8"/>
      <c r="C764" s="8"/>
      <c r="D764" s="8"/>
      <c r="E764" s="8"/>
      <c r="F764" s="8"/>
      <c r="G764" s="21"/>
      <c r="H764" s="12"/>
      <c r="I764" s="12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idden="1" x14ac:dyDescent="0.25">
      <c r="A765" s="8"/>
      <c r="B765" s="8"/>
      <c r="C765" s="8"/>
      <c r="D765" s="8"/>
      <c r="E765" s="8"/>
      <c r="F765" s="8"/>
      <c r="G765" s="21"/>
      <c r="H765" s="12"/>
      <c r="I765" s="12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idden="1" x14ac:dyDescent="0.25">
      <c r="A766" s="8"/>
      <c r="B766" s="8"/>
      <c r="C766" s="8"/>
      <c r="D766" s="8"/>
      <c r="E766" s="8"/>
      <c r="F766" s="8"/>
      <c r="G766" s="21"/>
      <c r="H766" s="12"/>
      <c r="I766" s="12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idden="1" x14ac:dyDescent="0.25">
      <c r="A767" s="8"/>
      <c r="B767" s="8"/>
      <c r="C767" s="8"/>
      <c r="D767" s="8"/>
      <c r="E767" s="8"/>
      <c r="F767" s="8"/>
      <c r="G767" s="21"/>
      <c r="H767" s="12"/>
      <c r="I767" s="12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idden="1" x14ac:dyDescent="0.25">
      <c r="A768" s="8"/>
      <c r="B768" s="8"/>
      <c r="C768" s="8"/>
      <c r="D768" s="8"/>
      <c r="E768" s="8"/>
      <c r="F768" s="8"/>
      <c r="G768" s="21"/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idden="1" x14ac:dyDescent="0.25">
      <c r="A769" s="8"/>
      <c r="B769" s="8"/>
      <c r="C769" s="8"/>
      <c r="D769" s="8"/>
      <c r="E769" s="8"/>
      <c r="F769" s="8"/>
      <c r="G769" s="21"/>
      <c r="H769" s="12"/>
      <c r="I769" s="12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idden="1" x14ac:dyDescent="0.25">
      <c r="A770" s="8"/>
      <c r="B770" s="8"/>
      <c r="C770" s="8"/>
      <c r="D770" s="8"/>
      <c r="E770" s="8"/>
      <c r="F770" s="8"/>
      <c r="G770" s="21"/>
      <c r="H770" s="12"/>
      <c r="I770" s="12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idden="1" x14ac:dyDescent="0.25">
      <c r="A771" s="8"/>
      <c r="B771" s="8"/>
      <c r="C771" s="8"/>
      <c r="D771" s="8"/>
      <c r="E771" s="8"/>
      <c r="F771" s="8"/>
      <c r="G771" s="21"/>
      <c r="H771" s="12"/>
      <c r="I771" s="12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idden="1" x14ac:dyDescent="0.25">
      <c r="A772" s="8"/>
      <c r="B772" s="8"/>
      <c r="C772" s="8"/>
      <c r="D772" s="8"/>
      <c r="E772" s="8"/>
      <c r="F772" s="8"/>
      <c r="G772" s="21"/>
      <c r="H772" s="12"/>
      <c r="I772" s="12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idden="1" x14ac:dyDescent="0.25">
      <c r="A773" s="8"/>
      <c r="B773" s="8"/>
      <c r="C773" s="8"/>
      <c r="D773" s="8"/>
      <c r="E773" s="8"/>
      <c r="F773" s="8"/>
      <c r="G773" s="21"/>
      <c r="H773" s="12"/>
      <c r="I773" s="12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idden="1" x14ac:dyDescent="0.25">
      <c r="A774" s="8"/>
      <c r="B774" s="8"/>
      <c r="C774" s="8"/>
      <c r="D774" s="8"/>
      <c r="E774" s="8"/>
      <c r="F774" s="8"/>
      <c r="G774" s="21"/>
      <c r="H774" s="12"/>
      <c r="I774" s="12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idden="1" x14ac:dyDescent="0.25">
      <c r="A775" s="8"/>
      <c r="B775" s="8"/>
      <c r="C775" s="8"/>
      <c r="D775" s="8"/>
      <c r="E775" s="8"/>
      <c r="F775" s="8"/>
      <c r="G775" s="21"/>
      <c r="H775" s="12"/>
      <c r="I775" s="12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idden="1" x14ac:dyDescent="0.25">
      <c r="A776" s="8"/>
      <c r="B776" s="8"/>
      <c r="C776" s="8"/>
      <c r="D776" s="8"/>
      <c r="E776" s="8"/>
      <c r="F776" s="8"/>
      <c r="G776" s="21"/>
      <c r="H776" s="12"/>
      <c r="I776" s="12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idden="1" x14ac:dyDescent="0.25">
      <c r="A777" s="8"/>
      <c r="B777" s="8"/>
      <c r="C777" s="8"/>
      <c r="D777" s="8"/>
      <c r="E777" s="8"/>
      <c r="F777" s="8"/>
      <c r="G777" s="21"/>
      <c r="H777" s="12"/>
      <c r="I777" s="12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idden="1" x14ac:dyDescent="0.25">
      <c r="A778" s="8"/>
      <c r="B778" s="8"/>
      <c r="C778" s="8"/>
      <c r="D778" s="8"/>
      <c r="E778" s="8"/>
      <c r="F778" s="8"/>
      <c r="G778" s="21"/>
      <c r="H778" s="12"/>
      <c r="I778" s="12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idden="1" x14ac:dyDescent="0.25">
      <c r="A779" s="8"/>
      <c r="B779" s="8"/>
      <c r="C779" s="8"/>
      <c r="D779" s="8"/>
      <c r="E779" s="8"/>
      <c r="F779" s="8"/>
      <c r="G779" s="21"/>
      <c r="H779" s="12"/>
      <c r="I779" s="12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idden="1" x14ac:dyDescent="0.25">
      <c r="A780" s="8"/>
      <c r="B780" s="8"/>
      <c r="C780" s="8"/>
      <c r="D780" s="8"/>
      <c r="E780" s="8"/>
      <c r="F780" s="8"/>
      <c r="G780" s="21"/>
      <c r="H780" s="12"/>
      <c r="I780" s="12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idden="1" x14ac:dyDescent="0.25">
      <c r="A781" s="8"/>
      <c r="B781" s="8"/>
      <c r="C781" s="8"/>
      <c r="D781" s="8"/>
      <c r="E781" s="8"/>
      <c r="F781" s="8"/>
      <c r="G781" s="21"/>
      <c r="H781" s="12"/>
      <c r="I781" s="12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idden="1" x14ac:dyDescent="0.25">
      <c r="A782" s="8"/>
      <c r="B782" s="8"/>
      <c r="C782" s="8"/>
      <c r="D782" s="8"/>
      <c r="E782" s="8"/>
      <c r="F782" s="8"/>
      <c r="G782" s="21"/>
      <c r="H782" s="12"/>
      <c r="I782" s="12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idden="1" x14ac:dyDescent="0.25">
      <c r="A783" s="8"/>
      <c r="B783" s="8"/>
      <c r="C783" s="8"/>
      <c r="D783" s="8"/>
      <c r="E783" s="8"/>
      <c r="F783" s="8"/>
      <c r="G783" s="21"/>
      <c r="H783" s="12"/>
      <c r="I783" s="12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idden="1" x14ac:dyDescent="0.25">
      <c r="A784" s="8"/>
      <c r="B784" s="8"/>
      <c r="C784" s="8"/>
      <c r="D784" s="8"/>
      <c r="E784" s="8"/>
      <c r="F784" s="8"/>
      <c r="G784" s="21"/>
      <c r="H784" s="12"/>
      <c r="I784" s="12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idden="1" x14ac:dyDescent="0.25">
      <c r="A785" s="8"/>
      <c r="B785" s="8"/>
      <c r="C785" s="8"/>
      <c r="D785" s="8"/>
      <c r="E785" s="8"/>
      <c r="F785" s="8"/>
      <c r="G785" s="21"/>
      <c r="H785" s="12"/>
      <c r="I785" s="12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idden="1" x14ac:dyDescent="0.25">
      <c r="A786" s="8"/>
      <c r="B786" s="8"/>
      <c r="C786" s="8"/>
      <c r="D786" s="8"/>
      <c r="E786" s="8"/>
      <c r="F786" s="8"/>
      <c r="G786" s="21"/>
      <c r="H786" s="12"/>
      <c r="I786" s="12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idden="1" x14ac:dyDescent="0.25">
      <c r="A787" s="8"/>
      <c r="B787" s="8"/>
      <c r="C787" s="8"/>
      <c r="D787" s="8"/>
      <c r="E787" s="8"/>
      <c r="F787" s="8"/>
      <c r="G787" s="21"/>
      <c r="H787" s="12"/>
      <c r="I787" s="12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idden="1" x14ac:dyDescent="0.25">
      <c r="A788" s="8"/>
      <c r="B788" s="8"/>
      <c r="C788" s="8"/>
      <c r="D788" s="8"/>
      <c r="E788" s="8"/>
      <c r="F788" s="8"/>
      <c r="G788" s="21"/>
      <c r="H788" s="12"/>
      <c r="I788" s="12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idden="1" x14ac:dyDescent="0.25">
      <c r="A789" s="8"/>
      <c r="B789" s="8"/>
      <c r="C789" s="8"/>
      <c r="D789" s="8"/>
      <c r="E789" s="8"/>
      <c r="F789" s="8"/>
      <c r="G789" s="21"/>
      <c r="H789" s="12"/>
      <c r="I789" s="12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idden="1" x14ac:dyDescent="0.25">
      <c r="A790" s="8"/>
      <c r="B790" s="8"/>
      <c r="C790" s="8"/>
      <c r="D790" s="8"/>
      <c r="E790" s="8"/>
      <c r="F790" s="8"/>
      <c r="G790" s="21"/>
      <c r="H790" s="12"/>
      <c r="I790" s="12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idden="1" x14ac:dyDescent="0.25">
      <c r="A791" s="8"/>
      <c r="B791" s="8"/>
      <c r="C791" s="8"/>
      <c r="D791" s="8"/>
      <c r="E791" s="8"/>
      <c r="F791" s="8"/>
      <c r="G791" s="21"/>
      <c r="H791" s="12"/>
      <c r="I791" s="12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idden="1" x14ac:dyDescent="0.25">
      <c r="A792" s="8"/>
      <c r="B792" s="8"/>
      <c r="C792" s="8"/>
      <c r="D792" s="8"/>
      <c r="E792" s="8"/>
      <c r="F792" s="8"/>
      <c r="G792" s="21"/>
      <c r="H792" s="12"/>
      <c r="I792" s="12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idden="1" x14ac:dyDescent="0.25">
      <c r="A793" s="8"/>
      <c r="B793" s="8"/>
      <c r="C793" s="8"/>
      <c r="D793" s="8"/>
      <c r="E793" s="8"/>
      <c r="F793" s="8"/>
      <c r="G793" s="21"/>
      <c r="H793" s="12"/>
      <c r="I793" s="12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idden="1" x14ac:dyDescent="0.25">
      <c r="A794" s="8"/>
      <c r="B794" s="8"/>
      <c r="C794" s="8"/>
      <c r="D794" s="8"/>
      <c r="E794" s="8"/>
      <c r="F794" s="8"/>
      <c r="G794" s="21"/>
      <c r="H794" s="12"/>
      <c r="I794" s="12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idden="1" x14ac:dyDescent="0.25">
      <c r="A795" s="8"/>
      <c r="B795" s="8"/>
      <c r="C795" s="8"/>
      <c r="D795" s="8"/>
      <c r="E795" s="8"/>
      <c r="F795" s="8"/>
      <c r="G795" s="21"/>
      <c r="H795" s="12"/>
      <c r="I795" s="12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idden="1" x14ac:dyDescent="0.25">
      <c r="A796" s="8"/>
      <c r="B796" s="8"/>
      <c r="C796" s="8"/>
      <c r="D796" s="8"/>
      <c r="E796" s="8"/>
      <c r="F796" s="8"/>
      <c r="G796" s="21"/>
      <c r="H796" s="12"/>
      <c r="I796" s="12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idden="1" x14ac:dyDescent="0.25">
      <c r="A797" s="8"/>
      <c r="B797" s="8"/>
      <c r="C797" s="8"/>
      <c r="D797" s="8"/>
      <c r="E797" s="8"/>
      <c r="F797" s="8"/>
      <c r="G797" s="21"/>
      <c r="H797" s="12"/>
      <c r="I797" s="12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idden="1" x14ac:dyDescent="0.25">
      <c r="A798" s="8"/>
      <c r="B798" s="8"/>
      <c r="C798" s="8"/>
      <c r="D798" s="8"/>
      <c r="E798" s="8"/>
      <c r="F798" s="8"/>
      <c r="G798" s="21"/>
      <c r="H798" s="12"/>
      <c r="I798" s="12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idden="1" x14ac:dyDescent="0.25">
      <c r="A799" s="8"/>
      <c r="B799" s="8"/>
      <c r="C799" s="8"/>
      <c r="D799" s="8"/>
      <c r="E799" s="8"/>
      <c r="F799" s="8"/>
      <c r="G799" s="21"/>
      <c r="H799" s="12"/>
      <c r="I799" s="12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idden="1" x14ac:dyDescent="0.25">
      <c r="A800" s="8"/>
      <c r="B800" s="8"/>
      <c r="C800" s="8"/>
      <c r="D800" s="8"/>
      <c r="E800" s="8"/>
      <c r="F800" s="8"/>
      <c r="G800" s="21"/>
      <c r="H800" s="12"/>
      <c r="I800" s="12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idden="1" x14ac:dyDescent="0.25">
      <c r="A801" s="8"/>
      <c r="B801" s="8"/>
      <c r="C801" s="8"/>
      <c r="D801" s="8"/>
      <c r="E801" s="8"/>
      <c r="F801" s="8"/>
      <c r="G801" s="21"/>
      <c r="H801" s="12"/>
      <c r="I801" s="12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idden="1" x14ac:dyDescent="0.25">
      <c r="A802" s="8"/>
      <c r="B802" s="8"/>
      <c r="C802" s="8"/>
      <c r="D802" s="8"/>
      <c r="E802" s="8"/>
      <c r="F802" s="8"/>
      <c r="G802" s="21"/>
      <c r="H802" s="12"/>
      <c r="I802" s="12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idden="1" x14ac:dyDescent="0.25">
      <c r="A803" s="8"/>
      <c r="B803" s="8"/>
      <c r="C803" s="8"/>
      <c r="D803" s="8"/>
      <c r="E803" s="8"/>
      <c r="F803" s="8"/>
      <c r="G803" s="21"/>
      <c r="H803" s="12"/>
      <c r="I803" s="12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idden="1" x14ac:dyDescent="0.25">
      <c r="A804" s="8"/>
      <c r="B804" s="8"/>
      <c r="C804" s="8"/>
      <c r="D804" s="8"/>
      <c r="E804" s="8"/>
      <c r="F804" s="8"/>
      <c r="G804" s="21"/>
      <c r="H804" s="12"/>
      <c r="I804" s="12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idden="1" x14ac:dyDescent="0.25">
      <c r="A805" s="8"/>
      <c r="B805" s="8"/>
      <c r="C805" s="8"/>
      <c r="D805" s="8"/>
      <c r="E805" s="8"/>
      <c r="F805" s="8"/>
      <c r="G805" s="21"/>
      <c r="H805" s="12"/>
      <c r="I805" s="12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idden="1" x14ac:dyDescent="0.25">
      <c r="A806" s="8"/>
      <c r="B806" s="8"/>
      <c r="C806" s="8"/>
      <c r="D806" s="8"/>
      <c r="E806" s="8"/>
      <c r="F806" s="8"/>
      <c r="G806" s="21"/>
      <c r="H806" s="12"/>
      <c r="I806" s="12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idden="1" x14ac:dyDescent="0.25">
      <c r="A807" s="8"/>
      <c r="B807" s="8"/>
      <c r="C807" s="8"/>
      <c r="D807" s="8"/>
      <c r="E807" s="8"/>
      <c r="F807" s="8"/>
      <c r="G807" s="21"/>
      <c r="H807" s="12"/>
      <c r="I807" s="12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idden="1" x14ac:dyDescent="0.25">
      <c r="A808" s="8"/>
      <c r="B808" s="8"/>
      <c r="C808" s="8"/>
      <c r="D808" s="8"/>
      <c r="E808" s="8"/>
      <c r="F808" s="8"/>
      <c r="G808" s="21"/>
      <c r="H808" s="12"/>
      <c r="I808" s="12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idden="1" x14ac:dyDescent="0.25">
      <c r="A809" s="8"/>
      <c r="B809" s="8"/>
      <c r="C809" s="8"/>
      <c r="D809" s="8"/>
      <c r="E809" s="8"/>
      <c r="F809" s="8"/>
      <c r="G809" s="21"/>
      <c r="H809" s="12"/>
      <c r="I809" s="12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idden="1" x14ac:dyDescent="0.25">
      <c r="A810" s="8"/>
      <c r="B810" s="8"/>
      <c r="C810" s="8"/>
      <c r="D810" s="8"/>
      <c r="E810" s="8"/>
      <c r="F810" s="8"/>
      <c r="G810" s="21"/>
      <c r="H810" s="12"/>
      <c r="I810" s="12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idden="1" x14ac:dyDescent="0.25">
      <c r="A811" s="8"/>
      <c r="B811" s="8"/>
      <c r="C811" s="8"/>
      <c r="D811" s="8"/>
      <c r="E811" s="8"/>
      <c r="F811" s="8"/>
      <c r="G811" s="21"/>
      <c r="H811" s="12"/>
      <c r="I811" s="12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idden="1" x14ac:dyDescent="0.25">
      <c r="A812" s="8"/>
      <c r="B812" s="8"/>
      <c r="C812" s="8"/>
      <c r="D812" s="8"/>
      <c r="E812" s="8"/>
      <c r="F812" s="8"/>
      <c r="G812" s="21"/>
      <c r="H812" s="12"/>
      <c r="I812" s="12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idden="1" x14ac:dyDescent="0.25">
      <c r="A813" s="8"/>
      <c r="B813" s="8"/>
      <c r="C813" s="8"/>
      <c r="D813" s="8"/>
      <c r="E813" s="8"/>
      <c r="F813" s="8"/>
      <c r="G813" s="21"/>
      <c r="H813" s="12"/>
      <c r="I813" s="12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idden="1" x14ac:dyDescent="0.25">
      <c r="A814" s="8"/>
      <c r="B814" s="8"/>
      <c r="C814" s="8"/>
      <c r="D814" s="8"/>
      <c r="E814" s="8"/>
      <c r="F814" s="8"/>
      <c r="G814" s="21"/>
      <c r="H814" s="12"/>
      <c r="I814" s="12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idden="1" x14ac:dyDescent="0.25">
      <c r="A815" s="8"/>
      <c r="B815" s="8"/>
      <c r="C815" s="8"/>
      <c r="D815" s="8"/>
      <c r="E815" s="8"/>
      <c r="F815" s="8"/>
      <c r="G815" s="21"/>
      <c r="H815" s="12"/>
      <c r="I815" s="12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idden="1" x14ac:dyDescent="0.25">
      <c r="A816" s="8"/>
      <c r="B816" s="8"/>
      <c r="C816" s="8"/>
      <c r="D816" s="8"/>
      <c r="E816" s="8"/>
      <c r="F816" s="8"/>
      <c r="G816" s="21"/>
      <c r="H816" s="12"/>
      <c r="I816" s="12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idden="1" x14ac:dyDescent="0.25">
      <c r="A817" s="8"/>
      <c r="B817" s="8"/>
      <c r="C817" s="8"/>
      <c r="D817" s="8"/>
      <c r="E817" s="8"/>
      <c r="F817" s="8"/>
      <c r="G817" s="21"/>
      <c r="H817" s="12"/>
      <c r="I817" s="12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idden="1" x14ac:dyDescent="0.25">
      <c r="A818" s="8"/>
      <c r="B818" s="8"/>
      <c r="C818" s="8"/>
      <c r="D818" s="8"/>
      <c r="E818" s="8"/>
      <c r="F818" s="8"/>
      <c r="G818" s="21"/>
      <c r="H818" s="12"/>
      <c r="I818" s="12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idden="1" x14ac:dyDescent="0.25">
      <c r="A819" s="8"/>
      <c r="B819" s="8"/>
      <c r="C819" s="8"/>
      <c r="D819" s="8"/>
      <c r="E819" s="8"/>
      <c r="F819" s="8"/>
      <c r="G819" s="21"/>
      <c r="H819" s="12"/>
      <c r="I819" s="12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idden="1" x14ac:dyDescent="0.25">
      <c r="A820" s="8"/>
      <c r="B820" s="8"/>
      <c r="C820" s="8"/>
      <c r="D820" s="8"/>
      <c r="E820" s="8"/>
      <c r="F820" s="8"/>
      <c r="G820" s="21"/>
      <c r="H820" s="12"/>
      <c r="I820" s="12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idden="1" x14ac:dyDescent="0.25">
      <c r="A821" s="8"/>
      <c r="B821" s="8"/>
      <c r="C821" s="8"/>
      <c r="D821" s="8"/>
      <c r="E821" s="8"/>
      <c r="F821" s="8"/>
      <c r="G821" s="21"/>
      <c r="H821" s="12"/>
      <c r="I821" s="12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idden="1" x14ac:dyDescent="0.25">
      <c r="A822" s="8"/>
      <c r="B822" s="8"/>
      <c r="C822" s="8"/>
      <c r="D822" s="8"/>
      <c r="E822" s="8"/>
      <c r="F822" s="8"/>
      <c r="G822" s="21"/>
      <c r="H822" s="12"/>
      <c r="I822" s="12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idden="1" x14ac:dyDescent="0.25">
      <c r="A823" s="8"/>
      <c r="B823" s="8"/>
      <c r="C823" s="8"/>
      <c r="D823" s="8"/>
      <c r="E823" s="8"/>
      <c r="F823" s="8"/>
      <c r="G823" s="21"/>
      <c r="H823" s="12"/>
      <c r="I823" s="12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idden="1" x14ac:dyDescent="0.25">
      <c r="A824" s="8"/>
      <c r="B824" s="8"/>
      <c r="C824" s="8"/>
      <c r="D824" s="8"/>
      <c r="E824" s="8"/>
      <c r="F824" s="8"/>
      <c r="G824" s="21"/>
      <c r="H824" s="12"/>
      <c r="I824" s="12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idden="1" x14ac:dyDescent="0.25">
      <c r="A825" s="8"/>
      <c r="B825" s="8"/>
      <c r="C825" s="8"/>
      <c r="D825" s="8"/>
      <c r="E825" s="8"/>
      <c r="F825" s="8"/>
      <c r="G825" s="21"/>
      <c r="H825" s="12"/>
      <c r="I825" s="12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idden="1" x14ac:dyDescent="0.25">
      <c r="A826" s="8"/>
      <c r="B826" s="8"/>
      <c r="C826" s="8"/>
      <c r="D826" s="8"/>
      <c r="E826" s="8"/>
      <c r="F826" s="8"/>
      <c r="G826" s="21"/>
      <c r="H826" s="12"/>
      <c r="I826" s="12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idden="1" x14ac:dyDescent="0.25">
      <c r="A827" s="8"/>
      <c r="B827" s="8"/>
      <c r="C827" s="8"/>
      <c r="D827" s="8"/>
      <c r="E827" s="8"/>
      <c r="F827" s="8"/>
      <c r="G827" s="21"/>
      <c r="H827" s="12"/>
      <c r="I827" s="12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idden="1" x14ac:dyDescent="0.25">
      <c r="A828" s="8"/>
      <c r="B828" s="8"/>
      <c r="C828" s="8"/>
      <c r="D828" s="8"/>
      <c r="E828" s="8"/>
      <c r="F828" s="8"/>
      <c r="G828" s="21"/>
      <c r="H828" s="12"/>
      <c r="I828" s="12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idden="1" x14ac:dyDescent="0.25">
      <c r="A829" s="8"/>
      <c r="B829" s="8"/>
      <c r="C829" s="8"/>
      <c r="D829" s="8"/>
      <c r="E829" s="8"/>
      <c r="F829" s="8"/>
      <c r="G829" s="21"/>
      <c r="H829" s="12"/>
      <c r="I829" s="12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idden="1" x14ac:dyDescent="0.25">
      <c r="A830" s="8"/>
      <c r="B830" s="8"/>
      <c r="C830" s="8"/>
      <c r="D830" s="8"/>
      <c r="E830" s="8"/>
      <c r="F830" s="8"/>
      <c r="G830" s="21"/>
      <c r="H830" s="12"/>
      <c r="I830" s="12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idden="1" x14ac:dyDescent="0.25">
      <c r="A831" s="8"/>
      <c r="B831" s="8"/>
      <c r="C831" s="8"/>
      <c r="D831" s="8"/>
      <c r="E831" s="8"/>
      <c r="F831" s="8"/>
      <c r="G831" s="21"/>
      <c r="H831" s="12"/>
      <c r="I831" s="12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idden="1" x14ac:dyDescent="0.25">
      <c r="A832" s="8"/>
      <c r="B832" s="8"/>
      <c r="C832" s="8"/>
      <c r="D832" s="8"/>
      <c r="E832" s="8"/>
      <c r="F832" s="8"/>
      <c r="G832" s="21"/>
      <c r="H832" s="12"/>
      <c r="I832" s="12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idden="1" x14ac:dyDescent="0.25">
      <c r="A833" s="8"/>
      <c r="B833" s="8"/>
      <c r="C833" s="8"/>
      <c r="D833" s="8"/>
      <c r="E833" s="8"/>
      <c r="F833" s="8"/>
      <c r="G833" s="21"/>
      <c r="H833" s="12"/>
      <c r="I833" s="12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idden="1" x14ac:dyDescent="0.25">
      <c r="A834" s="8"/>
      <c r="B834" s="8"/>
      <c r="C834" s="8"/>
      <c r="D834" s="8"/>
      <c r="E834" s="8"/>
      <c r="F834" s="8"/>
      <c r="G834" s="21"/>
      <c r="H834" s="12"/>
      <c r="I834" s="12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idden="1" x14ac:dyDescent="0.25">
      <c r="A835" s="8"/>
      <c r="B835" s="8"/>
      <c r="C835" s="8"/>
      <c r="D835" s="8"/>
      <c r="E835" s="8"/>
      <c r="F835" s="8"/>
      <c r="G835" s="21"/>
      <c r="H835" s="12"/>
      <c r="I835" s="12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idden="1" x14ac:dyDescent="0.25">
      <c r="A836" s="8"/>
      <c r="B836" s="8"/>
      <c r="C836" s="8"/>
      <c r="D836" s="8"/>
      <c r="E836" s="8"/>
      <c r="F836" s="8"/>
      <c r="G836" s="21"/>
      <c r="H836" s="12"/>
      <c r="I836" s="12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idden="1" x14ac:dyDescent="0.25">
      <c r="A837" s="8"/>
      <c r="B837" s="8"/>
      <c r="C837" s="8"/>
      <c r="D837" s="8"/>
      <c r="E837" s="8"/>
      <c r="F837" s="8"/>
      <c r="G837" s="21"/>
      <c r="H837" s="12"/>
      <c r="I837" s="12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idden="1" x14ac:dyDescent="0.25">
      <c r="A838" s="8"/>
      <c r="B838" s="8"/>
      <c r="C838" s="8"/>
      <c r="D838" s="8"/>
      <c r="E838" s="8"/>
      <c r="F838" s="8"/>
      <c r="G838" s="21"/>
      <c r="H838" s="12"/>
      <c r="I838" s="12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idden="1" x14ac:dyDescent="0.25">
      <c r="A839" s="8"/>
      <c r="B839" s="8"/>
      <c r="C839" s="8"/>
      <c r="D839" s="8"/>
      <c r="E839" s="8"/>
      <c r="F839" s="8"/>
      <c r="G839" s="21"/>
      <c r="H839" s="12"/>
      <c r="I839" s="12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idden="1" x14ac:dyDescent="0.25">
      <c r="A840" s="8"/>
      <c r="B840" s="8"/>
      <c r="C840" s="8"/>
      <c r="D840" s="8"/>
      <c r="E840" s="8"/>
      <c r="F840" s="8"/>
      <c r="G840" s="21"/>
      <c r="H840" s="12"/>
      <c r="I840" s="12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idden="1" x14ac:dyDescent="0.25">
      <c r="A841" s="8"/>
      <c r="B841" s="8"/>
      <c r="C841" s="8"/>
      <c r="D841" s="8"/>
      <c r="E841" s="8"/>
      <c r="F841" s="8"/>
      <c r="G841" s="21"/>
      <c r="H841" s="12"/>
      <c r="I841" s="12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idden="1" x14ac:dyDescent="0.25">
      <c r="A842" s="8"/>
      <c r="B842" s="8"/>
      <c r="C842" s="8"/>
      <c r="D842" s="8"/>
      <c r="E842" s="8"/>
      <c r="F842" s="8"/>
      <c r="G842" s="21"/>
      <c r="H842" s="12"/>
      <c r="I842" s="12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idden="1" x14ac:dyDescent="0.25">
      <c r="A843" s="8"/>
      <c r="B843" s="8"/>
      <c r="C843" s="8"/>
      <c r="D843" s="8"/>
      <c r="E843" s="8"/>
      <c r="F843" s="8"/>
      <c r="G843" s="21"/>
      <c r="H843" s="12"/>
      <c r="I843" s="12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idden="1" x14ac:dyDescent="0.25">
      <c r="A844" s="8"/>
      <c r="B844" s="8"/>
      <c r="C844" s="8"/>
      <c r="D844" s="8"/>
      <c r="E844" s="8"/>
      <c r="F844" s="8"/>
      <c r="G844" s="21"/>
      <c r="H844" s="12"/>
      <c r="I844" s="12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idden="1" x14ac:dyDescent="0.25">
      <c r="A845" s="8"/>
      <c r="B845" s="8"/>
      <c r="C845" s="8"/>
      <c r="D845" s="8"/>
      <c r="E845" s="8"/>
      <c r="F845" s="8"/>
      <c r="G845" s="21"/>
      <c r="H845" s="12"/>
      <c r="I845" s="12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idden="1" x14ac:dyDescent="0.25">
      <c r="A846" s="8"/>
      <c r="B846" s="8"/>
      <c r="C846" s="8"/>
      <c r="D846" s="8"/>
      <c r="E846" s="8"/>
      <c r="F846" s="8"/>
      <c r="G846" s="21"/>
      <c r="H846" s="12"/>
      <c r="I846" s="12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idden="1" x14ac:dyDescent="0.25">
      <c r="A847" s="8"/>
      <c r="B847" s="8"/>
      <c r="C847" s="8"/>
      <c r="D847" s="8"/>
      <c r="E847" s="8"/>
      <c r="F847" s="8"/>
      <c r="G847" s="21"/>
      <c r="H847" s="12"/>
      <c r="I847" s="12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idden="1" x14ac:dyDescent="0.25">
      <c r="A848" s="8"/>
      <c r="B848" s="8"/>
      <c r="C848" s="8"/>
      <c r="D848" s="8"/>
      <c r="E848" s="8"/>
      <c r="F848" s="8"/>
      <c r="G848" s="21"/>
      <c r="H848" s="12"/>
      <c r="I848" s="12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idden="1" x14ac:dyDescent="0.25">
      <c r="A849" s="8"/>
      <c r="B849" s="8"/>
      <c r="C849" s="8"/>
      <c r="D849" s="8"/>
      <c r="E849" s="8"/>
      <c r="F849" s="8"/>
      <c r="G849" s="21"/>
      <c r="H849" s="12"/>
      <c r="I849" s="12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idden="1" x14ac:dyDescent="0.25">
      <c r="A850" s="8"/>
      <c r="B850" s="8"/>
      <c r="C850" s="8"/>
      <c r="D850" s="8"/>
      <c r="E850" s="8"/>
      <c r="F850" s="8"/>
      <c r="G850" s="21"/>
      <c r="H850" s="12"/>
      <c r="I850" s="12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idden="1" x14ac:dyDescent="0.25">
      <c r="A851" s="8"/>
      <c r="B851" s="8"/>
      <c r="C851" s="8"/>
      <c r="D851" s="8"/>
      <c r="E851" s="8"/>
      <c r="F851" s="8"/>
      <c r="G851" s="21"/>
      <c r="H851" s="12"/>
      <c r="I851" s="12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idden="1" x14ac:dyDescent="0.25">
      <c r="A852" s="8"/>
      <c r="B852" s="8"/>
      <c r="C852" s="8"/>
      <c r="D852" s="8"/>
      <c r="E852" s="8"/>
      <c r="F852" s="8"/>
      <c r="G852" s="21"/>
      <c r="H852" s="12"/>
      <c r="I852" s="12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idden="1" x14ac:dyDescent="0.25">
      <c r="A853" s="8"/>
      <c r="B853" s="8"/>
      <c r="C853" s="8"/>
      <c r="D853" s="8"/>
      <c r="E853" s="8"/>
      <c r="F853" s="8"/>
      <c r="G853" s="21"/>
      <c r="H853" s="12"/>
      <c r="I853" s="12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idden="1" x14ac:dyDescent="0.25">
      <c r="A854" s="8"/>
      <c r="B854" s="8"/>
      <c r="C854" s="8"/>
      <c r="D854" s="8"/>
      <c r="E854" s="8"/>
      <c r="F854" s="8"/>
      <c r="G854" s="21"/>
      <c r="H854" s="12"/>
      <c r="I854" s="12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idden="1" x14ac:dyDescent="0.25">
      <c r="A855" s="8"/>
      <c r="B855" s="8"/>
      <c r="C855" s="8"/>
      <c r="D855" s="8"/>
      <c r="E855" s="8"/>
      <c r="F855" s="8"/>
      <c r="G855" s="21"/>
      <c r="H855" s="12"/>
      <c r="I855" s="12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idden="1" x14ac:dyDescent="0.25">
      <c r="A856" s="8"/>
      <c r="B856" s="8"/>
      <c r="C856" s="8"/>
      <c r="D856" s="8"/>
      <c r="E856" s="8"/>
      <c r="F856" s="8"/>
      <c r="G856" s="21"/>
      <c r="H856" s="12"/>
      <c r="I856" s="12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idden="1" x14ac:dyDescent="0.25">
      <c r="A857" s="8"/>
      <c r="B857" s="8"/>
      <c r="C857" s="8"/>
      <c r="D857" s="8"/>
      <c r="E857" s="8"/>
      <c r="F857" s="8"/>
      <c r="G857" s="21"/>
      <c r="H857" s="12"/>
      <c r="I857" s="12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idden="1" x14ac:dyDescent="0.25">
      <c r="A858" s="8"/>
      <c r="B858" s="8"/>
      <c r="C858" s="8"/>
      <c r="D858" s="8"/>
      <c r="E858" s="8"/>
      <c r="F858" s="8"/>
      <c r="G858" s="21"/>
      <c r="H858" s="12"/>
      <c r="I858" s="12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idden="1" x14ac:dyDescent="0.25">
      <c r="A859" s="8"/>
      <c r="B859" s="8"/>
      <c r="C859" s="8"/>
      <c r="D859" s="8"/>
      <c r="E859" s="8"/>
      <c r="F859" s="8"/>
      <c r="G859" s="21"/>
      <c r="H859" s="12"/>
      <c r="I859" s="12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idden="1" x14ac:dyDescent="0.25">
      <c r="A860" s="8"/>
      <c r="B860" s="8"/>
      <c r="C860" s="8"/>
      <c r="D860" s="8"/>
      <c r="E860" s="8"/>
      <c r="F860" s="8"/>
      <c r="G860" s="21"/>
      <c r="H860" s="12"/>
      <c r="I860" s="12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idden="1" x14ac:dyDescent="0.25">
      <c r="A861" s="8"/>
      <c r="B861" s="8"/>
      <c r="C861" s="8"/>
      <c r="D861" s="8"/>
      <c r="E861" s="8"/>
      <c r="F861" s="8"/>
      <c r="G861" s="21"/>
      <c r="H861" s="12"/>
      <c r="I861" s="12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idden="1" x14ac:dyDescent="0.25">
      <c r="A862" s="8"/>
      <c r="B862" s="8"/>
      <c r="C862" s="8"/>
      <c r="D862" s="8"/>
      <c r="E862" s="8"/>
      <c r="F862" s="8"/>
      <c r="G862" s="21"/>
      <c r="H862" s="12"/>
      <c r="I862" s="12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idden="1" x14ac:dyDescent="0.25">
      <c r="A863" s="8"/>
      <c r="B863" s="8"/>
      <c r="C863" s="8"/>
      <c r="D863" s="8"/>
      <c r="E863" s="8"/>
      <c r="F863" s="8"/>
      <c r="G863" s="21"/>
      <c r="H863" s="12"/>
      <c r="I863" s="12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idden="1" x14ac:dyDescent="0.25">
      <c r="A864" s="8"/>
      <c r="B864" s="8"/>
      <c r="C864" s="8"/>
      <c r="D864" s="8"/>
      <c r="E864" s="8"/>
      <c r="F864" s="8"/>
      <c r="G864" s="21"/>
      <c r="H864" s="12"/>
      <c r="I864" s="12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idden="1" x14ac:dyDescent="0.25">
      <c r="A865" s="8"/>
      <c r="B865" s="8"/>
      <c r="C865" s="8"/>
      <c r="D865" s="8"/>
      <c r="E865" s="8"/>
      <c r="F865" s="8"/>
      <c r="G865" s="21"/>
      <c r="H865" s="12"/>
      <c r="I865" s="12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idden="1" x14ac:dyDescent="0.25">
      <c r="A866" s="8"/>
      <c r="B866" s="8"/>
      <c r="C866" s="8"/>
      <c r="D866" s="8"/>
      <c r="E866" s="8"/>
      <c r="F866" s="8"/>
      <c r="G866" s="21"/>
      <c r="H866" s="12"/>
      <c r="I866" s="12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idden="1" x14ac:dyDescent="0.25">
      <c r="A867" s="8"/>
      <c r="B867" s="8"/>
      <c r="C867" s="8"/>
      <c r="D867" s="8"/>
      <c r="E867" s="8"/>
      <c r="F867" s="8"/>
      <c r="G867" s="21"/>
      <c r="H867" s="12"/>
      <c r="I867" s="12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idden="1" x14ac:dyDescent="0.25">
      <c r="A868" s="8"/>
      <c r="B868" s="8"/>
      <c r="C868" s="8"/>
      <c r="D868" s="8"/>
      <c r="E868" s="8"/>
      <c r="F868" s="8"/>
      <c r="G868" s="21"/>
      <c r="H868" s="12"/>
      <c r="I868" s="12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idden="1" x14ac:dyDescent="0.25">
      <c r="A869" s="8"/>
      <c r="B869" s="8"/>
      <c r="C869" s="8"/>
      <c r="D869" s="8"/>
      <c r="E869" s="8"/>
      <c r="F869" s="8"/>
      <c r="G869" s="21"/>
      <c r="H869" s="12"/>
      <c r="I869" s="12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idden="1" x14ac:dyDescent="0.25">
      <c r="A870" s="8"/>
      <c r="B870" s="8"/>
      <c r="C870" s="8"/>
      <c r="D870" s="8"/>
      <c r="E870" s="8"/>
      <c r="F870" s="8"/>
      <c r="G870" s="21"/>
      <c r="H870" s="12"/>
      <c r="I870" s="12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idden="1" x14ac:dyDescent="0.25">
      <c r="A871" s="8"/>
      <c r="B871" s="8"/>
      <c r="C871" s="8"/>
      <c r="D871" s="8"/>
      <c r="E871" s="8"/>
      <c r="F871" s="8"/>
      <c r="G871" s="21"/>
      <c r="H871" s="12"/>
      <c r="I871" s="12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idden="1" x14ac:dyDescent="0.25">
      <c r="A872" s="8"/>
      <c r="B872" s="8"/>
      <c r="C872" s="8"/>
      <c r="D872" s="8"/>
      <c r="E872" s="8"/>
      <c r="F872" s="8"/>
      <c r="G872" s="21"/>
      <c r="H872" s="12"/>
      <c r="I872" s="12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idden="1" x14ac:dyDescent="0.25">
      <c r="A873" s="8"/>
      <c r="B873" s="8"/>
      <c r="C873" s="8"/>
      <c r="D873" s="8"/>
      <c r="E873" s="8"/>
      <c r="F873" s="8"/>
      <c r="G873" s="21"/>
      <c r="H873" s="12"/>
      <c r="I873" s="12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idden="1" x14ac:dyDescent="0.25">
      <c r="A874" s="8"/>
      <c r="B874" s="8"/>
      <c r="C874" s="8"/>
      <c r="D874" s="8"/>
      <c r="E874" s="8"/>
      <c r="F874" s="8"/>
      <c r="G874" s="21"/>
      <c r="H874" s="12"/>
      <c r="I874" s="12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idden="1" x14ac:dyDescent="0.25">
      <c r="A875" s="8"/>
      <c r="B875" s="8"/>
      <c r="C875" s="8"/>
      <c r="D875" s="8"/>
      <c r="E875" s="8"/>
      <c r="F875" s="8"/>
      <c r="G875" s="21"/>
      <c r="H875" s="12"/>
      <c r="I875" s="12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idden="1" x14ac:dyDescent="0.25">
      <c r="A876" s="8"/>
      <c r="B876" s="8"/>
      <c r="C876" s="8"/>
      <c r="D876" s="8"/>
      <c r="E876" s="8"/>
      <c r="F876" s="8"/>
      <c r="G876" s="21"/>
      <c r="H876" s="12"/>
      <c r="I876" s="12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idden="1" x14ac:dyDescent="0.25">
      <c r="A877" s="8"/>
      <c r="B877" s="8"/>
      <c r="C877" s="8"/>
      <c r="D877" s="8"/>
      <c r="E877" s="8"/>
      <c r="F877" s="8"/>
      <c r="G877" s="21"/>
      <c r="H877" s="12"/>
      <c r="I877" s="12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idden="1" x14ac:dyDescent="0.25">
      <c r="A878" s="8"/>
      <c r="B878" s="8"/>
      <c r="C878" s="8"/>
      <c r="D878" s="8"/>
      <c r="E878" s="8"/>
      <c r="F878" s="8"/>
      <c r="G878" s="21"/>
      <c r="H878" s="12"/>
      <c r="I878" s="12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idden="1" x14ac:dyDescent="0.25">
      <c r="A879" s="8"/>
      <c r="B879" s="8"/>
      <c r="C879" s="8"/>
      <c r="D879" s="8"/>
      <c r="E879" s="8"/>
      <c r="F879" s="8"/>
      <c r="G879" s="21"/>
      <c r="H879" s="12"/>
      <c r="I879" s="12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idden="1" x14ac:dyDescent="0.25">
      <c r="A880" s="8"/>
      <c r="B880" s="8"/>
      <c r="C880" s="8"/>
      <c r="D880" s="8"/>
      <c r="E880" s="8"/>
      <c r="F880" s="8"/>
      <c r="G880" s="21"/>
      <c r="H880" s="12"/>
      <c r="I880" s="12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idden="1" x14ac:dyDescent="0.25">
      <c r="A881" s="8"/>
      <c r="B881" s="8"/>
      <c r="C881" s="8"/>
      <c r="D881" s="8"/>
      <c r="E881" s="8"/>
      <c r="F881" s="8"/>
      <c r="G881" s="21"/>
      <c r="H881" s="12"/>
      <c r="I881" s="12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idden="1" x14ac:dyDescent="0.25">
      <c r="A882" s="8"/>
      <c r="B882" s="8"/>
      <c r="C882" s="8"/>
      <c r="D882" s="8"/>
      <c r="E882" s="8"/>
      <c r="F882" s="8"/>
      <c r="G882" s="21"/>
      <c r="H882" s="12"/>
      <c r="I882" s="12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idden="1" x14ac:dyDescent="0.25">
      <c r="A883" s="8"/>
      <c r="B883" s="8"/>
      <c r="C883" s="8"/>
      <c r="D883" s="8"/>
      <c r="E883" s="8"/>
      <c r="F883" s="8"/>
      <c r="G883" s="21"/>
      <c r="H883" s="12"/>
      <c r="I883" s="12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idden="1" x14ac:dyDescent="0.25">
      <c r="A884" s="8"/>
      <c r="B884" s="8"/>
      <c r="C884" s="8"/>
      <c r="D884" s="8"/>
      <c r="E884" s="8"/>
      <c r="F884" s="8"/>
      <c r="G884" s="21"/>
      <c r="H884" s="12"/>
      <c r="I884" s="12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idden="1" x14ac:dyDescent="0.25">
      <c r="A885" s="8"/>
      <c r="B885" s="8"/>
      <c r="C885" s="8"/>
      <c r="D885" s="8"/>
      <c r="E885" s="8"/>
      <c r="F885" s="8"/>
      <c r="G885" s="21"/>
      <c r="H885" s="12"/>
      <c r="I885" s="12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idden="1" x14ac:dyDescent="0.25">
      <c r="A886" s="8"/>
      <c r="B886" s="8"/>
      <c r="C886" s="8"/>
      <c r="D886" s="8"/>
      <c r="E886" s="8"/>
      <c r="F886" s="8"/>
      <c r="G886" s="21"/>
      <c r="H886" s="12"/>
      <c r="I886" s="12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idden="1" x14ac:dyDescent="0.25">
      <c r="A887" s="8"/>
      <c r="B887" s="8"/>
      <c r="C887" s="8"/>
      <c r="D887" s="8"/>
      <c r="E887" s="8"/>
      <c r="F887" s="8"/>
      <c r="G887" s="21"/>
      <c r="H887" s="12"/>
      <c r="I887" s="12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idden="1" x14ac:dyDescent="0.25">
      <c r="A888" s="8"/>
      <c r="B888" s="8"/>
      <c r="C888" s="8"/>
      <c r="D888" s="8"/>
      <c r="E888" s="8"/>
      <c r="F888" s="8"/>
      <c r="G888" s="21"/>
      <c r="H888" s="12"/>
      <c r="I888" s="12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idden="1" x14ac:dyDescent="0.25">
      <c r="A889" s="8"/>
      <c r="B889" s="8"/>
      <c r="C889" s="8"/>
      <c r="D889" s="8"/>
      <c r="E889" s="8"/>
      <c r="F889" s="8"/>
      <c r="G889" s="21"/>
      <c r="H889" s="12"/>
      <c r="I889" s="12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idden="1" x14ac:dyDescent="0.25">
      <c r="A890" s="8"/>
      <c r="B890" s="8"/>
      <c r="C890" s="8"/>
      <c r="D890" s="8"/>
      <c r="E890" s="8"/>
      <c r="F890" s="8"/>
      <c r="G890" s="21"/>
      <c r="H890" s="12"/>
      <c r="I890" s="12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idden="1" x14ac:dyDescent="0.25">
      <c r="A891" s="8"/>
      <c r="B891" s="8"/>
      <c r="C891" s="8"/>
      <c r="D891" s="8"/>
      <c r="E891" s="8"/>
      <c r="F891" s="8"/>
      <c r="G891" s="21"/>
      <c r="H891" s="12"/>
      <c r="I891" s="12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idden="1" x14ac:dyDescent="0.25">
      <c r="A892" s="8"/>
      <c r="B892" s="8"/>
      <c r="C892" s="8"/>
      <c r="D892" s="8"/>
      <c r="E892" s="8"/>
      <c r="F892" s="8"/>
      <c r="G892" s="21"/>
      <c r="H892" s="12"/>
      <c r="I892" s="12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idden="1" x14ac:dyDescent="0.25">
      <c r="A893" s="8"/>
      <c r="B893" s="8"/>
      <c r="C893" s="8"/>
      <c r="D893" s="8"/>
      <c r="E893" s="8"/>
      <c r="F893" s="8"/>
      <c r="G893" s="21"/>
      <c r="H893" s="12"/>
      <c r="I893" s="12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idden="1" x14ac:dyDescent="0.25">
      <c r="A894" s="8"/>
      <c r="B894" s="8"/>
      <c r="C894" s="8"/>
      <c r="D894" s="8"/>
      <c r="E894" s="8"/>
      <c r="F894" s="8"/>
      <c r="G894" s="21"/>
      <c r="H894" s="12"/>
      <c r="I894" s="12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idden="1" x14ac:dyDescent="0.25">
      <c r="A895" s="8"/>
      <c r="B895" s="8"/>
      <c r="C895" s="8"/>
      <c r="D895" s="8"/>
      <c r="E895" s="8"/>
      <c r="F895" s="8"/>
      <c r="G895" s="21"/>
      <c r="H895" s="12"/>
      <c r="I895" s="12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idden="1" x14ac:dyDescent="0.25">
      <c r="A896" s="8"/>
      <c r="B896" s="8"/>
      <c r="C896" s="8"/>
      <c r="D896" s="8"/>
      <c r="E896" s="8"/>
      <c r="F896" s="8"/>
      <c r="G896" s="21"/>
      <c r="H896" s="12"/>
      <c r="I896" s="12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idden="1" x14ac:dyDescent="0.25">
      <c r="A897" s="8"/>
      <c r="B897" s="8"/>
      <c r="C897" s="8"/>
      <c r="D897" s="8"/>
      <c r="E897" s="8"/>
      <c r="F897" s="8"/>
      <c r="G897" s="21"/>
      <c r="H897" s="12"/>
      <c r="I897" s="12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idden="1" x14ac:dyDescent="0.25">
      <c r="A898" s="8"/>
      <c r="B898" s="8"/>
      <c r="C898" s="8"/>
      <c r="D898" s="8"/>
      <c r="E898" s="8"/>
      <c r="F898" s="8"/>
      <c r="G898" s="21"/>
      <c r="H898" s="12"/>
      <c r="I898" s="12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idden="1" x14ac:dyDescent="0.25">
      <c r="A899" s="8"/>
      <c r="B899" s="8"/>
      <c r="C899" s="8"/>
      <c r="D899" s="8"/>
      <c r="E899" s="8"/>
      <c r="F899" s="8"/>
      <c r="G899" s="21"/>
      <c r="H899" s="12"/>
      <c r="I899" s="12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idden="1" x14ac:dyDescent="0.25">
      <c r="A900" s="8"/>
      <c r="B900" s="8"/>
      <c r="C900" s="8"/>
      <c r="D900" s="8"/>
      <c r="E900" s="8"/>
      <c r="F900" s="8"/>
      <c r="G900" s="21"/>
      <c r="H900" s="12"/>
      <c r="I900" s="12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idden="1" x14ac:dyDescent="0.25">
      <c r="A901" s="8"/>
      <c r="B901" s="8"/>
      <c r="C901" s="8"/>
      <c r="D901" s="8"/>
      <c r="E901" s="8"/>
      <c r="F901" s="8"/>
      <c r="G901" s="21"/>
      <c r="H901" s="12"/>
      <c r="I901" s="12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idden="1" x14ac:dyDescent="0.25">
      <c r="A902" s="8"/>
      <c r="B902" s="8"/>
      <c r="C902" s="8"/>
      <c r="D902" s="8"/>
      <c r="E902" s="8"/>
      <c r="F902" s="8"/>
      <c r="G902" s="21"/>
      <c r="H902" s="12"/>
      <c r="I902" s="12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idden="1" x14ac:dyDescent="0.25">
      <c r="A903" s="8"/>
      <c r="B903" s="8"/>
      <c r="C903" s="8"/>
      <c r="D903" s="8"/>
      <c r="E903" s="8"/>
      <c r="F903" s="8"/>
      <c r="G903" s="21"/>
      <c r="H903" s="12"/>
      <c r="I903" s="12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idden="1" x14ac:dyDescent="0.25">
      <c r="A904" s="8"/>
      <c r="B904" s="8"/>
      <c r="C904" s="8"/>
      <c r="D904" s="8"/>
      <c r="E904" s="8"/>
      <c r="F904" s="8"/>
      <c r="G904" s="21"/>
      <c r="H904" s="12"/>
      <c r="I904" s="12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idden="1" x14ac:dyDescent="0.25">
      <c r="A905" s="8"/>
      <c r="B905" s="8"/>
      <c r="C905" s="8"/>
      <c r="D905" s="8"/>
      <c r="E905" s="8"/>
      <c r="F905" s="8"/>
      <c r="G905" s="21"/>
      <c r="H905" s="12"/>
      <c r="I905" s="12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idden="1" x14ac:dyDescent="0.25">
      <c r="A906" s="8"/>
      <c r="B906" s="8"/>
      <c r="C906" s="8"/>
      <c r="D906" s="8"/>
      <c r="E906" s="8"/>
      <c r="F906" s="8"/>
      <c r="G906" s="21"/>
      <c r="H906" s="12"/>
      <c r="I906" s="12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idden="1" x14ac:dyDescent="0.25">
      <c r="A907" s="8"/>
      <c r="B907" s="8"/>
      <c r="C907" s="8"/>
      <c r="D907" s="8"/>
      <c r="E907" s="8"/>
      <c r="F907" s="8"/>
      <c r="G907" s="21"/>
      <c r="H907" s="12"/>
      <c r="I907" s="12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idden="1" x14ac:dyDescent="0.25">
      <c r="A908" s="8"/>
      <c r="B908" s="8"/>
      <c r="C908" s="8"/>
      <c r="D908" s="8"/>
      <c r="E908" s="8"/>
      <c r="F908" s="8"/>
      <c r="G908" s="21"/>
      <c r="H908" s="12"/>
      <c r="I908" s="12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idden="1" x14ac:dyDescent="0.25">
      <c r="A909" s="8"/>
      <c r="B909" s="8"/>
      <c r="C909" s="8"/>
      <c r="D909" s="8"/>
      <c r="E909" s="8"/>
      <c r="F909" s="8"/>
      <c r="G909" s="21"/>
      <c r="H909" s="12"/>
      <c r="I909" s="12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idden="1" x14ac:dyDescent="0.25">
      <c r="A910" s="8"/>
      <c r="B910" s="8"/>
      <c r="C910" s="8"/>
      <c r="D910" s="8"/>
      <c r="E910" s="8"/>
      <c r="F910" s="8"/>
      <c r="G910" s="21"/>
      <c r="H910" s="12"/>
      <c r="I910" s="12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idden="1" x14ac:dyDescent="0.25">
      <c r="A911" s="8"/>
      <c r="B911" s="8"/>
      <c r="C911" s="8"/>
      <c r="D911" s="8"/>
      <c r="E911" s="8"/>
      <c r="F911" s="8"/>
      <c r="G911" s="21"/>
      <c r="H911" s="12"/>
      <c r="I911" s="12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idden="1" x14ac:dyDescent="0.25">
      <c r="A912" s="8"/>
      <c r="B912" s="8"/>
      <c r="C912" s="8"/>
      <c r="D912" s="8"/>
      <c r="E912" s="8"/>
      <c r="F912" s="8"/>
      <c r="G912" s="21"/>
      <c r="H912" s="12"/>
      <c r="I912" s="12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idden="1" x14ac:dyDescent="0.25">
      <c r="A913" s="8"/>
      <c r="B913" s="8"/>
      <c r="C913" s="8"/>
      <c r="D913" s="8"/>
      <c r="E913" s="8"/>
      <c r="F913" s="8"/>
      <c r="G913" s="21"/>
      <c r="H913" s="12"/>
      <c r="I913" s="12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idden="1" x14ac:dyDescent="0.25">
      <c r="A914" s="8"/>
      <c r="B914" s="8"/>
      <c r="C914" s="8"/>
      <c r="D914" s="8"/>
      <c r="E914" s="8"/>
      <c r="F914" s="8"/>
      <c r="G914" s="21"/>
      <c r="H914" s="12"/>
      <c r="I914" s="12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idden="1" x14ac:dyDescent="0.25">
      <c r="A915" s="8"/>
      <c r="B915" s="8"/>
      <c r="C915" s="8"/>
      <c r="D915" s="8"/>
      <c r="E915" s="8"/>
      <c r="F915" s="8"/>
      <c r="G915" s="21"/>
      <c r="H915" s="12"/>
      <c r="I915" s="12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idden="1" x14ac:dyDescent="0.25">
      <c r="A916" s="8"/>
      <c r="B916" s="8"/>
      <c r="C916" s="8"/>
      <c r="D916" s="8"/>
      <c r="E916" s="8"/>
      <c r="F916" s="8"/>
      <c r="G916" s="21"/>
      <c r="H916" s="12"/>
      <c r="I916" s="12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idden="1" x14ac:dyDescent="0.25">
      <c r="A917" s="8"/>
      <c r="B917" s="8"/>
      <c r="C917" s="8"/>
      <c r="D917" s="8"/>
      <c r="E917" s="8"/>
      <c r="F917" s="8"/>
      <c r="G917" s="21"/>
      <c r="H917" s="12"/>
      <c r="I917" s="12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idden="1" x14ac:dyDescent="0.25">
      <c r="A918" s="8"/>
      <c r="B918" s="8"/>
      <c r="C918" s="8"/>
      <c r="D918" s="8"/>
      <c r="E918" s="8"/>
      <c r="F918" s="8"/>
      <c r="G918" s="21"/>
      <c r="H918" s="12"/>
      <c r="I918" s="12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idden="1" x14ac:dyDescent="0.25">
      <c r="A919" s="8"/>
      <c r="B919" s="8"/>
      <c r="C919" s="8"/>
      <c r="D919" s="8"/>
      <c r="E919" s="8"/>
      <c r="F919" s="8"/>
      <c r="G919" s="21"/>
      <c r="H919" s="12"/>
      <c r="I919" s="12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idden="1" x14ac:dyDescent="0.25">
      <c r="A920" s="8"/>
      <c r="B920" s="8"/>
      <c r="C920" s="8"/>
      <c r="D920" s="8"/>
      <c r="E920" s="8"/>
      <c r="F920" s="8"/>
      <c r="G920" s="21"/>
      <c r="H920" s="12"/>
      <c r="I920" s="12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idden="1" x14ac:dyDescent="0.25">
      <c r="A921" s="8"/>
      <c r="B921" s="8"/>
      <c r="C921" s="8"/>
      <c r="D921" s="8"/>
      <c r="E921" s="8"/>
      <c r="F921" s="8"/>
      <c r="G921" s="21"/>
      <c r="H921" s="12"/>
      <c r="I921" s="12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idden="1" x14ac:dyDescent="0.25">
      <c r="A922" s="8"/>
      <c r="B922" s="8"/>
      <c r="C922" s="8"/>
      <c r="D922" s="8"/>
      <c r="E922" s="8"/>
      <c r="F922" s="8"/>
      <c r="G922" s="21"/>
      <c r="H922" s="12"/>
      <c r="I922" s="12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idden="1" x14ac:dyDescent="0.25">
      <c r="A923" s="8"/>
      <c r="B923" s="8"/>
      <c r="C923" s="8"/>
      <c r="D923" s="8"/>
      <c r="E923" s="8"/>
      <c r="F923" s="8"/>
      <c r="G923" s="21"/>
      <c r="H923" s="12"/>
      <c r="I923" s="12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idden="1" x14ac:dyDescent="0.25">
      <c r="A924" s="8"/>
      <c r="B924" s="8"/>
      <c r="C924" s="8"/>
      <c r="D924" s="8"/>
      <c r="E924" s="8"/>
      <c r="F924" s="8"/>
      <c r="G924" s="21"/>
      <c r="H924" s="12"/>
      <c r="I924" s="12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idden="1" x14ac:dyDescent="0.25">
      <c r="A925" s="8"/>
      <c r="B925" s="8"/>
      <c r="C925" s="8"/>
      <c r="D925" s="8"/>
      <c r="E925" s="8"/>
      <c r="F925" s="8"/>
      <c r="G925" s="21"/>
      <c r="H925" s="12"/>
      <c r="I925" s="12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idden="1" x14ac:dyDescent="0.25">
      <c r="A926" s="8"/>
      <c r="B926" s="8"/>
      <c r="C926" s="8"/>
      <c r="D926" s="8"/>
      <c r="E926" s="8"/>
      <c r="F926" s="8"/>
      <c r="G926" s="21"/>
      <c r="H926" s="12"/>
      <c r="I926" s="12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idden="1" x14ac:dyDescent="0.25">
      <c r="A927" s="8"/>
      <c r="B927" s="8"/>
      <c r="C927" s="8"/>
      <c r="D927" s="8"/>
      <c r="E927" s="8"/>
      <c r="F927" s="8"/>
      <c r="G927" s="21"/>
      <c r="H927" s="12"/>
      <c r="I927" s="12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idden="1" x14ac:dyDescent="0.25">
      <c r="A928" s="8"/>
      <c r="B928" s="8"/>
      <c r="C928" s="8"/>
      <c r="D928" s="8"/>
      <c r="E928" s="8"/>
      <c r="F928" s="8"/>
      <c r="G928" s="21"/>
      <c r="H928" s="12"/>
      <c r="I928" s="12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idden="1" x14ac:dyDescent="0.25">
      <c r="A929" s="8"/>
      <c r="B929" s="8"/>
      <c r="C929" s="8"/>
      <c r="D929" s="8"/>
      <c r="E929" s="8"/>
      <c r="F929" s="8"/>
      <c r="G929" s="21"/>
      <c r="H929" s="12"/>
      <c r="I929" s="12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idden="1" x14ac:dyDescent="0.25">
      <c r="A930" s="8"/>
      <c r="B930" s="8"/>
      <c r="C930" s="8"/>
      <c r="D930" s="8"/>
      <c r="E930" s="8"/>
      <c r="F930" s="8"/>
      <c r="G930" s="21"/>
      <c r="H930" s="12"/>
      <c r="I930" s="12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idden="1" x14ac:dyDescent="0.25">
      <c r="A931" s="8"/>
      <c r="B931" s="8"/>
      <c r="C931" s="8"/>
      <c r="D931" s="8"/>
      <c r="E931" s="8"/>
      <c r="F931" s="8"/>
      <c r="G931" s="21"/>
      <c r="H931" s="12"/>
      <c r="I931" s="12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idden="1" x14ac:dyDescent="0.25">
      <c r="A932" s="8"/>
      <c r="B932" s="8"/>
      <c r="C932" s="8"/>
      <c r="D932" s="8"/>
      <c r="E932" s="8"/>
      <c r="F932" s="8"/>
      <c r="G932" s="21"/>
      <c r="H932" s="12"/>
      <c r="I932" s="12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idden="1" x14ac:dyDescent="0.25">
      <c r="A933" s="8"/>
      <c r="B933" s="8"/>
      <c r="C933" s="8"/>
      <c r="D933" s="8"/>
      <c r="E933" s="8"/>
      <c r="F933" s="8"/>
      <c r="G933" s="21"/>
      <c r="H933" s="12"/>
      <c r="I933" s="12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idden="1" x14ac:dyDescent="0.25">
      <c r="A934" s="8"/>
      <c r="B934" s="8"/>
      <c r="C934" s="8"/>
      <c r="D934" s="8"/>
      <c r="E934" s="8"/>
      <c r="F934" s="8"/>
      <c r="G934" s="21"/>
      <c r="H934" s="12"/>
      <c r="I934" s="12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idden="1" x14ac:dyDescent="0.25">
      <c r="A935" s="8"/>
      <c r="B935" s="8"/>
      <c r="C935" s="8"/>
      <c r="D935" s="8"/>
      <c r="E935" s="8"/>
      <c r="F935" s="8"/>
      <c r="G935" s="21"/>
      <c r="H935" s="12"/>
      <c r="I935" s="12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idden="1" x14ac:dyDescent="0.25">
      <c r="A936" s="8"/>
      <c r="B936" s="8"/>
      <c r="C936" s="8"/>
      <c r="D936" s="8"/>
      <c r="E936" s="8"/>
      <c r="F936" s="8"/>
      <c r="G936" s="21"/>
      <c r="H936" s="12"/>
      <c r="I936" s="12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idden="1" x14ac:dyDescent="0.25">
      <c r="A937" s="8"/>
      <c r="B937" s="8"/>
      <c r="C937" s="8"/>
      <c r="D937" s="8"/>
      <c r="E937" s="8"/>
      <c r="F937" s="8"/>
      <c r="G937" s="21"/>
      <c r="H937" s="12"/>
      <c r="I937" s="12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idden="1" x14ac:dyDescent="0.25">
      <c r="A938" s="8"/>
      <c r="B938" s="8"/>
      <c r="C938" s="8"/>
      <c r="D938" s="8"/>
      <c r="E938" s="8"/>
      <c r="F938" s="8"/>
      <c r="G938" s="21"/>
      <c r="H938" s="12"/>
      <c r="I938" s="12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idden="1" x14ac:dyDescent="0.25">
      <c r="A939" s="8"/>
      <c r="B939" s="8"/>
      <c r="C939" s="8"/>
      <c r="D939" s="8"/>
      <c r="E939" s="8"/>
      <c r="F939" s="8"/>
      <c r="G939" s="21"/>
      <c r="H939" s="12"/>
      <c r="I939" s="12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idden="1" x14ac:dyDescent="0.25">
      <c r="A940" s="8"/>
      <c r="B940" s="8"/>
      <c r="C940" s="8"/>
      <c r="D940" s="8"/>
      <c r="E940" s="8"/>
      <c r="F940" s="8"/>
      <c r="G940" s="21"/>
      <c r="H940" s="12"/>
      <c r="I940" s="12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idden="1" x14ac:dyDescent="0.25">
      <c r="A941" s="8"/>
      <c r="B941" s="8"/>
      <c r="C941" s="8"/>
      <c r="D941" s="8"/>
      <c r="E941" s="8"/>
      <c r="F941" s="8"/>
      <c r="G941" s="21"/>
      <c r="H941" s="12"/>
      <c r="I941" s="12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idden="1" x14ac:dyDescent="0.25">
      <c r="A942" s="8"/>
      <c r="B942" s="8"/>
      <c r="C942" s="8"/>
      <c r="D942" s="8"/>
      <c r="E942" s="8"/>
      <c r="F942" s="8"/>
      <c r="G942" s="21"/>
      <c r="H942" s="12"/>
      <c r="I942" s="12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idden="1" x14ac:dyDescent="0.25">
      <c r="A943" s="8"/>
      <c r="B943" s="8"/>
      <c r="C943" s="8"/>
      <c r="D943" s="8"/>
      <c r="E943" s="8"/>
      <c r="F943" s="8"/>
      <c r="G943" s="21"/>
      <c r="H943" s="12"/>
      <c r="I943" s="12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idden="1" x14ac:dyDescent="0.25">
      <c r="A944" s="8"/>
      <c r="B944" s="8"/>
      <c r="C944" s="8"/>
      <c r="D944" s="8"/>
      <c r="E944" s="8"/>
      <c r="F944" s="8"/>
      <c r="G944" s="21"/>
      <c r="H944" s="12"/>
      <c r="I944" s="12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idden="1" x14ac:dyDescent="0.25">
      <c r="A945" s="8"/>
      <c r="B945" s="8"/>
      <c r="C945" s="8"/>
      <c r="D945" s="8"/>
      <c r="E945" s="8"/>
      <c r="F945" s="8"/>
      <c r="G945" s="21"/>
      <c r="H945" s="12"/>
      <c r="I945" s="12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idden="1" x14ac:dyDescent="0.25">
      <c r="A946" s="8"/>
      <c r="B946" s="8"/>
      <c r="C946" s="8"/>
      <c r="D946" s="8"/>
      <c r="E946" s="8"/>
      <c r="F946" s="8"/>
      <c r="G946" s="21"/>
      <c r="H946" s="12"/>
      <c r="I946" s="12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idden="1" x14ac:dyDescent="0.25">
      <c r="A947" s="8"/>
      <c r="B947" s="8"/>
      <c r="C947" s="8"/>
      <c r="D947" s="8"/>
      <c r="E947" s="8"/>
      <c r="F947" s="8"/>
      <c r="G947" s="21"/>
      <c r="H947" s="12"/>
      <c r="I947" s="12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idden="1" x14ac:dyDescent="0.25">
      <c r="A948" s="8"/>
      <c r="B948" s="8"/>
      <c r="C948" s="8"/>
      <c r="D948" s="8"/>
      <c r="E948" s="8"/>
      <c r="F948" s="8"/>
      <c r="G948" s="21"/>
      <c r="H948" s="12"/>
      <c r="I948" s="12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idden="1" x14ac:dyDescent="0.25">
      <c r="A949" s="8"/>
      <c r="B949" s="8"/>
      <c r="C949" s="8"/>
      <c r="D949" s="8"/>
      <c r="E949" s="8"/>
      <c r="F949" s="8"/>
      <c r="G949" s="21"/>
      <c r="H949" s="12"/>
      <c r="I949" s="12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idden="1" x14ac:dyDescent="0.25">
      <c r="A950" s="8"/>
      <c r="B950" s="8"/>
      <c r="C950" s="8"/>
      <c r="D950" s="8"/>
      <c r="E950" s="8"/>
      <c r="F950" s="8"/>
      <c r="G950" s="21"/>
      <c r="H950" s="12"/>
      <c r="I950" s="12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idden="1" x14ac:dyDescent="0.25">
      <c r="A951" s="8"/>
      <c r="B951" s="8"/>
      <c r="C951" s="8"/>
      <c r="D951" s="8"/>
      <c r="E951" s="8"/>
      <c r="F951" s="8"/>
      <c r="G951" s="21"/>
      <c r="H951" s="12"/>
      <c r="I951" s="12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idden="1" x14ac:dyDescent="0.25">
      <c r="A952" s="8"/>
      <c r="B952" s="8"/>
      <c r="C952" s="8"/>
      <c r="D952" s="8"/>
      <c r="E952" s="8"/>
      <c r="F952" s="8"/>
      <c r="G952" s="21"/>
      <c r="H952" s="12"/>
      <c r="I952" s="12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idden="1" x14ac:dyDescent="0.25">
      <c r="A953" s="8"/>
      <c r="B953" s="8"/>
      <c r="C953" s="8"/>
      <c r="D953" s="8"/>
      <c r="E953" s="8"/>
      <c r="F953" s="8"/>
      <c r="G953" s="21"/>
      <c r="H953" s="12"/>
      <c r="I953" s="12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idden="1" x14ac:dyDescent="0.25">
      <c r="A954" s="8"/>
      <c r="B954" s="8"/>
      <c r="C954" s="8"/>
      <c r="D954" s="8"/>
      <c r="E954" s="8"/>
      <c r="F954" s="8"/>
      <c r="G954" s="21"/>
      <c r="H954" s="12"/>
      <c r="I954" s="12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idden="1" x14ac:dyDescent="0.25">
      <c r="A955" s="8"/>
      <c r="B955" s="8"/>
      <c r="C955" s="8"/>
      <c r="D955" s="8"/>
      <c r="E955" s="8"/>
      <c r="F955" s="8"/>
      <c r="G955" s="21"/>
      <c r="H955" s="12"/>
      <c r="I955" s="12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idden="1" x14ac:dyDescent="0.25">
      <c r="A956" s="8"/>
      <c r="B956" s="8"/>
      <c r="C956" s="8"/>
      <c r="D956" s="8"/>
      <c r="E956" s="8"/>
      <c r="F956" s="8"/>
      <c r="G956" s="21"/>
      <c r="H956" s="12"/>
      <c r="I956" s="12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idden="1" x14ac:dyDescent="0.25">
      <c r="A957" s="8"/>
      <c r="B957" s="8"/>
      <c r="C957" s="8"/>
      <c r="D957" s="8"/>
      <c r="E957" s="8"/>
      <c r="F957" s="8"/>
      <c r="G957" s="21"/>
      <c r="H957" s="12"/>
      <c r="I957" s="12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idden="1" x14ac:dyDescent="0.25">
      <c r="A958" s="8"/>
      <c r="B958" s="8"/>
      <c r="C958" s="8"/>
      <c r="D958" s="8"/>
      <c r="E958" s="8"/>
      <c r="F958" s="8"/>
      <c r="G958" s="21"/>
      <c r="H958" s="12"/>
      <c r="I958" s="12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idden="1" x14ac:dyDescent="0.25">
      <c r="A959" s="8"/>
      <c r="B959" s="8"/>
      <c r="C959" s="8"/>
      <c r="D959" s="8"/>
      <c r="E959" s="8"/>
      <c r="F959" s="8"/>
      <c r="G959" s="21"/>
      <c r="H959" s="12"/>
      <c r="I959" s="12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idden="1" x14ac:dyDescent="0.25">
      <c r="A960" s="8"/>
      <c r="B960" s="8"/>
      <c r="C960" s="8"/>
      <c r="D960" s="8"/>
      <c r="E960" s="8"/>
      <c r="F960" s="8"/>
      <c r="G960" s="21"/>
      <c r="H960" s="12"/>
      <c r="I960" s="12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idden="1" x14ac:dyDescent="0.25">
      <c r="A961" s="8"/>
      <c r="B961" s="8"/>
      <c r="C961" s="8"/>
      <c r="D961" s="8"/>
      <c r="E961" s="8"/>
      <c r="F961" s="8"/>
      <c r="G961" s="21"/>
      <c r="H961" s="12"/>
      <c r="I961" s="12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idden="1" x14ac:dyDescent="0.25">
      <c r="A962" s="8"/>
      <c r="B962" s="8"/>
      <c r="C962" s="8"/>
      <c r="D962" s="8"/>
      <c r="E962" s="8"/>
      <c r="F962" s="8"/>
      <c r="G962" s="21"/>
      <c r="H962" s="12"/>
      <c r="I962" s="12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idden="1" x14ac:dyDescent="0.25">
      <c r="A963" s="8"/>
      <c r="B963" s="8"/>
      <c r="C963" s="8"/>
      <c r="D963" s="8"/>
      <c r="E963" s="8"/>
      <c r="F963" s="8"/>
      <c r="G963" s="21"/>
      <c r="H963" s="12"/>
      <c r="I963" s="12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idden="1" x14ac:dyDescent="0.25">
      <c r="A964" s="8"/>
      <c r="B964" s="8"/>
      <c r="C964" s="8"/>
      <c r="D964" s="8"/>
      <c r="E964" s="8"/>
      <c r="F964" s="8"/>
      <c r="G964" s="21"/>
      <c r="H964" s="12"/>
      <c r="I964" s="12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idden="1" x14ac:dyDescent="0.25">
      <c r="A965" s="8"/>
      <c r="B965" s="8"/>
      <c r="C965" s="8"/>
      <c r="D965" s="8"/>
      <c r="E965" s="8"/>
      <c r="F965" s="8"/>
      <c r="G965" s="21"/>
      <c r="H965" s="12"/>
      <c r="I965" s="12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idden="1" x14ac:dyDescent="0.25">
      <c r="A966" s="8"/>
      <c r="B966" s="8"/>
      <c r="C966" s="8"/>
      <c r="D966" s="8"/>
      <c r="E966" s="8"/>
      <c r="F966" s="8"/>
      <c r="G966" s="21"/>
      <c r="H966" s="12"/>
      <c r="I966" s="12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idden="1" x14ac:dyDescent="0.25">
      <c r="A967" s="8"/>
      <c r="B967" s="8"/>
      <c r="C967" s="8"/>
      <c r="D967" s="8"/>
      <c r="E967" s="8"/>
      <c r="F967" s="8"/>
      <c r="G967" s="21"/>
      <c r="H967" s="12"/>
      <c r="I967" s="12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idden="1" x14ac:dyDescent="0.25">
      <c r="A968" s="8"/>
      <c r="B968" s="8"/>
      <c r="C968" s="8"/>
      <c r="D968" s="8"/>
      <c r="E968" s="8"/>
      <c r="F968" s="8"/>
      <c r="G968" s="21"/>
      <c r="H968" s="12"/>
      <c r="I968" s="12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idden="1" x14ac:dyDescent="0.25">
      <c r="A969" s="8"/>
      <c r="B969" s="8"/>
      <c r="C969" s="8"/>
      <c r="D969" s="8"/>
      <c r="E969" s="8"/>
      <c r="F969" s="8"/>
      <c r="G969" s="21"/>
      <c r="H969" s="12"/>
      <c r="I969" s="12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idden="1" x14ac:dyDescent="0.25">
      <c r="A970" s="8"/>
      <c r="B970" s="8"/>
      <c r="C970" s="8"/>
      <c r="D970" s="8"/>
      <c r="E970" s="8"/>
      <c r="F970" s="8"/>
      <c r="G970" s="21"/>
      <c r="H970" s="12"/>
      <c r="I970" s="12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idden="1" x14ac:dyDescent="0.25">
      <c r="A971" s="8"/>
      <c r="B971" s="8"/>
      <c r="C971" s="8"/>
      <c r="D971" s="8"/>
      <c r="E971" s="8"/>
      <c r="F971" s="8"/>
      <c r="G971" s="21"/>
      <c r="H971" s="12"/>
      <c r="I971" s="12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idden="1" x14ac:dyDescent="0.25">
      <c r="A972" s="8"/>
      <c r="B972" s="8"/>
      <c r="C972" s="8"/>
      <c r="D972" s="8"/>
      <c r="E972" s="8"/>
      <c r="F972" s="8"/>
      <c r="G972" s="21"/>
      <c r="H972" s="12"/>
      <c r="I972" s="12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idden="1" x14ac:dyDescent="0.25">
      <c r="A973" s="8"/>
      <c r="B973" s="8"/>
      <c r="C973" s="8"/>
      <c r="D973" s="8"/>
      <c r="E973" s="8"/>
      <c r="F973" s="8"/>
      <c r="G973" s="21"/>
      <c r="H973" s="12"/>
      <c r="I973" s="12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idden="1" x14ac:dyDescent="0.25">
      <c r="A974" s="8"/>
      <c r="B974" s="8"/>
      <c r="C974" s="8"/>
      <c r="D974" s="8"/>
      <c r="E974" s="8"/>
      <c r="F974" s="8"/>
      <c r="G974" s="21"/>
      <c r="H974" s="12"/>
      <c r="I974" s="12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idden="1" x14ac:dyDescent="0.25">
      <c r="A975" s="8"/>
      <c r="B975" s="8"/>
      <c r="C975" s="8"/>
      <c r="D975" s="8"/>
      <c r="E975" s="8"/>
      <c r="F975" s="8"/>
      <c r="G975" s="21"/>
      <c r="H975" s="12"/>
      <c r="I975" s="12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idden="1" x14ac:dyDescent="0.25">
      <c r="A976" s="8"/>
      <c r="B976" s="8"/>
      <c r="C976" s="8"/>
      <c r="D976" s="8"/>
      <c r="E976" s="8"/>
      <c r="F976" s="8"/>
      <c r="G976" s="21"/>
      <c r="H976" s="12"/>
      <c r="I976" s="12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idden="1" x14ac:dyDescent="0.25">
      <c r="A977" s="8"/>
      <c r="B977" s="8"/>
      <c r="C977" s="8"/>
      <c r="D977" s="8"/>
      <c r="E977" s="8"/>
      <c r="F977" s="8"/>
      <c r="G977" s="21"/>
      <c r="H977" s="12"/>
      <c r="I977" s="12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idden="1" x14ac:dyDescent="0.25">
      <c r="A978" s="8"/>
      <c r="B978" s="8"/>
      <c r="C978" s="8"/>
      <c r="D978" s="8"/>
      <c r="E978" s="8"/>
      <c r="F978" s="8"/>
      <c r="G978" s="21"/>
      <c r="H978" s="12"/>
      <c r="I978" s="12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idden="1" x14ac:dyDescent="0.25">
      <c r="A979" s="8"/>
      <c r="B979" s="8"/>
      <c r="C979" s="8"/>
      <c r="D979" s="8"/>
      <c r="E979" s="8"/>
      <c r="F979" s="8"/>
      <c r="G979" s="21"/>
      <c r="H979" s="12"/>
      <c r="I979" s="12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idden="1" x14ac:dyDescent="0.25">
      <c r="A980" s="8"/>
      <c r="B980" s="8"/>
      <c r="C980" s="8"/>
      <c r="D980" s="8"/>
      <c r="E980" s="8"/>
      <c r="F980" s="8"/>
      <c r="G980" s="21"/>
      <c r="H980" s="12"/>
      <c r="I980" s="12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idden="1" x14ac:dyDescent="0.25">
      <c r="A981" s="8"/>
      <c r="B981" s="8"/>
      <c r="C981" s="8"/>
      <c r="D981" s="8"/>
      <c r="E981" s="8"/>
      <c r="F981" s="8"/>
      <c r="G981" s="21"/>
      <c r="H981" s="12"/>
      <c r="I981" s="12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idden="1" x14ac:dyDescent="0.25">
      <c r="A982" s="8"/>
      <c r="B982" s="8"/>
      <c r="C982" s="8"/>
      <c r="D982" s="8"/>
      <c r="E982" s="8"/>
      <c r="F982" s="8"/>
      <c r="G982" s="21"/>
      <c r="H982" s="12"/>
      <c r="I982" s="12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idden="1" x14ac:dyDescent="0.25">
      <c r="A983" s="8"/>
      <c r="B983" s="8"/>
      <c r="C983" s="8"/>
      <c r="D983" s="8"/>
      <c r="E983" s="8"/>
      <c r="F983" s="8"/>
      <c r="G983" s="21"/>
      <c r="H983" s="12"/>
      <c r="I983" s="12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idden="1" x14ac:dyDescent="0.25">
      <c r="A984" s="8"/>
      <c r="B984" s="8"/>
      <c r="C984" s="8"/>
      <c r="D984" s="8"/>
      <c r="E984" s="8"/>
      <c r="F984" s="8"/>
      <c r="G984" s="21"/>
      <c r="H984" s="12"/>
      <c r="I984" s="12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idden="1" x14ac:dyDescent="0.25">
      <c r="A985" s="8"/>
      <c r="B985" s="8"/>
      <c r="C985" s="8"/>
      <c r="D985" s="8"/>
      <c r="E985" s="8"/>
      <c r="F985" s="8"/>
      <c r="G985" s="21"/>
      <c r="H985" s="12"/>
      <c r="I985" s="12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idden="1" x14ac:dyDescent="0.25">
      <c r="A986" s="8"/>
      <c r="B986" s="8"/>
      <c r="C986" s="8"/>
      <c r="D986" s="8"/>
      <c r="E986" s="8"/>
      <c r="F986" s="8"/>
      <c r="G986" s="21"/>
      <c r="H986" s="12"/>
      <c r="I986" s="12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idden="1" x14ac:dyDescent="0.25">
      <c r="A987" s="8"/>
      <c r="B987" s="8"/>
      <c r="C987" s="8"/>
      <c r="D987" s="8"/>
      <c r="E987" s="8"/>
      <c r="F987" s="8"/>
      <c r="G987" s="21"/>
      <c r="H987" s="12"/>
      <c r="I987" s="12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idden="1" x14ac:dyDescent="0.25">
      <c r="A988" s="8"/>
      <c r="B988" s="8"/>
      <c r="C988" s="8"/>
      <c r="D988" s="8"/>
      <c r="E988" s="8"/>
      <c r="F988" s="8"/>
      <c r="G988" s="21"/>
      <c r="H988" s="12"/>
      <c r="I988" s="12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idden="1" x14ac:dyDescent="0.25">
      <c r="A989" s="8"/>
      <c r="B989" s="8"/>
      <c r="C989" s="8"/>
      <c r="D989" s="8"/>
      <c r="E989" s="8"/>
      <c r="F989" s="8"/>
      <c r="G989" s="21"/>
      <c r="H989" s="12"/>
      <c r="I989" s="12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idden="1" x14ac:dyDescent="0.25">
      <c r="A990" s="8"/>
      <c r="B990" s="8"/>
      <c r="C990" s="8"/>
      <c r="D990" s="8"/>
      <c r="E990" s="8"/>
      <c r="F990" s="8"/>
      <c r="G990" s="21"/>
      <c r="H990" s="12"/>
      <c r="I990" s="12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idden="1" x14ac:dyDescent="0.25">
      <c r="A991" s="8"/>
      <c r="B991" s="8"/>
      <c r="C991" s="8"/>
      <c r="D991" s="8"/>
      <c r="E991" s="8"/>
      <c r="F991" s="8"/>
      <c r="G991" s="21"/>
      <c r="H991" s="12"/>
      <c r="I991" s="12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idden="1" x14ac:dyDescent="0.25">
      <c r="A992" s="8"/>
      <c r="B992" s="8"/>
      <c r="C992" s="8"/>
      <c r="D992" s="8"/>
      <c r="E992" s="8"/>
      <c r="F992" s="8"/>
      <c r="G992" s="21"/>
      <c r="H992" s="12"/>
      <c r="I992" s="12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idden="1" x14ac:dyDescent="0.25">
      <c r="A993" s="8"/>
      <c r="B993" s="8"/>
      <c r="C993" s="8"/>
      <c r="D993" s="8"/>
      <c r="E993" s="8"/>
      <c r="F993" s="8"/>
      <c r="G993" s="21"/>
      <c r="H993" s="12"/>
      <c r="I993" s="12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idden="1" x14ac:dyDescent="0.25">
      <c r="A994" s="8"/>
      <c r="B994" s="8"/>
      <c r="C994" s="8"/>
      <c r="D994" s="8"/>
      <c r="E994" s="8"/>
      <c r="F994" s="8"/>
      <c r="G994" s="21"/>
      <c r="H994" s="12"/>
      <c r="I994" s="12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idden="1" x14ac:dyDescent="0.25">
      <c r="A995" s="8"/>
      <c r="B995" s="8"/>
      <c r="C995" s="8"/>
      <c r="D995" s="8"/>
      <c r="E995" s="8"/>
      <c r="F995" s="8"/>
      <c r="G995" s="21"/>
      <c r="H995" s="12"/>
      <c r="I995" s="12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idden="1" x14ac:dyDescent="0.25">
      <c r="A996" s="8"/>
      <c r="B996" s="8"/>
      <c r="C996" s="8"/>
      <c r="D996" s="8"/>
      <c r="E996" s="8"/>
      <c r="F996" s="8"/>
      <c r="G996" s="21"/>
      <c r="H996" s="12"/>
      <c r="I996" s="12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idden="1" x14ac:dyDescent="0.25">
      <c r="A997" s="8"/>
      <c r="B997" s="8"/>
      <c r="C997" s="8"/>
      <c r="D997" s="8"/>
      <c r="E997" s="8"/>
      <c r="F997" s="8"/>
      <c r="G997" s="21"/>
      <c r="H997" s="12"/>
      <c r="I997" s="12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idden="1" x14ac:dyDescent="0.25">
      <c r="A998" s="8"/>
      <c r="B998" s="8"/>
      <c r="C998" s="8"/>
      <c r="D998" s="8"/>
      <c r="E998" s="8"/>
      <c r="F998" s="8"/>
      <c r="G998" s="21"/>
      <c r="H998" s="12"/>
      <c r="I998" s="12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idden="1" x14ac:dyDescent="0.25">
      <c r="A999" s="8"/>
      <c r="B999" s="8"/>
      <c r="C999" s="8"/>
      <c r="D999" s="8"/>
      <c r="E999" s="8"/>
      <c r="F999" s="8"/>
      <c r="G999" s="21"/>
      <c r="H999" s="12"/>
      <c r="I999" s="12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idden="1" x14ac:dyDescent="0.25">
      <c r="A1000" s="8"/>
      <c r="B1000" s="8"/>
      <c r="C1000" s="8"/>
      <c r="D1000" s="8"/>
      <c r="E1000" s="8"/>
      <c r="F1000" s="8"/>
      <c r="G1000" s="21"/>
      <c r="H1000" s="12"/>
      <c r="I1000" s="12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x14ac:dyDescent="0.25">
      <c r="A1001" s="8"/>
      <c r="B1001" s="8"/>
      <c r="C1001" s="8"/>
      <c r="D1001" s="8"/>
      <c r="E1001" s="8"/>
      <c r="F1001" s="8"/>
      <c r="G1001" s="21"/>
      <c r="H1001" s="12"/>
      <c r="I1001" s="12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x14ac:dyDescent="0.25">
      <c r="A1002" s="8"/>
      <c r="B1002" s="8"/>
      <c r="C1002" s="8"/>
      <c r="D1002" s="8"/>
      <c r="E1002" s="8"/>
      <c r="F1002" s="8"/>
      <c r="G1002" s="21"/>
      <c r="H1002" s="12"/>
      <c r="I1002" s="12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x14ac:dyDescent="0.25">
      <c r="A1003" s="8"/>
      <c r="B1003" s="8"/>
      <c r="C1003" s="8"/>
      <c r="D1003" s="8"/>
      <c r="E1003" s="8"/>
      <c r="F1003" s="8"/>
      <c r="G1003" s="21"/>
      <c r="H1003" s="12"/>
      <c r="I1003" s="12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x14ac:dyDescent="0.25">
      <c r="A1004" s="8"/>
      <c r="B1004" s="8"/>
      <c r="C1004" s="8"/>
      <c r="D1004" s="8"/>
      <c r="E1004" s="8"/>
      <c r="F1004" s="8"/>
      <c r="G1004" s="21"/>
      <c r="H1004" s="12"/>
      <c r="I1004" s="12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x14ac:dyDescent="0.25">
      <c r="A1005" s="8"/>
      <c r="B1005" s="8"/>
      <c r="C1005" s="8"/>
      <c r="D1005" s="8"/>
      <c r="E1005" s="8"/>
      <c r="F1005" s="8"/>
      <c r="G1005" s="21"/>
      <c r="H1005" s="12"/>
      <c r="I1005" s="12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x14ac:dyDescent="0.25">
      <c r="A1006" s="8"/>
      <c r="B1006" s="8"/>
      <c r="C1006" s="8"/>
      <c r="D1006" s="8"/>
      <c r="E1006" s="8"/>
      <c r="F1006" s="8"/>
      <c r="G1006" s="21"/>
      <c r="H1006" s="12"/>
      <c r="I1006" s="12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x14ac:dyDescent="0.25">
      <c r="A1007" s="8"/>
      <c r="B1007" s="8"/>
      <c r="C1007" s="8"/>
      <c r="D1007" s="8"/>
      <c r="E1007" s="8"/>
      <c r="F1007" s="8"/>
      <c r="G1007" s="21"/>
      <c r="H1007" s="12"/>
      <c r="I1007" s="12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x14ac:dyDescent="0.25">
      <c r="A1008" s="8"/>
      <c r="B1008" s="8"/>
      <c r="C1008" s="8"/>
      <c r="D1008" s="8"/>
      <c r="E1008" s="8"/>
      <c r="F1008" s="8"/>
      <c r="G1008" s="21"/>
      <c r="H1008" s="12"/>
      <c r="I1008" s="12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x14ac:dyDescent="0.25">
      <c r="A1009" s="8"/>
      <c r="B1009" s="8"/>
      <c r="C1009" s="8"/>
      <c r="D1009" s="8"/>
      <c r="E1009" s="8"/>
      <c r="F1009" s="8"/>
      <c r="G1009" s="21"/>
      <c r="H1009" s="12"/>
      <c r="I1009" s="12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x14ac:dyDescent="0.25">
      <c r="A1010" s="8"/>
      <c r="B1010" s="8"/>
      <c r="C1010" s="8"/>
      <c r="D1010" s="8"/>
      <c r="E1010" s="8"/>
      <c r="F1010" s="8"/>
      <c r="G1010" s="21"/>
      <c r="H1010" s="12"/>
      <c r="I1010" s="12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x14ac:dyDescent="0.25">
      <c r="A1011" s="8"/>
      <c r="B1011" s="8"/>
      <c r="C1011" s="8"/>
      <c r="D1011" s="8"/>
      <c r="E1011" s="8"/>
      <c r="F1011" s="8"/>
      <c r="G1011" s="21"/>
      <c r="H1011" s="12"/>
      <c r="I1011" s="12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x14ac:dyDescent="0.25">
      <c r="A1012" s="8"/>
      <c r="B1012" s="8"/>
      <c r="C1012" s="8"/>
      <c r="D1012" s="8"/>
      <c r="E1012" s="8"/>
      <c r="F1012" s="8"/>
      <c r="G1012" s="21"/>
      <c r="H1012" s="12"/>
      <c r="I1012" s="12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x14ac:dyDescent="0.25">
      <c r="A1013" s="8"/>
      <c r="B1013" s="8"/>
      <c r="C1013" s="8"/>
      <c r="D1013" s="8"/>
      <c r="E1013" s="8"/>
      <c r="F1013" s="8"/>
      <c r="G1013" s="21"/>
      <c r="H1013" s="12"/>
      <c r="I1013" s="12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x14ac:dyDescent="0.25">
      <c r="A1014" s="8"/>
      <c r="B1014" s="8"/>
      <c r="C1014" s="8"/>
      <c r="D1014" s="8"/>
      <c r="E1014" s="8"/>
      <c r="F1014" s="8"/>
      <c r="G1014" s="21"/>
      <c r="H1014" s="12"/>
      <c r="I1014" s="12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x14ac:dyDescent="0.25">
      <c r="A1015" s="8"/>
      <c r="B1015" s="8"/>
      <c r="C1015" s="8"/>
      <c r="D1015" s="8"/>
      <c r="E1015" s="8"/>
      <c r="F1015" s="8"/>
      <c r="G1015" s="21"/>
      <c r="H1015" s="12"/>
      <c r="I1015" s="12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x14ac:dyDescent="0.25">
      <c r="A1016" s="8"/>
      <c r="B1016" s="8"/>
      <c r="C1016" s="8"/>
      <c r="D1016" s="8"/>
      <c r="E1016" s="8"/>
      <c r="F1016" s="8"/>
      <c r="G1016" s="21"/>
      <c r="H1016" s="12"/>
      <c r="I1016" s="12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x14ac:dyDescent="0.25">
      <c r="A1017" s="8"/>
      <c r="B1017" s="8"/>
      <c r="C1017" s="8"/>
      <c r="D1017" s="8"/>
      <c r="E1017" s="8"/>
      <c r="F1017" s="8"/>
      <c r="G1017" s="21"/>
      <c r="H1017" s="12"/>
      <c r="I1017" s="12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x14ac:dyDescent="0.25">
      <c r="A1018" s="8"/>
      <c r="B1018" s="8"/>
      <c r="C1018" s="8"/>
      <c r="D1018" s="8"/>
      <c r="E1018" s="8"/>
      <c r="F1018" s="8"/>
      <c r="G1018" s="21"/>
      <c r="H1018" s="12"/>
      <c r="I1018" s="12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x14ac:dyDescent="0.25">
      <c r="A1019" s="8"/>
      <c r="B1019" s="8"/>
      <c r="C1019" s="8"/>
      <c r="D1019" s="8"/>
      <c r="E1019" s="8"/>
      <c r="F1019" s="8"/>
      <c r="G1019" s="21"/>
      <c r="H1019" s="12"/>
      <c r="I1019" s="12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x14ac:dyDescent="0.25">
      <c r="A1020" s="8"/>
      <c r="B1020" s="8"/>
      <c r="C1020" s="8"/>
      <c r="D1020" s="8"/>
      <c r="E1020" s="8"/>
      <c r="F1020" s="8"/>
      <c r="G1020" s="21"/>
      <c r="H1020" s="12"/>
      <c r="I1020" s="12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x14ac:dyDescent="0.25">
      <c r="A1021" s="8"/>
      <c r="B1021" s="8"/>
      <c r="C1021" s="8"/>
      <c r="D1021" s="8"/>
      <c r="E1021" s="8"/>
      <c r="F1021" s="8"/>
      <c r="G1021" s="21"/>
      <c r="H1021" s="12"/>
      <c r="I1021" s="12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x14ac:dyDescent="0.25">
      <c r="A1022" s="8"/>
      <c r="B1022" s="8"/>
      <c r="C1022" s="8"/>
      <c r="D1022" s="8"/>
      <c r="E1022" s="8"/>
      <c r="F1022" s="8"/>
      <c r="G1022" s="21"/>
      <c r="H1022" s="12"/>
      <c r="I1022" s="12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x14ac:dyDescent="0.25">
      <c r="A1023" s="8"/>
      <c r="B1023" s="8"/>
      <c r="C1023" s="8"/>
      <c r="D1023" s="8"/>
      <c r="E1023" s="8"/>
      <c r="F1023" s="8"/>
      <c r="G1023" s="21"/>
      <c r="H1023" s="12"/>
      <c r="I1023" s="12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x14ac:dyDescent="0.25">
      <c r="A1024" s="8"/>
      <c r="B1024" s="8"/>
      <c r="C1024" s="8"/>
      <c r="D1024" s="8"/>
      <c r="E1024" s="8"/>
      <c r="F1024" s="8"/>
      <c r="G1024" s="21"/>
      <c r="H1024" s="12"/>
      <c r="I1024" s="12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x14ac:dyDescent="0.25">
      <c r="A1025" s="8"/>
      <c r="B1025" s="8"/>
      <c r="C1025" s="8"/>
      <c r="D1025" s="8"/>
      <c r="E1025" s="8"/>
      <c r="F1025" s="8"/>
      <c r="G1025" s="21"/>
      <c r="H1025" s="12"/>
      <c r="I1025" s="12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x14ac:dyDescent="0.25">
      <c r="A1026" s="8"/>
      <c r="B1026" s="8"/>
      <c r="C1026" s="8"/>
      <c r="D1026" s="8"/>
      <c r="E1026" s="8"/>
      <c r="F1026" s="8"/>
      <c r="G1026" s="21"/>
      <c r="H1026" s="12"/>
      <c r="I1026" s="12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x14ac:dyDescent="0.25">
      <c r="A1027" s="8"/>
      <c r="B1027" s="8"/>
      <c r="C1027" s="8"/>
      <c r="D1027" s="8"/>
      <c r="E1027" s="8"/>
      <c r="F1027" s="8"/>
      <c r="G1027" s="21"/>
      <c r="H1027" s="12"/>
      <c r="I1027" s="12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x14ac:dyDescent="0.25">
      <c r="A1028" s="8"/>
      <c r="B1028" s="8"/>
      <c r="C1028" s="8"/>
      <c r="D1028" s="8"/>
      <c r="E1028" s="8"/>
      <c r="F1028" s="8"/>
      <c r="G1028" s="21"/>
      <c r="H1028" s="12"/>
      <c r="I1028" s="12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x14ac:dyDescent="0.25">
      <c r="A1029" s="8"/>
      <c r="B1029" s="8"/>
      <c r="C1029" s="8"/>
      <c r="D1029" s="8"/>
      <c r="E1029" s="8"/>
      <c r="F1029" s="8"/>
      <c r="G1029" s="21"/>
      <c r="H1029" s="12"/>
      <c r="I1029" s="12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x14ac:dyDescent="0.25">
      <c r="A1030" s="8"/>
      <c r="B1030" s="8"/>
      <c r="C1030" s="8"/>
      <c r="D1030" s="8"/>
      <c r="E1030" s="8"/>
      <c r="F1030" s="8"/>
      <c r="G1030" s="21"/>
      <c r="H1030" s="12"/>
      <c r="I1030" s="12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x14ac:dyDescent="0.25">
      <c r="A1031" s="8"/>
      <c r="B1031" s="8"/>
      <c r="C1031" s="8"/>
      <c r="D1031" s="8"/>
      <c r="E1031" s="8"/>
      <c r="F1031" s="8"/>
      <c r="G1031" s="21"/>
      <c r="H1031" s="12"/>
      <c r="I1031" s="12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x14ac:dyDescent="0.25">
      <c r="A1032" s="8"/>
      <c r="B1032" s="8"/>
      <c r="C1032" s="8"/>
      <c r="D1032" s="8"/>
      <c r="E1032" s="8"/>
      <c r="F1032" s="8"/>
      <c r="G1032" s="21"/>
      <c r="H1032" s="12"/>
      <c r="I1032" s="12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x14ac:dyDescent="0.25">
      <c r="A1033" s="8"/>
      <c r="B1033" s="8"/>
      <c r="C1033" s="8"/>
      <c r="D1033" s="8"/>
      <c r="E1033" s="8"/>
      <c r="F1033" s="8"/>
      <c r="G1033" s="21"/>
      <c r="H1033" s="12"/>
      <c r="I1033" s="12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x14ac:dyDescent="0.25">
      <c r="A1034" s="8"/>
      <c r="B1034" s="8"/>
      <c r="C1034" s="8"/>
      <c r="D1034" s="8"/>
      <c r="E1034" s="8"/>
      <c r="F1034" s="8"/>
      <c r="G1034" s="21"/>
      <c r="H1034" s="12"/>
      <c r="I1034" s="12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x14ac:dyDescent="0.25">
      <c r="A1035" s="8"/>
      <c r="B1035" s="8"/>
      <c r="C1035" s="8"/>
      <c r="D1035" s="8"/>
      <c r="E1035" s="8"/>
      <c r="F1035" s="8"/>
      <c r="G1035" s="21"/>
      <c r="H1035" s="12"/>
      <c r="I1035" s="12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x14ac:dyDescent="0.25">
      <c r="A1036" s="8"/>
      <c r="B1036" s="8"/>
      <c r="C1036" s="8"/>
      <c r="D1036" s="8"/>
      <c r="E1036" s="8"/>
      <c r="F1036" s="8"/>
      <c r="G1036" s="21"/>
      <c r="H1036" s="12"/>
      <c r="I1036" s="12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x14ac:dyDescent="0.25">
      <c r="A1037" s="8"/>
      <c r="B1037" s="8"/>
      <c r="C1037" s="8"/>
      <c r="D1037" s="8"/>
      <c r="E1037" s="8"/>
      <c r="F1037" s="8"/>
      <c r="G1037" s="21"/>
      <c r="H1037" s="12"/>
      <c r="I1037" s="12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x14ac:dyDescent="0.25">
      <c r="A1038" s="8"/>
      <c r="B1038" s="8"/>
      <c r="C1038" s="8"/>
      <c r="D1038" s="8"/>
      <c r="E1038" s="8"/>
      <c r="F1038" s="8"/>
      <c r="G1038" s="21"/>
      <c r="H1038" s="12"/>
      <c r="I1038" s="12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x14ac:dyDescent="0.25">
      <c r="A1039" s="8"/>
      <c r="B1039" s="8"/>
      <c r="C1039" s="8"/>
      <c r="D1039" s="8"/>
      <c r="E1039" s="8"/>
      <c r="F1039" s="8"/>
      <c r="G1039" s="21"/>
      <c r="H1039" s="12"/>
      <c r="I1039" s="12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x14ac:dyDescent="0.25">
      <c r="A1040" s="8"/>
      <c r="B1040" s="8"/>
      <c r="C1040" s="8"/>
      <c r="D1040" s="8"/>
      <c r="E1040" s="8"/>
      <c r="F1040" s="8"/>
      <c r="G1040" s="21"/>
      <c r="H1040" s="12"/>
      <c r="I1040" s="12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x14ac:dyDescent="0.25">
      <c r="A1041" s="8"/>
      <c r="B1041" s="8"/>
      <c r="C1041" s="8"/>
      <c r="D1041" s="8"/>
      <c r="E1041" s="8"/>
      <c r="F1041" s="8"/>
      <c r="G1041" s="21"/>
      <c r="H1041" s="12"/>
      <c r="I1041" s="12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x14ac:dyDescent="0.25">
      <c r="A1042" s="8"/>
      <c r="B1042" s="8"/>
      <c r="C1042" s="8"/>
      <c r="D1042" s="8"/>
      <c r="E1042" s="8"/>
      <c r="F1042" s="8"/>
      <c r="G1042" s="21"/>
      <c r="H1042" s="12"/>
      <c r="I1042" s="12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x14ac:dyDescent="0.25">
      <c r="A1043" s="8"/>
      <c r="B1043" s="8"/>
      <c r="C1043" s="8"/>
      <c r="D1043" s="8"/>
      <c r="E1043" s="8"/>
      <c r="F1043" s="8"/>
      <c r="G1043" s="21"/>
      <c r="H1043" s="12"/>
      <c r="I1043" s="12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x14ac:dyDescent="0.25">
      <c r="A1044" s="8"/>
      <c r="B1044" s="8"/>
      <c r="C1044" s="8"/>
      <c r="D1044" s="8"/>
      <c r="E1044" s="8"/>
      <c r="F1044" s="8"/>
      <c r="G1044" s="21"/>
      <c r="H1044" s="12"/>
      <c r="I1044" s="12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x14ac:dyDescent="0.25">
      <c r="A1045" s="8"/>
      <c r="B1045" s="8"/>
      <c r="C1045" s="8"/>
      <c r="D1045" s="8"/>
      <c r="E1045" s="8"/>
      <c r="F1045" s="8"/>
      <c r="G1045" s="21"/>
      <c r="H1045" s="12"/>
      <c r="I1045" s="12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x14ac:dyDescent="0.25">
      <c r="A1046" s="8"/>
      <c r="B1046" s="8"/>
      <c r="C1046" s="8"/>
      <c r="D1046" s="8"/>
      <c r="E1046" s="8"/>
      <c r="F1046" s="8"/>
      <c r="G1046" s="21"/>
      <c r="H1046" s="12"/>
      <c r="I1046" s="12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x14ac:dyDescent="0.25">
      <c r="A1047" s="8"/>
      <c r="B1047" s="8"/>
      <c r="C1047" s="8"/>
      <c r="D1047" s="8"/>
      <c r="E1047" s="8"/>
      <c r="F1047" s="8"/>
      <c r="G1047" s="21"/>
      <c r="H1047" s="12"/>
      <c r="I1047" s="12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x14ac:dyDescent="0.25">
      <c r="A1048" s="8"/>
      <c r="B1048" s="8"/>
      <c r="C1048" s="8"/>
      <c r="D1048" s="8"/>
      <c r="E1048" s="8"/>
      <c r="F1048" s="8"/>
      <c r="G1048" s="21"/>
      <c r="H1048" s="12"/>
      <c r="I1048" s="12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25">
      <c r="A1049" s="8"/>
      <c r="B1049" s="8"/>
      <c r="C1049" s="8"/>
      <c r="D1049" s="8"/>
      <c r="E1049" s="8"/>
      <c r="F1049" s="8"/>
      <c r="G1049" s="21"/>
      <c r="H1049" s="12"/>
      <c r="I1049" s="12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x14ac:dyDescent="0.25">
      <c r="A1050" s="8"/>
      <c r="B1050" s="8"/>
      <c r="C1050" s="8"/>
      <c r="D1050" s="8"/>
      <c r="E1050" s="8"/>
      <c r="F1050" s="8"/>
      <c r="G1050" s="21"/>
      <c r="H1050" s="12"/>
      <c r="I1050" s="12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x14ac:dyDescent="0.25">
      <c r="A1051" s="8"/>
      <c r="B1051" s="8"/>
      <c r="C1051" s="8"/>
      <c r="D1051" s="8"/>
      <c r="E1051" s="8"/>
      <c r="F1051" s="8"/>
      <c r="G1051" s="21"/>
      <c r="H1051" s="12"/>
      <c r="I1051" s="12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x14ac:dyDescent="0.25">
      <c r="A1052" s="8"/>
      <c r="B1052" s="8"/>
      <c r="C1052" s="8"/>
      <c r="D1052" s="8"/>
      <c r="E1052" s="8"/>
      <c r="F1052" s="8"/>
      <c r="G1052" s="21"/>
      <c r="H1052" s="12"/>
      <c r="I1052" s="12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8"/>
      <c r="B1053" s="8"/>
      <c r="C1053" s="8"/>
      <c r="D1053" s="8"/>
      <c r="E1053" s="8"/>
      <c r="F1053" s="8"/>
      <c r="G1053" s="21"/>
      <c r="H1053" s="12"/>
      <c r="I1053" s="12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x14ac:dyDescent="0.25">
      <c r="A1054" s="8"/>
      <c r="B1054" s="8"/>
      <c r="C1054" s="8"/>
      <c r="D1054" s="8"/>
      <c r="E1054" s="8"/>
      <c r="F1054" s="8"/>
      <c r="G1054" s="21"/>
      <c r="H1054" s="12"/>
      <c r="I1054" s="12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x14ac:dyDescent="0.25">
      <c r="A1055" s="8"/>
      <c r="B1055" s="8"/>
      <c r="C1055" s="8"/>
      <c r="D1055" s="8"/>
      <c r="E1055" s="8"/>
      <c r="F1055" s="8"/>
      <c r="G1055" s="21"/>
      <c r="H1055" s="12"/>
      <c r="I1055" s="12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x14ac:dyDescent="0.25">
      <c r="A1056" s="8"/>
      <c r="B1056" s="8"/>
      <c r="C1056" s="8"/>
      <c r="D1056" s="8"/>
      <c r="E1056" s="8"/>
      <c r="F1056" s="8"/>
      <c r="G1056" s="21"/>
      <c r="H1056" s="12"/>
      <c r="I1056" s="12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x14ac:dyDescent="0.25">
      <c r="A1057" s="8"/>
      <c r="B1057" s="8"/>
      <c r="C1057" s="8"/>
      <c r="D1057" s="8"/>
      <c r="E1057" s="8"/>
      <c r="F1057" s="8"/>
      <c r="G1057" s="21"/>
      <c r="H1057" s="12"/>
      <c r="I1057" s="12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x14ac:dyDescent="0.25">
      <c r="A1058" s="8"/>
      <c r="B1058" s="8"/>
      <c r="C1058" s="8"/>
      <c r="D1058" s="8"/>
      <c r="E1058" s="8"/>
      <c r="F1058" s="8"/>
      <c r="G1058" s="21"/>
      <c r="H1058" s="12"/>
      <c r="I1058" s="12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x14ac:dyDescent="0.25">
      <c r="A1059" s="8"/>
      <c r="B1059" s="8"/>
      <c r="C1059" s="8"/>
      <c r="D1059" s="8"/>
      <c r="E1059" s="8"/>
      <c r="F1059" s="8"/>
      <c r="G1059" s="21"/>
      <c r="H1059" s="12"/>
      <c r="I1059" s="12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x14ac:dyDescent="0.25">
      <c r="A1060" s="8"/>
      <c r="B1060" s="8"/>
      <c r="C1060" s="8"/>
      <c r="D1060" s="8"/>
      <c r="E1060" s="8"/>
      <c r="F1060" s="8"/>
      <c r="G1060" s="21"/>
      <c r="H1060" s="12"/>
      <c r="I1060" s="12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x14ac:dyDescent="0.25">
      <c r="A1061" s="8"/>
      <c r="B1061" s="8"/>
      <c r="C1061" s="8"/>
      <c r="D1061" s="8"/>
      <c r="E1061" s="8"/>
      <c r="F1061" s="8"/>
      <c r="G1061" s="21"/>
      <c r="H1061" s="12"/>
      <c r="I1061" s="12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x14ac:dyDescent="0.25">
      <c r="A1062" s="8"/>
      <c r="B1062" s="8"/>
      <c r="C1062" s="8"/>
      <c r="D1062" s="8"/>
      <c r="E1062" s="8"/>
      <c r="F1062" s="8"/>
      <c r="G1062" s="21"/>
      <c r="H1062" s="12"/>
      <c r="I1062" s="12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x14ac:dyDescent="0.25">
      <c r="A1063" s="8"/>
      <c r="B1063" s="8"/>
      <c r="C1063" s="8"/>
      <c r="D1063" s="8"/>
      <c r="E1063" s="8"/>
      <c r="F1063" s="8"/>
      <c r="G1063" s="21"/>
      <c r="H1063" s="12"/>
      <c r="I1063" s="12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x14ac:dyDescent="0.25">
      <c r="A1064" s="8"/>
      <c r="B1064" s="8"/>
      <c r="C1064" s="8"/>
      <c r="D1064" s="8"/>
      <c r="E1064" s="8"/>
      <c r="F1064" s="8"/>
      <c r="G1064" s="21"/>
      <c r="H1064" s="12"/>
      <c r="I1064" s="12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x14ac:dyDescent="0.25">
      <c r="A1065" s="8"/>
      <c r="B1065" s="8"/>
      <c r="C1065" s="8"/>
      <c r="D1065" s="8"/>
      <c r="E1065" s="8"/>
      <c r="F1065" s="8"/>
      <c r="G1065" s="21"/>
      <c r="H1065" s="12"/>
      <c r="I1065" s="12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x14ac:dyDescent="0.25">
      <c r="A1066" s="8"/>
      <c r="B1066" s="8"/>
      <c r="C1066" s="8"/>
      <c r="D1066" s="8"/>
      <c r="E1066" s="8"/>
      <c r="F1066" s="8"/>
      <c r="G1066" s="21"/>
      <c r="H1066" s="12"/>
      <c r="I1066" s="12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x14ac:dyDescent="0.25">
      <c r="A1067" s="8"/>
      <c r="B1067" s="8"/>
      <c r="C1067" s="8"/>
      <c r="D1067" s="8"/>
      <c r="E1067" s="8"/>
      <c r="F1067" s="8"/>
      <c r="G1067" s="21"/>
      <c r="H1067" s="12"/>
      <c r="I1067" s="12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x14ac:dyDescent="0.25">
      <c r="A1068" s="8"/>
      <c r="B1068" s="8"/>
      <c r="C1068" s="8"/>
      <c r="D1068" s="8"/>
      <c r="E1068" s="8"/>
      <c r="F1068" s="8"/>
      <c r="G1068" s="21"/>
      <c r="H1068" s="12"/>
      <c r="I1068" s="12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x14ac:dyDescent="0.25">
      <c r="A1069" s="8"/>
      <c r="B1069" s="8"/>
      <c r="C1069" s="8"/>
      <c r="D1069" s="8"/>
      <c r="E1069" s="8"/>
      <c r="F1069" s="8"/>
      <c r="G1069" s="21"/>
      <c r="H1069" s="12"/>
      <c r="I1069" s="12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x14ac:dyDescent="0.25">
      <c r="A1070" s="8"/>
      <c r="B1070" s="8"/>
      <c r="C1070" s="8"/>
      <c r="D1070" s="8"/>
      <c r="E1070" s="8"/>
      <c r="F1070" s="8"/>
      <c r="G1070" s="21"/>
      <c r="H1070" s="12"/>
      <c r="I1070" s="12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x14ac:dyDescent="0.25">
      <c r="A1071" s="8"/>
      <c r="B1071" s="8"/>
      <c r="C1071" s="8"/>
      <c r="D1071" s="8"/>
      <c r="E1071" s="8"/>
      <c r="F1071" s="8"/>
      <c r="G1071" s="21"/>
      <c r="H1071" s="12"/>
      <c r="I1071" s="12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x14ac:dyDescent="0.25">
      <c r="A1072" s="8"/>
      <c r="B1072" s="8"/>
      <c r="C1072" s="8"/>
      <c r="D1072" s="8"/>
      <c r="E1072" s="8"/>
      <c r="F1072" s="8"/>
      <c r="G1072" s="21"/>
      <c r="H1072" s="12"/>
      <c r="I1072" s="12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x14ac:dyDescent="0.25">
      <c r="A1073" s="8"/>
      <c r="B1073" s="8"/>
      <c r="C1073" s="8"/>
      <c r="D1073" s="8"/>
      <c r="E1073" s="8"/>
      <c r="F1073" s="8"/>
      <c r="G1073" s="21"/>
      <c r="H1073" s="12"/>
      <c r="I1073" s="12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x14ac:dyDescent="0.25">
      <c r="A1074" s="8"/>
      <c r="B1074" s="8"/>
      <c r="C1074" s="8"/>
      <c r="D1074" s="8"/>
      <c r="E1074" s="8"/>
      <c r="F1074" s="8"/>
      <c r="G1074" s="21"/>
      <c r="H1074" s="12"/>
      <c r="I1074" s="12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x14ac:dyDescent="0.25">
      <c r="A1075" s="8"/>
      <c r="B1075" s="8"/>
      <c r="C1075" s="8"/>
      <c r="D1075" s="8"/>
      <c r="E1075" s="8"/>
      <c r="F1075" s="8"/>
      <c r="G1075" s="21"/>
      <c r="H1075" s="12"/>
      <c r="I1075" s="12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x14ac:dyDescent="0.25">
      <c r="A1076" s="8"/>
      <c r="B1076" s="8"/>
      <c r="C1076" s="8"/>
      <c r="D1076" s="8"/>
      <c r="E1076" s="8"/>
      <c r="F1076" s="8"/>
      <c r="G1076" s="21"/>
      <c r="H1076" s="12"/>
      <c r="I1076" s="12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x14ac:dyDescent="0.25">
      <c r="A1077" s="8"/>
      <c r="B1077" s="8"/>
      <c r="C1077" s="8"/>
      <c r="D1077" s="8"/>
      <c r="E1077" s="8"/>
      <c r="F1077" s="8"/>
      <c r="G1077" s="21"/>
      <c r="H1077" s="12"/>
      <c r="I1077" s="12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x14ac:dyDescent="0.25">
      <c r="A1078" s="8"/>
      <c r="B1078" s="8"/>
      <c r="C1078" s="8"/>
      <c r="D1078" s="8"/>
      <c r="E1078" s="8"/>
      <c r="F1078" s="8"/>
      <c r="G1078" s="21"/>
      <c r="H1078" s="12"/>
      <c r="I1078" s="12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x14ac:dyDescent="0.25">
      <c r="A1079" s="8"/>
      <c r="B1079" s="8"/>
      <c r="C1079" s="8"/>
      <c r="D1079" s="8"/>
      <c r="E1079" s="8"/>
      <c r="F1079" s="8"/>
      <c r="G1079" s="21"/>
      <c r="H1079" s="12"/>
      <c r="I1079" s="12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x14ac:dyDescent="0.25">
      <c r="A1080" s="8"/>
      <c r="B1080" s="8"/>
      <c r="C1080" s="8"/>
      <c r="D1080" s="8"/>
      <c r="E1080" s="8"/>
      <c r="F1080" s="8"/>
      <c r="G1080" s="21"/>
      <c r="H1080" s="12"/>
      <c r="I1080" s="12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x14ac:dyDescent="0.25">
      <c r="A1081" s="8"/>
      <c r="B1081" s="8"/>
      <c r="C1081" s="8"/>
      <c r="D1081" s="8"/>
      <c r="E1081" s="8"/>
      <c r="F1081" s="8"/>
      <c r="G1081" s="21"/>
      <c r="H1081" s="12"/>
      <c r="I1081" s="12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x14ac:dyDescent="0.25">
      <c r="A1082" s="8"/>
      <c r="B1082" s="8"/>
      <c r="C1082" s="8"/>
      <c r="D1082" s="8"/>
      <c r="E1082" s="8"/>
      <c r="F1082" s="8"/>
      <c r="G1082" s="21"/>
      <c r="H1082" s="12"/>
      <c r="I1082" s="12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x14ac:dyDescent="0.25">
      <c r="A1083" s="8"/>
      <c r="B1083" s="8"/>
      <c r="C1083" s="8"/>
      <c r="D1083" s="8"/>
      <c r="E1083" s="8"/>
      <c r="F1083" s="8"/>
      <c r="G1083" s="21"/>
      <c r="H1083" s="12"/>
      <c r="I1083" s="12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x14ac:dyDescent="0.25">
      <c r="A1084" s="8"/>
      <c r="B1084" s="8"/>
      <c r="C1084" s="8"/>
      <c r="D1084" s="8"/>
      <c r="E1084" s="8"/>
      <c r="F1084" s="8"/>
      <c r="G1084" s="21"/>
      <c r="H1084" s="12"/>
      <c r="I1084" s="12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x14ac:dyDescent="0.25">
      <c r="A1085" s="8"/>
      <c r="B1085" s="8"/>
      <c r="C1085" s="8"/>
      <c r="D1085" s="8"/>
      <c r="E1085" s="8"/>
      <c r="F1085" s="8"/>
      <c r="G1085" s="21"/>
      <c r="H1085" s="12"/>
      <c r="I1085" s="12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x14ac:dyDescent="0.25">
      <c r="A1086" s="8"/>
      <c r="B1086" s="8"/>
      <c r="C1086" s="8"/>
      <c r="D1086" s="8"/>
      <c r="E1086" s="8"/>
      <c r="F1086" s="8"/>
      <c r="G1086" s="21"/>
      <c r="H1086" s="12"/>
      <c r="I1086" s="12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x14ac:dyDescent="0.25">
      <c r="A1087" s="8"/>
      <c r="B1087" s="8"/>
      <c r="C1087" s="8"/>
      <c r="D1087" s="8"/>
      <c r="E1087" s="8"/>
      <c r="F1087" s="8"/>
      <c r="G1087" s="21"/>
      <c r="H1087" s="12"/>
      <c r="I1087" s="12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x14ac:dyDescent="0.25">
      <c r="A1088" s="8"/>
      <c r="B1088" s="8"/>
      <c r="C1088" s="8"/>
      <c r="D1088" s="8"/>
      <c r="E1088" s="8"/>
      <c r="F1088" s="8"/>
      <c r="G1088" s="21"/>
      <c r="H1088" s="12"/>
      <c r="I1088" s="12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x14ac:dyDescent="0.25">
      <c r="A1089" s="8"/>
      <c r="B1089" s="8"/>
      <c r="C1089" s="8"/>
      <c r="D1089" s="8"/>
      <c r="E1089" s="8"/>
      <c r="F1089" s="8"/>
      <c r="G1089" s="21"/>
      <c r="H1089" s="12"/>
      <c r="I1089" s="12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x14ac:dyDescent="0.25">
      <c r="A1090" s="8"/>
      <c r="B1090" s="8"/>
      <c r="C1090" s="8"/>
      <c r="D1090" s="8"/>
      <c r="E1090" s="8"/>
      <c r="F1090" s="8"/>
      <c r="G1090" s="21"/>
      <c r="H1090" s="12"/>
      <c r="I1090" s="12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x14ac:dyDescent="0.25">
      <c r="A1091" s="8"/>
      <c r="B1091" s="8"/>
      <c r="C1091" s="8"/>
      <c r="D1091" s="8"/>
      <c r="E1091" s="8"/>
      <c r="F1091" s="8"/>
      <c r="G1091" s="21"/>
      <c r="H1091" s="12"/>
      <c r="I1091" s="12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x14ac:dyDescent="0.25">
      <c r="A1092" s="8"/>
      <c r="B1092" s="8"/>
      <c r="C1092" s="8"/>
      <c r="D1092" s="8"/>
      <c r="E1092" s="8"/>
      <c r="F1092" s="8"/>
      <c r="G1092" s="21"/>
      <c r="H1092" s="12"/>
      <c r="I1092" s="12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x14ac:dyDescent="0.25">
      <c r="A1093" s="8"/>
      <c r="B1093" s="8"/>
      <c r="C1093" s="8"/>
      <c r="D1093" s="8"/>
      <c r="E1093" s="8"/>
      <c r="F1093" s="8"/>
      <c r="G1093" s="21"/>
      <c r="H1093" s="12"/>
      <c r="I1093" s="12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x14ac:dyDescent="0.25">
      <c r="A1094" s="8"/>
      <c r="B1094" s="8"/>
      <c r="C1094" s="8"/>
      <c r="D1094" s="8"/>
      <c r="E1094" s="8"/>
      <c r="F1094" s="8"/>
      <c r="G1094" s="21"/>
      <c r="H1094" s="12"/>
      <c r="I1094" s="12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x14ac:dyDescent="0.25">
      <c r="A1095" s="8"/>
      <c r="B1095" s="8"/>
      <c r="C1095" s="8"/>
      <c r="D1095" s="8"/>
      <c r="E1095" s="8"/>
      <c r="F1095" s="8"/>
      <c r="G1095" s="21"/>
      <c r="H1095" s="12"/>
      <c r="I1095" s="12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x14ac:dyDescent="0.25">
      <c r="A1096" s="8"/>
      <c r="B1096" s="8"/>
      <c r="C1096" s="8"/>
      <c r="D1096" s="8"/>
      <c r="E1096" s="8"/>
      <c r="F1096" s="8"/>
      <c r="G1096" s="21"/>
      <c r="H1096" s="12"/>
      <c r="I1096" s="12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x14ac:dyDescent="0.25">
      <c r="A1097" s="8"/>
      <c r="B1097" s="8"/>
      <c r="C1097" s="8"/>
      <c r="D1097" s="8"/>
      <c r="E1097" s="8"/>
      <c r="F1097" s="8"/>
      <c r="G1097" s="21"/>
      <c r="H1097" s="12"/>
      <c r="I1097" s="12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x14ac:dyDescent="0.25">
      <c r="A1098" s="8"/>
      <c r="B1098" s="8"/>
      <c r="C1098" s="8"/>
      <c r="D1098" s="8"/>
      <c r="E1098" s="8"/>
      <c r="F1098" s="8"/>
      <c r="G1098" s="21"/>
      <c r="H1098" s="12"/>
      <c r="I1098" s="12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x14ac:dyDescent="0.25">
      <c r="A1099" s="8"/>
      <c r="B1099" s="8"/>
      <c r="C1099" s="8"/>
      <c r="D1099" s="8"/>
      <c r="E1099" s="8"/>
      <c r="F1099" s="8"/>
      <c r="G1099" s="21"/>
      <c r="H1099" s="12"/>
      <c r="I1099" s="12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x14ac:dyDescent="0.25">
      <c r="A1100" s="8"/>
      <c r="B1100" s="8"/>
      <c r="C1100" s="8"/>
      <c r="D1100" s="8"/>
      <c r="E1100" s="8"/>
      <c r="F1100" s="8"/>
      <c r="G1100" s="21"/>
      <c r="H1100" s="12"/>
      <c r="I1100" s="12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x14ac:dyDescent="0.25">
      <c r="A1101" s="8"/>
      <c r="B1101" s="8"/>
      <c r="C1101" s="8"/>
      <c r="D1101" s="8"/>
      <c r="E1101" s="8"/>
      <c r="F1101" s="8"/>
      <c r="G1101" s="21"/>
      <c r="H1101" s="12"/>
      <c r="I1101" s="12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x14ac:dyDescent="0.25">
      <c r="A1102" s="8"/>
      <c r="B1102" s="8"/>
      <c r="C1102" s="8"/>
      <c r="D1102" s="8"/>
      <c r="E1102" s="8"/>
      <c r="F1102" s="8"/>
      <c r="G1102" s="21"/>
      <c r="H1102" s="12"/>
      <c r="I1102" s="12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x14ac:dyDescent="0.25">
      <c r="A1103" s="8"/>
      <c r="B1103" s="8"/>
      <c r="C1103" s="8"/>
      <c r="D1103" s="8"/>
      <c r="E1103" s="8"/>
      <c r="F1103" s="8"/>
      <c r="G1103" s="21"/>
      <c r="H1103" s="12"/>
      <c r="I1103" s="12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x14ac:dyDescent="0.25">
      <c r="A1104" s="8"/>
      <c r="B1104" s="8"/>
      <c r="C1104" s="8"/>
      <c r="D1104" s="8"/>
      <c r="E1104" s="8"/>
      <c r="F1104" s="8"/>
      <c r="G1104" s="21"/>
      <c r="H1104" s="12"/>
      <c r="I1104" s="12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x14ac:dyDescent="0.25">
      <c r="A1105" s="8"/>
      <c r="B1105" s="8"/>
      <c r="C1105" s="8"/>
      <c r="D1105" s="8"/>
      <c r="E1105" s="8"/>
      <c r="F1105" s="8"/>
      <c r="G1105" s="21"/>
      <c r="H1105" s="12"/>
      <c r="I1105" s="12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x14ac:dyDescent="0.25">
      <c r="A1106" s="8"/>
      <c r="B1106" s="8"/>
      <c r="C1106" s="8"/>
      <c r="D1106" s="8"/>
      <c r="E1106" s="8"/>
      <c r="F1106" s="8"/>
      <c r="G1106" s="21"/>
      <c r="H1106" s="12"/>
      <c r="I1106" s="12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x14ac:dyDescent="0.25">
      <c r="A1107" s="8"/>
      <c r="B1107" s="8"/>
      <c r="C1107" s="8"/>
      <c r="D1107" s="8"/>
      <c r="E1107" s="8"/>
      <c r="F1107" s="8"/>
      <c r="G1107" s="21"/>
      <c r="H1107" s="12"/>
      <c r="I1107" s="12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x14ac:dyDescent="0.25">
      <c r="A1108" s="8"/>
      <c r="B1108" s="8"/>
      <c r="C1108" s="8"/>
      <c r="D1108" s="8"/>
      <c r="E1108" s="8"/>
      <c r="F1108" s="8"/>
      <c r="G1108" s="21"/>
      <c r="H1108" s="12"/>
      <c r="I1108" s="12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x14ac:dyDescent="0.25">
      <c r="A1109" s="8"/>
      <c r="B1109" s="8"/>
      <c r="C1109" s="8"/>
      <c r="D1109" s="8"/>
      <c r="E1109" s="8"/>
      <c r="F1109" s="8"/>
      <c r="G1109" s="21"/>
      <c r="H1109" s="12"/>
      <c r="I1109" s="12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x14ac:dyDescent="0.25">
      <c r="A1110" s="8"/>
      <c r="B1110" s="8"/>
      <c r="C1110" s="8"/>
      <c r="D1110" s="8"/>
      <c r="E1110" s="8"/>
      <c r="F1110" s="8"/>
      <c r="G1110" s="21"/>
      <c r="H1110" s="12"/>
      <c r="I1110" s="12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x14ac:dyDescent="0.25">
      <c r="A1111" s="8"/>
      <c r="B1111" s="8"/>
      <c r="C1111" s="8"/>
      <c r="D1111" s="8"/>
      <c r="E1111" s="8"/>
      <c r="F1111" s="8"/>
      <c r="G1111" s="21"/>
      <c r="H1111" s="12"/>
      <c r="I1111" s="12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x14ac:dyDescent="0.25">
      <c r="A1112" s="8"/>
      <c r="B1112" s="8"/>
      <c r="C1112" s="8"/>
      <c r="D1112" s="8"/>
      <c r="E1112" s="8"/>
      <c r="F1112" s="8"/>
      <c r="G1112" s="21"/>
      <c r="H1112" s="12"/>
      <c r="I1112" s="12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x14ac:dyDescent="0.25">
      <c r="A1113" s="8"/>
      <c r="B1113" s="8"/>
      <c r="C1113" s="8"/>
      <c r="D1113" s="8"/>
      <c r="E1113" s="8"/>
      <c r="F1113" s="8"/>
      <c r="G1113" s="21"/>
      <c r="H1113" s="12"/>
      <c r="I1113" s="12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x14ac:dyDescent="0.25">
      <c r="A1114" s="8"/>
      <c r="B1114" s="8"/>
      <c r="C1114" s="8"/>
      <c r="D1114" s="8"/>
      <c r="E1114" s="8"/>
      <c r="F1114" s="8"/>
      <c r="G1114" s="21"/>
      <c r="H1114" s="12"/>
      <c r="I1114" s="12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x14ac:dyDescent="0.25">
      <c r="A1115" s="8"/>
      <c r="B1115" s="8"/>
      <c r="C1115" s="8"/>
      <c r="D1115" s="8"/>
      <c r="E1115" s="8"/>
      <c r="F1115" s="8"/>
      <c r="G1115" s="21"/>
      <c r="H1115" s="12"/>
      <c r="I1115" s="12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x14ac:dyDescent="0.25">
      <c r="A1116" s="8"/>
      <c r="B1116" s="8"/>
      <c r="C1116" s="8"/>
      <c r="D1116" s="8"/>
      <c r="E1116" s="8"/>
      <c r="F1116" s="8"/>
      <c r="G1116" s="21"/>
      <c r="H1116" s="12"/>
      <c r="I1116" s="12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x14ac:dyDescent="0.25">
      <c r="A1117" s="8"/>
      <c r="B1117" s="8"/>
      <c r="C1117" s="8"/>
      <c r="D1117" s="8"/>
      <c r="E1117" s="8"/>
      <c r="F1117" s="8"/>
      <c r="G1117" s="21"/>
      <c r="H1117" s="12"/>
      <c r="I1117" s="12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x14ac:dyDescent="0.25">
      <c r="A1118" s="8"/>
      <c r="B1118" s="8"/>
      <c r="C1118" s="8"/>
      <c r="D1118" s="8"/>
      <c r="E1118" s="8"/>
      <c r="F1118" s="8"/>
      <c r="G1118" s="21"/>
      <c r="H1118" s="12"/>
      <c r="I1118" s="12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x14ac:dyDescent="0.25">
      <c r="A1119" s="8"/>
      <c r="B1119" s="8"/>
      <c r="C1119" s="8"/>
      <c r="D1119" s="8"/>
      <c r="E1119" s="8"/>
      <c r="F1119" s="8"/>
      <c r="G1119" s="21"/>
      <c r="H1119" s="12"/>
      <c r="I1119" s="12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x14ac:dyDescent="0.25">
      <c r="A1120" s="8"/>
      <c r="B1120" s="8"/>
      <c r="C1120" s="8"/>
      <c r="D1120" s="8"/>
      <c r="E1120" s="8"/>
      <c r="F1120" s="8"/>
      <c r="G1120" s="21"/>
      <c r="H1120" s="12"/>
      <c r="I1120" s="12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x14ac:dyDescent="0.25">
      <c r="A1121" s="8"/>
      <c r="B1121" s="8"/>
      <c r="C1121" s="8"/>
      <c r="D1121" s="8"/>
      <c r="E1121" s="8"/>
      <c r="F1121" s="8"/>
      <c r="G1121" s="21"/>
      <c r="H1121" s="12"/>
      <c r="I1121" s="12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x14ac:dyDescent="0.25">
      <c r="A1122" s="8"/>
      <c r="B1122" s="8"/>
      <c r="C1122" s="8"/>
      <c r="D1122" s="8"/>
      <c r="E1122" s="8"/>
      <c r="F1122" s="8"/>
      <c r="G1122" s="21"/>
      <c r="H1122" s="12"/>
      <c r="I1122" s="12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x14ac:dyDescent="0.25">
      <c r="A1123" s="8"/>
      <c r="B1123" s="8"/>
      <c r="C1123" s="8"/>
      <c r="D1123" s="8"/>
      <c r="E1123" s="8"/>
      <c r="F1123" s="8"/>
      <c r="G1123" s="21"/>
      <c r="H1123" s="12"/>
      <c r="I1123" s="12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x14ac:dyDescent="0.25">
      <c r="A1124" s="8"/>
      <c r="B1124" s="8"/>
      <c r="C1124" s="8"/>
      <c r="D1124" s="8"/>
      <c r="E1124" s="8"/>
      <c r="F1124" s="8"/>
      <c r="G1124" s="21"/>
      <c r="H1124" s="12"/>
      <c r="I1124" s="12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x14ac:dyDescent="0.25">
      <c r="A1125" s="8"/>
      <c r="B1125" s="8"/>
      <c r="C1125" s="8"/>
      <c r="D1125" s="8"/>
      <c r="E1125" s="8"/>
      <c r="F1125" s="8"/>
      <c r="G1125" s="21"/>
      <c r="H1125" s="12"/>
      <c r="I1125" s="12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x14ac:dyDescent="0.25">
      <c r="A1126" s="8"/>
      <c r="B1126" s="8"/>
      <c r="C1126" s="8"/>
      <c r="D1126" s="8"/>
      <c r="E1126" s="8"/>
      <c r="F1126" s="8"/>
      <c r="G1126" s="21"/>
      <c r="H1126" s="12"/>
      <c r="I1126" s="12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x14ac:dyDescent="0.25">
      <c r="A1127" s="8"/>
      <c r="B1127" s="8"/>
      <c r="C1127" s="8"/>
      <c r="D1127" s="8"/>
      <c r="E1127" s="8"/>
      <c r="F1127" s="8"/>
      <c r="G1127" s="21"/>
      <c r="H1127" s="12"/>
      <c r="I1127" s="12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x14ac:dyDescent="0.25">
      <c r="A1128" s="8"/>
      <c r="B1128" s="8"/>
      <c r="C1128" s="8"/>
      <c r="D1128" s="8"/>
      <c r="E1128" s="8"/>
      <c r="F1128" s="8"/>
      <c r="G1128" s="21"/>
      <c r="H1128" s="12"/>
      <c r="I1128" s="12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x14ac:dyDescent="0.25">
      <c r="A1129" s="8"/>
      <c r="B1129" s="8"/>
      <c r="C1129" s="8"/>
      <c r="D1129" s="8"/>
      <c r="E1129" s="8"/>
      <c r="F1129" s="8"/>
      <c r="G1129" s="21"/>
      <c r="H1129" s="12"/>
      <c r="I1129" s="12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x14ac:dyDescent="0.25">
      <c r="A1130" s="8"/>
      <c r="B1130" s="8"/>
      <c r="C1130" s="8"/>
      <c r="D1130" s="8"/>
      <c r="E1130" s="8"/>
      <c r="F1130" s="8"/>
      <c r="G1130" s="21"/>
      <c r="H1130" s="12"/>
      <c r="I1130" s="12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x14ac:dyDescent="0.25">
      <c r="A1131" s="8"/>
      <c r="B1131" s="8"/>
      <c r="C1131" s="8"/>
      <c r="D1131" s="8"/>
      <c r="E1131" s="8"/>
      <c r="F1131" s="8"/>
      <c r="G1131" s="21"/>
      <c r="H1131" s="12"/>
      <c r="I1131" s="12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x14ac:dyDescent="0.25">
      <c r="A1132" s="8"/>
      <c r="B1132" s="8"/>
      <c r="C1132" s="8"/>
      <c r="D1132" s="8"/>
      <c r="E1132" s="8"/>
      <c r="F1132" s="8"/>
      <c r="G1132" s="21"/>
      <c r="H1132" s="12"/>
      <c r="I1132" s="12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x14ac:dyDescent="0.25">
      <c r="A1133" s="8"/>
      <c r="B1133" s="8"/>
      <c r="C1133" s="8"/>
      <c r="D1133" s="8"/>
      <c r="E1133" s="8"/>
      <c r="F1133" s="8"/>
      <c r="G1133" s="21"/>
      <c r="H1133" s="12"/>
      <c r="I1133" s="12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x14ac:dyDescent="0.25">
      <c r="A1134" s="8"/>
      <c r="B1134" s="8"/>
      <c r="C1134" s="8"/>
      <c r="D1134" s="8"/>
      <c r="E1134" s="8"/>
      <c r="F1134" s="8"/>
      <c r="G1134" s="21"/>
      <c r="H1134" s="12"/>
      <c r="I1134" s="12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x14ac:dyDescent="0.25">
      <c r="A1135" s="8"/>
      <c r="B1135" s="8"/>
      <c r="C1135" s="8"/>
      <c r="D1135" s="8"/>
      <c r="E1135" s="8"/>
      <c r="F1135" s="8"/>
      <c r="G1135" s="21"/>
      <c r="H1135" s="12"/>
      <c r="I1135" s="12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x14ac:dyDescent="0.25">
      <c r="A1136" s="8"/>
      <c r="B1136" s="8"/>
      <c r="C1136" s="8"/>
      <c r="D1136" s="8"/>
      <c r="E1136" s="8"/>
      <c r="F1136" s="8"/>
      <c r="G1136" s="21"/>
      <c r="H1136" s="12"/>
      <c r="I1136" s="12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x14ac:dyDescent="0.25">
      <c r="A1137" s="8"/>
      <c r="B1137" s="8"/>
      <c r="C1137" s="8"/>
      <c r="D1137" s="8"/>
      <c r="E1137" s="8"/>
      <c r="F1137" s="8"/>
      <c r="G1137" s="21"/>
      <c r="H1137" s="12"/>
      <c r="I1137" s="12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x14ac:dyDescent="0.25">
      <c r="A1138" s="8"/>
      <c r="B1138" s="8"/>
      <c r="C1138" s="8"/>
      <c r="D1138" s="8"/>
      <c r="E1138" s="8"/>
      <c r="F1138" s="8"/>
      <c r="G1138" s="21"/>
      <c r="H1138" s="12"/>
      <c r="I1138" s="12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x14ac:dyDescent="0.25">
      <c r="A1139" s="8"/>
      <c r="B1139" s="8"/>
      <c r="C1139" s="8"/>
      <c r="D1139" s="8"/>
      <c r="E1139" s="8"/>
      <c r="F1139" s="8"/>
      <c r="G1139" s="21"/>
      <c r="H1139" s="12"/>
      <c r="I1139" s="12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x14ac:dyDescent="0.25">
      <c r="A1140" s="8"/>
      <c r="B1140" s="8"/>
      <c r="C1140" s="8"/>
      <c r="D1140" s="8"/>
      <c r="E1140" s="8"/>
      <c r="F1140" s="8"/>
      <c r="G1140" s="21"/>
      <c r="H1140" s="12"/>
      <c r="I1140" s="12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x14ac:dyDescent="0.25">
      <c r="A1141" s="8"/>
      <c r="B1141" s="8"/>
      <c r="C1141" s="8"/>
      <c r="D1141" s="8"/>
      <c r="E1141" s="8"/>
      <c r="F1141" s="8"/>
      <c r="G1141" s="21"/>
      <c r="H1141" s="12"/>
      <c r="I1141" s="12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x14ac:dyDescent="0.25">
      <c r="A1142" s="8"/>
      <c r="B1142" s="8"/>
      <c r="C1142" s="8"/>
      <c r="D1142" s="8"/>
      <c r="E1142" s="8"/>
      <c r="F1142" s="8"/>
      <c r="G1142" s="21"/>
      <c r="H1142" s="12"/>
      <c r="I1142" s="12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x14ac:dyDescent="0.25">
      <c r="A1143" s="8"/>
      <c r="B1143" s="8"/>
      <c r="C1143" s="8"/>
      <c r="D1143" s="8"/>
      <c r="E1143" s="8"/>
      <c r="F1143" s="8"/>
      <c r="G1143" s="21"/>
      <c r="H1143" s="12"/>
      <c r="I1143" s="12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x14ac:dyDescent="0.25">
      <c r="A1144" s="8"/>
      <c r="B1144" s="8"/>
      <c r="C1144" s="8"/>
      <c r="D1144" s="8"/>
      <c r="E1144" s="8"/>
      <c r="F1144" s="8"/>
      <c r="G1144" s="21"/>
      <c r="H1144" s="12"/>
      <c r="I1144" s="12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x14ac:dyDescent="0.25">
      <c r="A1145" s="8"/>
      <c r="B1145" s="8"/>
      <c r="C1145" s="8"/>
      <c r="D1145" s="8"/>
      <c r="E1145" s="8"/>
      <c r="F1145" s="8"/>
      <c r="G1145" s="21"/>
      <c r="H1145" s="12"/>
      <c r="I1145" s="12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x14ac:dyDescent="0.25">
      <c r="A1146" s="8"/>
      <c r="B1146" s="8"/>
      <c r="C1146" s="8"/>
      <c r="D1146" s="8"/>
      <c r="E1146" s="8"/>
      <c r="F1146" s="8"/>
      <c r="G1146" s="21"/>
      <c r="H1146" s="12"/>
      <c r="I1146" s="12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x14ac:dyDescent="0.25">
      <c r="A1147" s="8"/>
      <c r="B1147" s="8"/>
      <c r="C1147" s="8"/>
      <c r="D1147" s="8"/>
      <c r="E1147" s="8"/>
      <c r="F1147" s="8"/>
      <c r="G1147" s="21"/>
      <c r="H1147" s="12"/>
      <c r="I1147" s="12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x14ac:dyDescent="0.25">
      <c r="A1148" s="8"/>
      <c r="B1148" s="8"/>
      <c r="C1148" s="8"/>
      <c r="D1148" s="8"/>
      <c r="E1148" s="8"/>
      <c r="F1148" s="8"/>
      <c r="G1148" s="21"/>
      <c r="H1148" s="12"/>
      <c r="I1148" s="12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x14ac:dyDescent="0.25">
      <c r="A1149" s="8"/>
      <c r="B1149" s="8"/>
      <c r="C1149" s="8"/>
      <c r="D1149" s="8"/>
      <c r="E1149" s="8"/>
      <c r="F1149" s="8"/>
      <c r="G1149" s="21"/>
      <c r="H1149" s="12"/>
      <c r="I1149" s="12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x14ac:dyDescent="0.25">
      <c r="A1150" s="8"/>
      <c r="B1150" s="8"/>
      <c r="C1150" s="8"/>
      <c r="D1150" s="8"/>
      <c r="E1150" s="8"/>
      <c r="F1150" s="8"/>
      <c r="G1150" s="21"/>
      <c r="H1150" s="12"/>
      <c r="I1150" s="12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x14ac:dyDescent="0.25">
      <c r="A1151" s="8"/>
      <c r="B1151" s="8"/>
      <c r="C1151" s="8"/>
      <c r="D1151" s="8"/>
      <c r="E1151" s="8"/>
      <c r="F1151" s="8"/>
      <c r="G1151" s="21"/>
      <c r="H1151" s="12"/>
      <c r="I1151" s="12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x14ac:dyDescent="0.25">
      <c r="A1152" s="8"/>
      <c r="B1152" s="8"/>
      <c r="C1152" s="8"/>
      <c r="D1152" s="8"/>
      <c r="E1152" s="8"/>
      <c r="F1152" s="8"/>
      <c r="G1152" s="21"/>
      <c r="H1152" s="12"/>
      <c r="I1152" s="12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x14ac:dyDescent="0.25">
      <c r="A1153" s="8"/>
      <c r="B1153" s="8"/>
      <c r="C1153" s="8"/>
      <c r="D1153" s="8"/>
      <c r="E1153" s="8"/>
      <c r="F1153" s="8"/>
      <c r="G1153" s="21"/>
      <c r="H1153" s="12"/>
      <c r="I1153" s="12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x14ac:dyDescent="0.25">
      <c r="A1154" s="8"/>
      <c r="B1154" s="8"/>
      <c r="C1154" s="8"/>
      <c r="D1154" s="8"/>
      <c r="E1154" s="8"/>
      <c r="F1154" s="8"/>
      <c r="G1154" s="21"/>
      <c r="H1154" s="12"/>
      <c r="I1154" s="12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x14ac:dyDescent="0.25">
      <c r="A1155" s="8"/>
      <c r="B1155" s="8"/>
      <c r="C1155" s="8"/>
      <c r="D1155" s="8"/>
      <c r="E1155" s="8"/>
      <c r="F1155" s="8"/>
      <c r="G1155" s="21"/>
      <c r="H1155" s="12"/>
      <c r="I1155" s="12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x14ac:dyDescent="0.25">
      <c r="A1156" s="8"/>
      <c r="B1156" s="8"/>
      <c r="C1156" s="8"/>
      <c r="D1156" s="8"/>
      <c r="E1156" s="8"/>
      <c r="F1156" s="8"/>
      <c r="G1156" s="21"/>
      <c r="H1156" s="12"/>
      <c r="I1156" s="12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x14ac:dyDescent="0.25">
      <c r="A1157" s="8"/>
      <c r="B1157" s="8"/>
      <c r="C1157" s="8"/>
      <c r="D1157" s="8"/>
      <c r="E1157" s="8"/>
      <c r="F1157" s="8"/>
      <c r="G1157" s="21"/>
      <c r="H1157" s="12"/>
      <c r="I1157" s="12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x14ac:dyDescent="0.25">
      <c r="A1158" s="8"/>
      <c r="B1158" s="8"/>
      <c r="C1158" s="8"/>
      <c r="D1158" s="8"/>
      <c r="E1158" s="8"/>
      <c r="F1158" s="8"/>
      <c r="G1158" s="21"/>
      <c r="H1158" s="12"/>
      <c r="I1158" s="12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x14ac:dyDescent="0.25">
      <c r="A1159" s="8"/>
      <c r="B1159" s="8"/>
      <c r="C1159" s="8"/>
      <c r="D1159" s="8"/>
      <c r="E1159" s="8"/>
      <c r="F1159" s="8"/>
      <c r="G1159" s="21"/>
      <c r="H1159" s="12"/>
      <c r="I1159" s="12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x14ac:dyDescent="0.25">
      <c r="A1160" s="8"/>
      <c r="B1160" s="8"/>
      <c r="C1160" s="8"/>
      <c r="D1160" s="8"/>
      <c r="E1160" s="8"/>
      <c r="F1160" s="8"/>
      <c r="G1160" s="21"/>
      <c r="H1160" s="12"/>
      <c r="I1160" s="12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x14ac:dyDescent="0.25">
      <c r="A1161" s="8"/>
      <c r="B1161" s="8"/>
      <c r="C1161" s="8"/>
      <c r="D1161" s="8"/>
      <c r="E1161" s="8"/>
      <c r="F1161" s="8"/>
      <c r="G1161" s="21"/>
      <c r="H1161" s="12"/>
      <c r="I1161" s="12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x14ac:dyDescent="0.25">
      <c r="A1162" s="8"/>
      <c r="B1162" s="8"/>
      <c r="C1162" s="8"/>
      <c r="D1162" s="8"/>
      <c r="E1162" s="8"/>
      <c r="F1162" s="8"/>
      <c r="G1162" s="21"/>
      <c r="H1162" s="12"/>
      <c r="I1162" s="12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x14ac:dyDescent="0.25">
      <c r="A1163" s="8"/>
      <c r="B1163" s="8"/>
      <c r="C1163" s="8"/>
      <c r="D1163" s="8"/>
      <c r="E1163" s="8"/>
      <c r="F1163" s="8"/>
      <c r="G1163" s="21"/>
      <c r="H1163" s="12"/>
      <c r="I1163" s="12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x14ac:dyDescent="0.25">
      <c r="A1164" s="8"/>
      <c r="B1164" s="8"/>
      <c r="C1164" s="8"/>
      <c r="D1164" s="8"/>
      <c r="E1164" s="8"/>
      <c r="F1164" s="8"/>
      <c r="G1164" s="21"/>
      <c r="H1164" s="12"/>
      <c r="I1164" s="12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x14ac:dyDescent="0.25">
      <c r="A1165" s="8"/>
      <c r="B1165" s="8"/>
      <c r="C1165" s="8"/>
      <c r="D1165" s="8"/>
      <c r="E1165" s="8"/>
      <c r="F1165" s="8"/>
      <c r="G1165" s="21"/>
      <c r="H1165" s="12"/>
      <c r="I1165" s="12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x14ac:dyDescent="0.25">
      <c r="A1166" s="8"/>
      <c r="B1166" s="8"/>
      <c r="C1166" s="8"/>
      <c r="D1166" s="8"/>
      <c r="E1166" s="8"/>
      <c r="F1166" s="8"/>
      <c r="G1166" s="21"/>
      <c r="H1166" s="12"/>
      <c r="I1166" s="12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x14ac:dyDescent="0.25">
      <c r="A1167" s="8"/>
      <c r="B1167" s="8"/>
      <c r="C1167" s="8"/>
      <c r="D1167" s="8"/>
      <c r="E1167" s="8"/>
      <c r="F1167" s="8"/>
      <c r="G1167" s="21"/>
      <c r="H1167" s="12"/>
      <c r="I1167" s="12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x14ac:dyDescent="0.25">
      <c r="A1168" s="8"/>
      <c r="B1168" s="8"/>
      <c r="C1168" s="8"/>
      <c r="D1168" s="8"/>
      <c r="E1168" s="8"/>
      <c r="F1168" s="8"/>
      <c r="G1168" s="21"/>
      <c r="H1168" s="12"/>
      <c r="I1168" s="12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x14ac:dyDescent="0.25">
      <c r="A1169" s="8"/>
      <c r="B1169" s="8"/>
      <c r="C1169" s="8"/>
      <c r="D1169" s="8"/>
      <c r="E1169" s="8"/>
      <c r="F1169" s="8"/>
      <c r="G1169" s="21"/>
      <c r="H1169" s="12"/>
      <c r="I1169" s="12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x14ac:dyDescent="0.25">
      <c r="A1170" s="8"/>
      <c r="B1170" s="8"/>
      <c r="C1170" s="8"/>
      <c r="D1170" s="8"/>
      <c r="E1170" s="8"/>
      <c r="F1170" s="8"/>
      <c r="G1170" s="21"/>
      <c r="H1170" s="12"/>
      <c r="I1170" s="12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x14ac:dyDescent="0.25">
      <c r="A1171" s="8"/>
      <c r="B1171" s="8"/>
      <c r="C1171" s="8"/>
      <c r="D1171" s="8"/>
      <c r="E1171" s="8"/>
      <c r="F1171" s="8"/>
      <c r="G1171" s="21"/>
      <c r="H1171" s="12"/>
      <c r="I1171" s="12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x14ac:dyDescent="0.25">
      <c r="A1172" s="8"/>
      <c r="B1172" s="8"/>
      <c r="C1172" s="8"/>
      <c r="D1172" s="8"/>
      <c r="E1172" s="8"/>
      <c r="F1172" s="8"/>
      <c r="G1172" s="21"/>
      <c r="H1172" s="12"/>
      <c r="I1172" s="12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x14ac:dyDescent="0.25">
      <c r="A1173" s="8"/>
      <c r="B1173" s="8"/>
      <c r="C1173" s="8"/>
      <c r="D1173" s="8"/>
      <c r="E1173" s="8"/>
      <c r="F1173" s="8"/>
      <c r="G1173" s="21"/>
      <c r="H1173" s="12"/>
      <c r="I1173" s="12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x14ac:dyDescent="0.25">
      <c r="A1174" s="8"/>
      <c r="B1174" s="8"/>
      <c r="C1174" s="8"/>
      <c r="D1174" s="8"/>
      <c r="E1174" s="8"/>
      <c r="F1174" s="8"/>
      <c r="G1174" s="21"/>
      <c r="H1174" s="12"/>
      <c r="I1174" s="12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x14ac:dyDescent="0.25">
      <c r="A1175" s="8"/>
      <c r="B1175" s="8"/>
      <c r="C1175" s="8"/>
      <c r="D1175" s="8"/>
      <c r="E1175" s="8"/>
      <c r="F1175" s="8"/>
      <c r="G1175" s="21"/>
      <c r="H1175" s="12"/>
      <c r="I1175" s="12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x14ac:dyDescent="0.25">
      <c r="A1176" s="8"/>
      <c r="B1176" s="8"/>
      <c r="C1176" s="8"/>
      <c r="D1176" s="8"/>
      <c r="E1176" s="8"/>
      <c r="F1176" s="8"/>
      <c r="G1176" s="21"/>
      <c r="H1176" s="12"/>
      <c r="I1176" s="12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x14ac:dyDescent="0.25">
      <c r="A1177" s="8"/>
      <c r="B1177" s="8"/>
      <c r="C1177" s="8"/>
      <c r="D1177" s="8"/>
      <c r="E1177" s="8"/>
      <c r="F1177" s="8"/>
      <c r="G1177" s="21"/>
      <c r="H1177" s="12"/>
      <c r="I1177" s="12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x14ac:dyDescent="0.25">
      <c r="A1178" s="8"/>
      <c r="B1178" s="8"/>
      <c r="C1178" s="8"/>
      <c r="D1178" s="8"/>
      <c r="E1178" s="8"/>
      <c r="F1178" s="8"/>
      <c r="G1178" s="21"/>
      <c r="H1178" s="12"/>
      <c r="I1178" s="12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x14ac:dyDescent="0.25">
      <c r="A1179" s="8"/>
      <c r="B1179" s="8"/>
      <c r="C1179" s="8"/>
      <c r="D1179" s="8"/>
      <c r="E1179" s="8"/>
      <c r="F1179" s="8"/>
      <c r="G1179" s="21"/>
      <c r="H1179" s="12"/>
      <c r="I1179" s="12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x14ac:dyDescent="0.25">
      <c r="A1180" s="8"/>
      <c r="B1180" s="8"/>
      <c r="C1180" s="8"/>
      <c r="D1180" s="8"/>
      <c r="E1180" s="8"/>
      <c r="F1180" s="8"/>
      <c r="G1180" s="21"/>
      <c r="H1180" s="12"/>
      <c r="I1180" s="12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x14ac:dyDescent="0.25">
      <c r="A1181" s="8"/>
      <c r="B1181" s="8"/>
      <c r="C1181" s="8"/>
      <c r="D1181" s="8"/>
      <c r="E1181" s="8"/>
      <c r="F1181" s="8"/>
      <c r="G1181" s="21"/>
      <c r="H1181" s="12"/>
      <c r="I1181" s="12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x14ac:dyDescent="0.25">
      <c r="A1182" s="8"/>
      <c r="B1182" s="8"/>
      <c r="C1182" s="8"/>
      <c r="D1182" s="8"/>
      <c r="E1182" s="8"/>
      <c r="F1182" s="8"/>
      <c r="G1182" s="21"/>
      <c r="H1182" s="12"/>
      <c r="I1182" s="12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x14ac:dyDescent="0.25">
      <c r="A1183" s="8"/>
      <c r="B1183" s="8"/>
      <c r="C1183" s="8"/>
      <c r="D1183" s="8"/>
      <c r="E1183" s="8"/>
      <c r="F1183" s="8"/>
      <c r="G1183" s="21"/>
      <c r="H1183" s="12"/>
      <c r="I1183" s="12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x14ac:dyDescent="0.25">
      <c r="A1184" s="8"/>
      <c r="B1184" s="8"/>
      <c r="C1184" s="8"/>
      <c r="D1184" s="8"/>
      <c r="E1184" s="8"/>
      <c r="F1184" s="8"/>
      <c r="G1184" s="21"/>
      <c r="H1184" s="12"/>
      <c r="I1184" s="12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x14ac:dyDescent="0.25">
      <c r="A1185" s="8"/>
      <c r="B1185" s="8"/>
      <c r="C1185" s="8"/>
      <c r="D1185" s="8"/>
      <c r="E1185" s="8"/>
      <c r="F1185" s="8"/>
      <c r="G1185" s="21"/>
      <c r="H1185" s="12"/>
      <c r="I1185" s="12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x14ac:dyDescent="0.25">
      <c r="A1186" s="8"/>
      <c r="B1186" s="8"/>
      <c r="C1186" s="8"/>
      <c r="D1186" s="8"/>
      <c r="E1186" s="8"/>
      <c r="F1186" s="8"/>
      <c r="G1186" s="21"/>
      <c r="H1186" s="12"/>
      <c r="I1186" s="12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x14ac:dyDescent="0.25">
      <c r="A1187" s="8"/>
      <c r="B1187" s="8"/>
      <c r="C1187" s="8"/>
      <c r="D1187" s="8"/>
      <c r="E1187" s="8"/>
      <c r="F1187" s="8"/>
      <c r="G1187" s="21"/>
      <c r="H1187" s="12"/>
      <c r="I1187" s="12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x14ac:dyDescent="0.25">
      <c r="A1188" s="8"/>
      <c r="B1188" s="8"/>
      <c r="C1188" s="8"/>
      <c r="D1188" s="8"/>
      <c r="E1188" s="8"/>
      <c r="F1188" s="8"/>
      <c r="G1188" s="21"/>
      <c r="H1188" s="12"/>
      <c r="I1188" s="12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x14ac:dyDescent="0.25">
      <c r="A1189" s="8"/>
      <c r="B1189" s="8"/>
      <c r="C1189" s="8"/>
      <c r="D1189" s="8"/>
      <c r="E1189" s="8"/>
      <c r="F1189" s="8"/>
      <c r="G1189" s="21"/>
      <c r="H1189" s="12"/>
      <c r="I1189" s="12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x14ac:dyDescent="0.25">
      <c r="A1190" s="8"/>
      <c r="B1190" s="8"/>
      <c r="C1190" s="8"/>
      <c r="D1190" s="8"/>
      <c r="E1190" s="8"/>
      <c r="F1190" s="8"/>
      <c r="G1190" s="21"/>
      <c r="H1190" s="12"/>
      <c r="I1190" s="12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x14ac:dyDescent="0.25">
      <c r="A1191" s="8"/>
      <c r="B1191" s="8"/>
      <c r="C1191" s="8"/>
      <c r="D1191" s="8"/>
      <c r="E1191" s="8"/>
      <c r="F1191" s="8"/>
      <c r="G1191" s="21"/>
      <c r="H1191" s="12"/>
      <c r="I1191" s="12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x14ac:dyDescent="0.25">
      <c r="A1192" s="8"/>
      <c r="B1192" s="8"/>
      <c r="C1192" s="8"/>
      <c r="D1192" s="8"/>
      <c r="E1192" s="8"/>
      <c r="F1192" s="8"/>
      <c r="G1192" s="21"/>
      <c r="H1192" s="12"/>
      <c r="I1192" s="12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x14ac:dyDescent="0.25">
      <c r="A1193" s="8"/>
      <c r="B1193" s="8"/>
      <c r="C1193" s="8"/>
      <c r="D1193" s="8"/>
      <c r="E1193" s="8"/>
      <c r="F1193" s="8"/>
      <c r="G1193" s="21"/>
      <c r="H1193" s="12"/>
      <c r="I1193" s="12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x14ac:dyDescent="0.25">
      <c r="A1194" s="8"/>
      <c r="B1194" s="8"/>
      <c r="C1194" s="8"/>
      <c r="D1194" s="8"/>
      <c r="E1194" s="8"/>
      <c r="F1194" s="8"/>
      <c r="G1194" s="21"/>
      <c r="H1194" s="12"/>
      <c r="I1194" s="12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x14ac:dyDescent="0.25">
      <c r="A1195" s="8"/>
      <c r="B1195" s="8"/>
      <c r="C1195" s="8"/>
      <c r="D1195" s="8"/>
      <c r="E1195" s="8"/>
      <c r="F1195" s="8"/>
      <c r="G1195" s="21"/>
      <c r="H1195" s="12"/>
      <c r="I1195" s="12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x14ac:dyDescent="0.25">
      <c r="A1196" s="8"/>
      <c r="B1196" s="8"/>
      <c r="C1196" s="8"/>
      <c r="D1196" s="8"/>
      <c r="E1196" s="8"/>
      <c r="F1196" s="8"/>
      <c r="G1196" s="21"/>
      <c r="H1196" s="12"/>
      <c r="I1196" s="12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x14ac:dyDescent="0.25">
      <c r="A1197" s="8"/>
      <c r="B1197" s="8"/>
      <c r="C1197" s="8"/>
      <c r="D1197" s="8"/>
      <c r="E1197" s="8"/>
      <c r="F1197" s="8"/>
      <c r="G1197" s="21"/>
      <c r="H1197" s="12"/>
      <c r="I1197" s="12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x14ac:dyDescent="0.25">
      <c r="A1198" s="8"/>
      <c r="B1198" s="8"/>
      <c r="C1198" s="8"/>
      <c r="D1198" s="8"/>
      <c r="E1198" s="8"/>
      <c r="F1198" s="8"/>
      <c r="G1198" s="21"/>
      <c r="H1198" s="12"/>
      <c r="I1198" s="12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x14ac:dyDescent="0.25">
      <c r="A1199" s="8"/>
      <c r="B1199" s="8"/>
      <c r="C1199" s="8"/>
      <c r="D1199" s="8"/>
      <c r="E1199" s="8"/>
      <c r="F1199" s="8"/>
      <c r="G1199" s="21"/>
      <c r="H1199" s="12"/>
      <c r="I1199" s="12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x14ac:dyDescent="0.25">
      <c r="A1200" s="8"/>
      <c r="B1200" s="8"/>
      <c r="C1200" s="8"/>
      <c r="D1200" s="8"/>
      <c r="E1200" s="8"/>
      <c r="F1200" s="8"/>
      <c r="G1200" s="21"/>
      <c r="H1200" s="12"/>
      <c r="I1200" s="12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x14ac:dyDescent="0.25">
      <c r="A1201" s="8"/>
      <c r="B1201" s="8"/>
      <c r="C1201" s="8"/>
      <c r="D1201" s="8"/>
      <c r="E1201" s="8"/>
      <c r="F1201" s="8"/>
      <c r="G1201" s="21"/>
      <c r="H1201" s="12"/>
      <c r="I1201" s="12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x14ac:dyDescent="0.25">
      <c r="A1202" s="8"/>
      <c r="B1202" s="8"/>
      <c r="C1202" s="8"/>
      <c r="D1202" s="8"/>
      <c r="E1202" s="8"/>
      <c r="F1202" s="8"/>
      <c r="G1202" s="21"/>
      <c r="H1202" s="12"/>
      <c r="I1202" s="12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x14ac:dyDescent="0.25">
      <c r="A1203" s="8"/>
      <c r="B1203" s="8"/>
      <c r="C1203" s="8"/>
      <c r="D1203" s="8"/>
      <c r="E1203" s="8"/>
      <c r="F1203" s="8"/>
      <c r="G1203" s="21"/>
      <c r="H1203" s="12"/>
      <c r="I1203" s="12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x14ac:dyDescent="0.25">
      <c r="A1204" s="8"/>
      <c r="B1204" s="8"/>
      <c r="C1204" s="8"/>
      <c r="D1204" s="8"/>
      <c r="E1204" s="8"/>
      <c r="F1204" s="8"/>
      <c r="G1204" s="21"/>
      <c r="H1204" s="12"/>
      <c r="I1204" s="12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x14ac:dyDescent="0.25">
      <c r="A1205" s="8"/>
      <c r="B1205" s="8"/>
      <c r="C1205" s="8"/>
      <c r="D1205" s="8"/>
      <c r="E1205" s="8"/>
      <c r="F1205" s="8"/>
      <c r="G1205" s="21"/>
      <c r="H1205" s="12"/>
      <c r="I1205" s="12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x14ac:dyDescent="0.25">
      <c r="A1206" s="8"/>
      <c r="B1206" s="8"/>
      <c r="C1206" s="8"/>
      <c r="D1206" s="8"/>
      <c r="E1206" s="8"/>
      <c r="F1206" s="8"/>
      <c r="G1206" s="21"/>
      <c r="H1206" s="12"/>
      <c r="I1206" s="12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x14ac:dyDescent="0.25">
      <c r="A1207" s="8"/>
      <c r="B1207" s="8"/>
      <c r="C1207" s="8"/>
      <c r="D1207" s="8"/>
      <c r="E1207" s="8"/>
      <c r="F1207" s="8"/>
      <c r="G1207" s="21"/>
      <c r="H1207" s="12"/>
      <c r="I1207" s="12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x14ac:dyDescent="0.25">
      <c r="A1208" s="8"/>
      <c r="B1208" s="8"/>
      <c r="C1208" s="8"/>
      <c r="D1208" s="8"/>
      <c r="E1208" s="8"/>
      <c r="F1208" s="8"/>
      <c r="G1208" s="21"/>
      <c r="H1208" s="12"/>
      <c r="I1208" s="12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x14ac:dyDescent="0.25">
      <c r="A1209" s="8"/>
      <c r="B1209" s="8"/>
      <c r="C1209" s="8"/>
      <c r="D1209" s="8"/>
      <c r="E1209" s="8"/>
      <c r="F1209" s="8"/>
      <c r="G1209" s="21"/>
      <c r="H1209" s="12"/>
      <c r="I1209" s="12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x14ac:dyDescent="0.25">
      <c r="A1210" s="8"/>
      <c r="B1210" s="8"/>
      <c r="C1210" s="8"/>
      <c r="D1210" s="8"/>
      <c r="E1210" s="8"/>
      <c r="F1210" s="8"/>
      <c r="G1210" s="21"/>
      <c r="H1210" s="12"/>
      <c r="I1210" s="12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x14ac:dyDescent="0.25">
      <c r="A1211" s="8"/>
      <c r="B1211" s="8"/>
      <c r="C1211" s="8"/>
      <c r="D1211" s="8"/>
      <c r="E1211" s="8"/>
      <c r="F1211" s="8"/>
      <c r="G1211" s="21"/>
      <c r="H1211" s="12"/>
      <c r="I1211" s="12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x14ac:dyDescent="0.25">
      <c r="A1212" s="8"/>
      <c r="B1212" s="8"/>
      <c r="C1212" s="8"/>
      <c r="D1212" s="8"/>
      <c r="E1212" s="8"/>
      <c r="F1212" s="8"/>
      <c r="G1212" s="21"/>
      <c r="H1212" s="12"/>
      <c r="I1212" s="12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x14ac:dyDescent="0.25">
      <c r="A1213" s="8"/>
      <c r="B1213" s="8"/>
      <c r="C1213" s="8"/>
      <c r="D1213" s="8"/>
      <c r="E1213" s="8"/>
      <c r="F1213" s="8"/>
      <c r="G1213" s="21"/>
      <c r="H1213" s="12"/>
      <c r="I1213" s="12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x14ac:dyDescent="0.25">
      <c r="A1214" s="8"/>
      <c r="B1214" s="8"/>
      <c r="C1214" s="8"/>
      <c r="D1214" s="8"/>
      <c r="E1214" s="8"/>
      <c r="F1214" s="8"/>
      <c r="G1214" s="21"/>
      <c r="H1214" s="12"/>
      <c r="I1214" s="12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x14ac:dyDescent="0.25">
      <c r="A1215" s="8"/>
      <c r="B1215" s="8"/>
      <c r="C1215" s="8"/>
      <c r="D1215" s="8"/>
      <c r="E1215" s="8"/>
      <c r="F1215" s="8"/>
      <c r="G1215" s="21"/>
      <c r="H1215" s="12"/>
      <c r="I1215" s="12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x14ac:dyDescent="0.25">
      <c r="A1216" s="8"/>
      <c r="B1216" s="8"/>
      <c r="C1216" s="8"/>
      <c r="D1216" s="8"/>
      <c r="E1216" s="8"/>
      <c r="F1216" s="8"/>
      <c r="G1216" s="21"/>
      <c r="H1216" s="12"/>
      <c r="I1216" s="12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x14ac:dyDescent="0.25">
      <c r="A1217" s="8"/>
      <c r="B1217" s="8"/>
      <c r="C1217" s="8"/>
      <c r="D1217" s="8"/>
      <c r="E1217" s="8"/>
      <c r="F1217" s="8"/>
      <c r="G1217" s="21"/>
      <c r="H1217" s="12"/>
      <c r="I1217" s="12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x14ac:dyDescent="0.25">
      <c r="A1218" s="8"/>
      <c r="B1218" s="8"/>
      <c r="C1218" s="8"/>
      <c r="D1218" s="8"/>
      <c r="E1218" s="8"/>
      <c r="F1218" s="8"/>
      <c r="G1218" s="21"/>
      <c r="H1218" s="12"/>
      <c r="I1218" s="12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x14ac:dyDescent="0.25">
      <c r="A1219" s="8"/>
      <c r="B1219" s="8"/>
      <c r="C1219" s="8"/>
      <c r="D1219" s="8"/>
      <c r="E1219" s="8"/>
      <c r="F1219" s="8"/>
      <c r="G1219" s="21"/>
      <c r="H1219" s="12"/>
      <c r="I1219" s="12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x14ac:dyDescent="0.25">
      <c r="A1220" s="8"/>
      <c r="B1220" s="8"/>
      <c r="C1220" s="8"/>
      <c r="D1220" s="8"/>
      <c r="E1220" s="8"/>
      <c r="F1220" s="8"/>
      <c r="G1220" s="21"/>
      <c r="H1220" s="12"/>
      <c r="I1220" s="12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x14ac:dyDescent="0.25">
      <c r="A1221" s="8"/>
      <c r="B1221" s="8"/>
      <c r="C1221" s="8"/>
      <c r="D1221" s="8"/>
      <c r="E1221" s="8"/>
      <c r="F1221" s="8"/>
      <c r="G1221" s="21"/>
      <c r="H1221" s="12"/>
      <c r="I1221" s="12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x14ac:dyDescent="0.25">
      <c r="A1222" s="8"/>
      <c r="B1222" s="8"/>
      <c r="C1222" s="8"/>
      <c r="D1222" s="8"/>
      <c r="E1222" s="8"/>
      <c r="F1222" s="8"/>
      <c r="G1222" s="21"/>
      <c r="H1222" s="12"/>
      <c r="I1222" s="12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x14ac:dyDescent="0.25">
      <c r="A1223" s="8"/>
      <c r="B1223" s="8"/>
      <c r="C1223" s="8"/>
      <c r="D1223" s="8"/>
      <c r="E1223" s="8"/>
      <c r="F1223" s="8"/>
      <c r="G1223" s="21"/>
      <c r="H1223" s="12"/>
      <c r="I1223" s="12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x14ac:dyDescent="0.25">
      <c r="A1224" s="8"/>
      <c r="B1224" s="8"/>
      <c r="C1224" s="8"/>
      <c r="D1224" s="8"/>
      <c r="E1224" s="8"/>
      <c r="F1224" s="8"/>
      <c r="G1224" s="21"/>
      <c r="H1224" s="12"/>
      <c r="I1224" s="12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x14ac:dyDescent="0.25">
      <c r="A1225" s="8"/>
      <c r="B1225" s="8"/>
      <c r="C1225" s="8"/>
      <c r="D1225" s="8"/>
      <c r="E1225" s="8"/>
      <c r="F1225" s="8"/>
      <c r="G1225" s="21"/>
      <c r="H1225" s="12"/>
      <c r="I1225" s="12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x14ac:dyDescent="0.25">
      <c r="A1226" s="8"/>
      <c r="B1226" s="8"/>
      <c r="C1226" s="8"/>
      <c r="D1226" s="8"/>
      <c r="E1226" s="8"/>
      <c r="F1226" s="8"/>
      <c r="G1226" s="21"/>
      <c r="H1226" s="12"/>
      <c r="I1226" s="12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5">
      <c r="A1227" s="8"/>
      <c r="B1227" s="8"/>
      <c r="C1227" s="8"/>
      <c r="D1227" s="8"/>
      <c r="E1227" s="8"/>
      <c r="F1227" s="8"/>
      <c r="G1227" s="21"/>
      <c r="H1227" s="12"/>
      <c r="I1227" s="12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x14ac:dyDescent="0.25">
      <c r="A1228" s="8"/>
      <c r="B1228" s="8"/>
      <c r="C1228" s="8"/>
      <c r="D1228" s="8"/>
      <c r="E1228" s="8"/>
      <c r="F1228" s="8"/>
      <c r="G1228" s="21"/>
      <c r="H1228" s="12"/>
      <c r="I1228" s="12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x14ac:dyDescent="0.25">
      <c r="A1229" s="8"/>
      <c r="B1229" s="8"/>
      <c r="C1229" s="8"/>
      <c r="D1229" s="8"/>
      <c r="E1229" s="8"/>
      <c r="F1229" s="8"/>
      <c r="G1229" s="21"/>
      <c r="H1229" s="12"/>
      <c r="I1229" s="12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5">
      <c r="A1230" s="8"/>
      <c r="B1230" s="8"/>
      <c r="C1230" s="8"/>
      <c r="D1230" s="8"/>
      <c r="E1230" s="8"/>
      <c r="F1230" s="8"/>
      <c r="G1230" s="21"/>
      <c r="H1230" s="12"/>
      <c r="I1230" s="12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x14ac:dyDescent="0.25">
      <c r="A1231" s="8"/>
      <c r="B1231" s="8"/>
      <c r="C1231" s="8"/>
      <c r="D1231" s="8"/>
      <c r="E1231" s="8"/>
      <c r="F1231" s="8"/>
      <c r="G1231" s="21"/>
      <c r="H1231" s="12"/>
      <c r="I1231" s="12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x14ac:dyDescent="0.25">
      <c r="A1232" s="8"/>
      <c r="B1232" s="8"/>
      <c r="C1232" s="8"/>
      <c r="D1232" s="8"/>
      <c r="E1232" s="8"/>
      <c r="F1232" s="8"/>
      <c r="G1232" s="21"/>
      <c r="H1232" s="12"/>
      <c r="I1232" s="12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5">
      <c r="A1233" s="8"/>
      <c r="B1233" s="8"/>
      <c r="C1233" s="8"/>
      <c r="D1233" s="8"/>
      <c r="E1233" s="8"/>
      <c r="F1233" s="8"/>
      <c r="G1233" s="21"/>
      <c r="H1233" s="12"/>
      <c r="I1233" s="12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x14ac:dyDescent="0.25">
      <c r="A1234" s="8"/>
      <c r="B1234" s="8"/>
      <c r="C1234" s="8"/>
      <c r="D1234" s="8"/>
      <c r="E1234" s="8"/>
      <c r="F1234" s="8"/>
      <c r="G1234" s="21"/>
      <c r="H1234" s="12"/>
      <c r="I1234" s="12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x14ac:dyDescent="0.25">
      <c r="A1235" s="8"/>
      <c r="B1235" s="8"/>
      <c r="C1235" s="8"/>
      <c r="D1235" s="8"/>
      <c r="E1235" s="8"/>
      <c r="F1235" s="8"/>
      <c r="G1235" s="21"/>
      <c r="H1235" s="12"/>
      <c r="I1235" s="12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5">
      <c r="A1236" s="8"/>
      <c r="B1236" s="8"/>
      <c r="C1236" s="8"/>
      <c r="D1236" s="8"/>
      <c r="E1236" s="8"/>
      <c r="F1236" s="8"/>
      <c r="G1236" s="21"/>
      <c r="H1236" s="12"/>
      <c r="I1236" s="12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x14ac:dyDescent="0.25">
      <c r="A1237" s="8"/>
      <c r="B1237" s="8"/>
      <c r="C1237" s="8"/>
      <c r="D1237" s="8"/>
      <c r="E1237" s="8"/>
      <c r="F1237" s="8"/>
      <c r="G1237" s="21"/>
      <c r="H1237" s="12"/>
      <c r="I1237" s="12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x14ac:dyDescent="0.25">
      <c r="A1238" s="8"/>
      <c r="B1238" s="8"/>
      <c r="C1238" s="8"/>
      <c r="D1238" s="8"/>
      <c r="E1238" s="8"/>
      <c r="F1238" s="8"/>
      <c r="G1238" s="21"/>
      <c r="H1238" s="12"/>
      <c r="I1238" s="12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5">
      <c r="A1239" s="8"/>
      <c r="B1239" s="8"/>
      <c r="C1239" s="8"/>
      <c r="D1239" s="8"/>
      <c r="E1239" s="8"/>
      <c r="F1239" s="8"/>
      <c r="G1239" s="21"/>
      <c r="H1239" s="12"/>
      <c r="I1239" s="12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x14ac:dyDescent="0.25">
      <c r="A1240" s="8"/>
      <c r="B1240" s="8"/>
      <c r="C1240" s="8"/>
      <c r="D1240" s="8"/>
      <c r="E1240" s="8"/>
      <c r="F1240" s="8"/>
      <c r="G1240" s="21"/>
      <c r="H1240" s="12"/>
      <c r="I1240" s="12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x14ac:dyDescent="0.25">
      <c r="A1241" s="8"/>
      <c r="B1241" s="8"/>
      <c r="C1241" s="8"/>
      <c r="D1241" s="8"/>
      <c r="E1241" s="8"/>
      <c r="F1241" s="8"/>
      <c r="G1241" s="21"/>
      <c r="H1241" s="12"/>
      <c r="I1241" s="12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5">
      <c r="A1242" s="8"/>
      <c r="B1242" s="8"/>
      <c r="C1242" s="8"/>
      <c r="D1242" s="8"/>
      <c r="E1242" s="8"/>
      <c r="F1242" s="8"/>
      <c r="G1242" s="21"/>
      <c r="H1242" s="12"/>
      <c r="I1242" s="12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x14ac:dyDescent="0.25">
      <c r="A1243" s="8"/>
      <c r="B1243" s="8"/>
      <c r="C1243" s="8"/>
      <c r="D1243" s="8"/>
      <c r="E1243" s="8"/>
      <c r="F1243" s="8"/>
      <c r="G1243" s="21"/>
      <c r="H1243" s="12"/>
      <c r="I1243" s="12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x14ac:dyDescent="0.25">
      <c r="A1244" s="8"/>
      <c r="B1244" s="8"/>
      <c r="C1244" s="8"/>
      <c r="D1244" s="8"/>
      <c r="E1244" s="8"/>
      <c r="F1244" s="8"/>
      <c r="G1244" s="21"/>
      <c r="H1244" s="12"/>
      <c r="I1244" s="12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5">
      <c r="A1245" s="8"/>
      <c r="B1245" s="8"/>
      <c r="C1245" s="8"/>
      <c r="D1245" s="8"/>
      <c r="E1245" s="8"/>
      <c r="F1245" s="8"/>
      <c r="G1245" s="21"/>
      <c r="H1245" s="12"/>
      <c r="I1245" s="12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x14ac:dyDescent="0.25">
      <c r="A1246" s="8"/>
      <c r="B1246" s="8"/>
      <c r="C1246" s="8"/>
      <c r="D1246" s="8"/>
      <c r="E1246" s="8"/>
      <c r="F1246" s="8"/>
      <c r="G1246" s="21"/>
      <c r="H1246" s="12"/>
      <c r="I1246" s="12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x14ac:dyDescent="0.25">
      <c r="A1247" s="8"/>
      <c r="B1247" s="8"/>
      <c r="C1247" s="8"/>
      <c r="D1247" s="8"/>
      <c r="E1247" s="8"/>
      <c r="F1247" s="8"/>
      <c r="G1247" s="21"/>
      <c r="H1247" s="12"/>
      <c r="I1247" s="12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5">
      <c r="A1248" s="8"/>
      <c r="B1248" s="8"/>
      <c r="C1248" s="8"/>
      <c r="D1248" s="8"/>
      <c r="E1248" s="8"/>
      <c r="F1248" s="8"/>
      <c r="G1248" s="21"/>
      <c r="H1248" s="12"/>
      <c r="I1248" s="12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x14ac:dyDescent="0.25">
      <c r="A1249" s="8"/>
      <c r="B1249" s="8"/>
      <c r="C1249" s="8"/>
      <c r="D1249" s="8"/>
      <c r="E1249" s="8"/>
      <c r="F1249" s="8"/>
      <c r="G1249" s="21"/>
      <c r="H1249" s="12"/>
      <c r="I1249" s="12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x14ac:dyDescent="0.25">
      <c r="A1250" s="8"/>
      <c r="B1250" s="8"/>
      <c r="C1250" s="8"/>
      <c r="D1250" s="8"/>
      <c r="E1250" s="8"/>
      <c r="F1250" s="8"/>
      <c r="G1250" s="21"/>
      <c r="H1250" s="12"/>
      <c r="I1250" s="12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5">
      <c r="A1251" s="8"/>
      <c r="B1251" s="8"/>
      <c r="C1251" s="8"/>
      <c r="D1251" s="8"/>
      <c r="E1251" s="8"/>
      <c r="F1251" s="8"/>
      <c r="G1251" s="21"/>
      <c r="H1251" s="12"/>
      <c r="I1251" s="12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x14ac:dyDescent="0.25">
      <c r="A1252" s="8"/>
      <c r="B1252" s="8"/>
      <c r="C1252" s="8"/>
      <c r="D1252" s="8"/>
      <c r="E1252" s="8"/>
      <c r="F1252" s="8"/>
      <c r="G1252" s="21"/>
      <c r="H1252" s="12"/>
      <c r="I1252" s="12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x14ac:dyDescent="0.25">
      <c r="A1253" s="8"/>
      <c r="B1253" s="8"/>
      <c r="C1253" s="8"/>
      <c r="D1253" s="8"/>
      <c r="E1253" s="8"/>
      <c r="F1253" s="8"/>
      <c r="G1253" s="21"/>
      <c r="H1253" s="12"/>
      <c r="I1253" s="12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5">
      <c r="A1254" s="8"/>
      <c r="B1254" s="8"/>
      <c r="C1254" s="8"/>
      <c r="D1254" s="8"/>
      <c r="E1254" s="8"/>
      <c r="F1254" s="8"/>
      <c r="G1254" s="21"/>
      <c r="H1254" s="12"/>
      <c r="I1254" s="12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x14ac:dyDescent="0.25">
      <c r="A1255" s="8"/>
      <c r="B1255" s="8"/>
      <c r="C1255" s="8"/>
      <c r="D1255" s="8"/>
      <c r="E1255" s="8"/>
      <c r="F1255" s="8"/>
      <c r="G1255" s="21"/>
      <c r="H1255" s="12"/>
      <c r="I1255" s="12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x14ac:dyDescent="0.25">
      <c r="A1256" s="8"/>
      <c r="B1256" s="8"/>
      <c r="C1256" s="8"/>
      <c r="D1256" s="8"/>
      <c r="E1256" s="8"/>
      <c r="F1256" s="8"/>
      <c r="G1256" s="21"/>
      <c r="H1256" s="12"/>
      <c r="I1256" s="12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5">
      <c r="A1257" s="8"/>
      <c r="B1257" s="8"/>
      <c r="C1257" s="8"/>
      <c r="D1257" s="8"/>
      <c r="E1257" s="8"/>
      <c r="F1257" s="8"/>
      <c r="G1257" s="21"/>
      <c r="H1257" s="12"/>
      <c r="I1257" s="12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x14ac:dyDescent="0.25">
      <c r="A1258" s="8"/>
      <c r="B1258" s="8"/>
      <c r="C1258" s="8"/>
      <c r="D1258" s="8"/>
      <c r="E1258" s="8"/>
      <c r="F1258" s="8"/>
      <c r="G1258" s="21"/>
      <c r="H1258" s="12"/>
      <c r="I1258" s="12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x14ac:dyDescent="0.25">
      <c r="A1259" s="8"/>
      <c r="B1259" s="8"/>
      <c r="C1259" s="8"/>
      <c r="D1259" s="8"/>
      <c r="E1259" s="8"/>
      <c r="F1259" s="8"/>
      <c r="G1259" s="21"/>
      <c r="H1259" s="12"/>
      <c r="I1259" s="12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5">
      <c r="A1260" s="8"/>
      <c r="B1260" s="8"/>
      <c r="C1260" s="8"/>
      <c r="D1260" s="8"/>
      <c r="E1260" s="8"/>
      <c r="F1260" s="8"/>
      <c r="G1260" s="21"/>
      <c r="H1260" s="12"/>
      <c r="I1260" s="12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x14ac:dyDescent="0.25">
      <c r="A1261" s="8"/>
      <c r="B1261" s="8"/>
      <c r="C1261" s="8"/>
      <c r="D1261" s="8"/>
      <c r="E1261" s="8"/>
      <c r="F1261" s="8"/>
      <c r="G1261" s="21"/>
      <c r="H1261" s="12"/>
      <c r="I1261" s="12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x14ac:dyDescent="0.25">
      <c r="A1262" s="8"/>
      <c r="B1262" s="8"/>
      <c r="C1262" s="8"/>
      <c r="D1262" s="8"/>
      <c r="E1262" s="8"/>
      <c r="F1262" s="8"/>
      <c r="G1262" s="21"/>
      <c r="H1262" s="12"/>
      <c r="I1262" s="12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5">
      <c r="A1263" s="8"/>
      <c r="B1263" s="8"/>
      <c r="C1263" s="8"/>
      <c r="D1263" s="8"/>
      <c r="E1263" s="8"/>
      <c r="F1263" s="8"/>
      <c r="G1263" s="21"/>
      <c r="H1263" s="12"/>
      <c r="I1263" s="12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x14ac:dyDescent="0.25">
      <c r="A1264" s="8"/>
      <c r="B1264" s="8"/>
      <c r="C1264" s="8"/>
      <c r="D1264" s="8"/>
      <c r="E1264" s="8"/>
      <c r="F1264" s="8"/>
      <c r="G1264" s="21"/>
      <c r="H1264" s="12"/>
      <c r="I1264" s="12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x14ac:dyDescent="0.25">
      <c r="A1265" s="8"/>
      <c r="B1265" s="8"/>
      <c r="C1265" s="8"/>
      <c r="D1265" s="8"/>
      <c r="E1265" s="8"/>
      <c r="F1265" s="8"/>
      <c r="G1265" s="21"/>
      <c r="H1265" s="12"/>
      <c r="I1265" s="12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5">
      <c r="A1266" s="8"/>
      <c r="B1266" s="8"/>
      <c r="C1266" s="8"/>
      <c r="D1266" s="8"/>
      <c r="E1266" s="8"/>
      <c r="F1266" s="8"/>
      <c r="G1266" s="21"/>
      <c r="H1266" s="12"/>
      <c r="I1266" s="12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x14ac:dyDescent="0.25">
      <c r="A1267" s="8"/>
      <c r="B1267" s="8"/>
      <c r="C1267" s="8"/>
      <c r="D1267" s="8"/>
      <c r="E1267" s="8"/>
      <c r="F1267" s="8"/>
      <c r="G1267" s="21"/>
      <c r="H1267" s="12"/>
      <c r="I1267" s="12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x14ac:dyDescent="0.25">
      <c r="A1268" s="8"/>
      <c r="B1268" s="8"/>
      <c r="C1268" s="8"/>
      <c r="D1268" s="8"/>
      <c r="E1268" s="8"/>
      <c r="F1268" s="8"/>
      <c r="G1268" s="21"/>
      <c r="H1268" s="12"/>
      <c r="I1268" s="12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5">
      <c r="A1269" s="8"/>
      <c r="B1269" s="8"/>
      <c r="C1269" s="8"/>
      <c r="D1269" s="8"/>
      <c r="E1269" s="8"/>
      <c r="F1269" s="8"/>
      <c r="G1269" s="21"/>
      <c r="H1269" s="12"/>
      <c r="I1269" s="12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x14ac:dyDescent="0.25">
      <c r="A1270" s="8"/>
      <c r="B1270" s="8"/>
      <c r="C1270" s="8"/>
      <c r="D1270" s="8"/>
      <c r="E1270" s="8"/>
      <c r="F1270" s="8"/>
      <c r="G1270" s="21"/>
      <c r="H1270" s="12"/>
      <c r="I1270" s="12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x14ac:dyDescent="0.25">
      <c r="A1271" s="8"/>
      <c r="B1271" s="8"/>
      <c r="C1271" s="8"/>
      <c r="D1271" s="8"/>
      <c r="E1271" s="8"/>
      <c r="F1271" s="8"/>
      <c r="G1271" s="21"/>
      <c r="H1271" s="12"/>
      <c r="I1271" s="12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5">
      <c r="A1272" s="8"/>
      <c r="B1272" s="8"/>
      <c r="C1272" s="8"/>
      <c r="D1272" s="8"/>
      <c r="E1272" s="8"/>
      <c r="F1272" s="8"/>
      <c r="G1272" s="21"/>
      <c r="H1272" s="12"/>
      <c r="I1272" s="12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x14ac:dyDescent="0.25">
      <c r="A1273" s="8"/>
      <c r="B1273" s="8"/>
      <c r="C1273" s="8"/>
      <c r="D1273" s="8"/>
      <c r="E1273" s="8"/>
      <c r="F1273" s="8"/>
      <c r="G1273" s="21"/>
      <c r="H1273" s="12"/>
      <c r="I1273" s="12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x14ac:dyDescent="0.25">
      <c r="A1274" s="8"/>
      <c r="B1274" s="8"/>
      <c r="C1274" s="8"/>
      <c r="D1274" s="8"/>
      <c r="E1274" s="8"/>
      <c r="F1274" s="8"/>
      <c r="G1274" s="21"/>
      <c r="H1274" s="12"/>
      <c r="I1274" s="12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5">
      <c r="A1275" s="8"/>
      <c r="B1275" s="8"/>
      <c r="C1275" s="8"/>
      <c r="D1275" s="8"/>
      <c r="E1275" s="8"/>
      <c r="F1275" s="8"/>
      <c r="G1275" s="21"/>
      <c r="H1275" s="12"/>
      <c r="I1275" s="12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x14ac:dyDescent="0.25">
      <c r="A1276" s="8"/>
      <c r="B1276" s="8"/>
      <c r="C1276" s="8"/>
      <c r="D1276" s="8"/>
      <c r="E1276" s="8"/>
      <c r="F1276" s="8"/>
      <c r="G1276" s="21"/>
      <c r="H1276" s="12"/>
      <c r="I1276" s="12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x14ac:dyDescent="0.25">
      <c r="A1277" s="8"/>
      <c r="B1277" s="8"/>
      <c r="C1277" s="8"/>
      <c r="D1277" s="8"/>
      <c r="E1277" s="8"/>
      <c r="F1277" s="8"/>
      <c r="G1277" s="21"/>
      <c r="H1277" s="12"/>
      <c r="I1277" s="12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5">
      <c r="A1278" s="8"/>
      <c r="B1278" s="8"/>
      <c r="C1278" s="8"/>
      <c r="D1278" s="8"/>
      <c r="E1278" s="8"/>
      <c r="F1278" s="8"/>
      <c r="G1278" s="21"/>
      <c r="H1278" s="12"/>
      <c r="I1278" s="12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x14ac:dyDescent="0.25">
      <c r="A1279" s="8"/>
      <c r="B1279" s="8"/>
      <c r="C1279" s="8"/>
      <c r="D1279" s="8"/>
      <c r="E1279" s="8"/>
      <c r="F1279" s="8"/>
      <c r="G1279" s="21"/>
      <c r="H1279" s="12"/>
      <c r="I1279" s="12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x14ac:dyDescent="0.25">
      <c r="A1280" s="8"/>
      <c r="B1280" s="8"/>
      <c r="C1280" s="8"/>
      <c r="D1280" s="8"/>
      <c r="E1280" s="8"/>
      <c r="F1280" s="8"/>
      <c r="G1280" s="21"/>
      <c r="H1280" s="12"/>
      <c r="I1280" s="12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5">
      <c r="A1281" s="8"/>
      <c r="B1281" s="8"/>
      <c r="C1281" s="8"/>
      <c r="D1281" s="8"/>
      <c r="E1281" s="8"/>
      <c r="F1281" s="8"/>
      <c r="G1281" s="21"/>
      <c r="H1281" s="12"/>
      <c r="I1281" s="12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x14ac:dyDescent="0.25">
      <c r="A1282" s="8"/>
      <c r="B1282" s="8"/>
      <c r="C1282" s="8"/>
      <c r="D1282" s="8"/>
      <c r="E1282" s="8"/>
      <c r="F1282" s="8"/>
      <c r="G1282" s="21"/>
      <c r="H1282" s="12"/>
      <c r="I1282" s="12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x14ac:dyDescent="0.25">
      <c r="A1283" s="8"/>
      <c r="B1283" s="8"/>
      <c r="C1283" s="8"/>
      <c r="D1283" s="8"/>
      <c r="E1283" s="8"/>
      <c r="F1283" s="8"/>
      <c r="G1283" s="21"/>
      <c r="H1283" s="12"/>
      <c r="I1283" s="12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5">
      <c r="A1284" s="8"/>
      <c r="B1284" s="8"/>
      <c r="C1284" s="8"/>
      <c r="D1284" s="8"/>
      <c r="E1284" s="8"/>
      <c r="F1284" s="8"/>
      <c r="G1284" s="21"/>
      <c r="H1284" s="12"/>
      <c r="I1284" s="12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x14ac:dyDescent="0.25">
      <c r="A1285" s="8"/>
      <c r="B1285" s="8"/>
      <c r="C1285" s="8"/>
      <c r="D1285" s="8"/>
      <c r="E1285" s="8"/>
      <c r="F1285" s="8"/>
      <c r="G1285" s="21"/>
      <c r="H1285" s="12"/>
      <c r="I1285" s="12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x14ac:dyDescent="0.25">
      <c r="A1286" s="8"/>
      <c r="B1286" s="8"/>
      <c r="C1286" s="8"/>
      <c r="D1286" s="8"/>
      <c r="E1286" s="8"/>
      <c r="F1286" s="8"/>
      <c r="G1286" s="21"/>
      <c r="H1286" s="12"/>
      <c r="I1286" s="12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5">
      <c r="A1287" s="8"/>
      <c r="B1287" s="8"/>
      <c r="C1287" s="8"/>
      <c r="D1287" s="8"/>
      <c r="E1287" s="8"/>
      <c r="F1287" s="8"/>
      <c r="G1287" s="21"/>
      <c r="H1287" s="12"/>
      <c r="I1287" s="12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x14ac:dyDescent="0.25">
      <c r="A1288" s="8"/>
      <c r="B1288" s="8"/>
      <c r="C1288" s="8"/>
      <c r="D1288" s="8"/>
      <c r="E1288" s="8"/>
      <c r="F1288" s="8"/>
      <c r="G1288" s="21"/>
      <c r="H1288" s="12"/>
      <c r="I1288" s="12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x14ac:dyDescent="0.25">
      <c r="A1289" s="8"/>
      <c r="B1289" s="8"/>
      <c r="C1289" s="8"/>
      <c r="D1289" s="8"/>
      <c r="E1289" s="8"/>
      <c r="F1289" s="8"/>
      <c r="G1289" s="21"/>
      <c r="H1289" s="12"/>
      <c r="I1289" s="12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5">
      <c r="A1290" s="8"/>
      <c r="B1290" s="8"/>
      <c r="C1290" s="8"/>
      <c r="D1290" s="8"/>
      <c r="E1290" s="8"/>
      <c r="F1290" s="8"/>
      <c r="G1290" s="21"/>
      <c r="H1290" s="12"/>
      <c r="I1290" s="12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x14ac:dyDescent="0.25">
      <c r="A1291" s="8"/>
      <c r="B1291" s="8"/>
      <c r="C1291" s="8"/>
      <c r="D1291" s="8"/>
      <c r="E1291" s="8"/>
      <c r="F1291" s="8"/>
      <c r="G1291" s="21"/>
      <c r="H1291" s="12"/>
      <c r="I1291" s="12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x14ac:dyDescent="0.25">
      <c r="A1292" s="8"/>
      <c r="B1292" s="8"/>
      <c r="C1292" s="8"/>
      <c r="D1292" s="8"/>
      <c r="E1292" s="8"/>
      <c r="F1292" s="8"/>
      <c r="G1292" s="21"/>
      <c r="H1292" s="12"/>
      <c r="I1292" s="12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x14ac:dyDescent="0.25">
      <c r="A1293" s="8"/>
      <c r="B1293" s="8"/>
      <c r="C1293" s="8"/>
      <c r="D1293" s="8"/>
      <c r="E1293" s="8"/>
      <c r="F1293" s="8"/>
      <c r="G1293" s="21"/>
      <c r="H1293" s="12"/>
      <c r="I1293" s="12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x14ac:dyDescent="0.25">
      <c r="A1294" s="8"/>
      <c r="B1294" s="8"/>
      <c r="C1294" s="8"/>
      <c r="D1294" s="8"/>
      <c r="E1294" s="8"/>
      <c r="F1294" s="8"/>
      <c r="G1294" s="21"/>
      <c r="H1294" s="12"/>
      <c r="I1294" s="12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x14ac:dyDescent="0.25">
      <c r="A1295" s="8"/>
      <c r="B1295" s="8"/>
      <c r="C1295" s="8"/>
      <c r="D1295" s="8"/>
      <c r="E1295" s="8"/>
      <c r="F1295" s="8"/>
      <c r="G1295" s="21"/>
      <c r="H1295" s="12"/>
      <c r="I1295" s="12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x14ac:dyDescent="0.25">
      <c r="A1296" s="8"/>
      <c r="B1296" s="8"/>
      <c r="C1296" s="8"/>
      <c r="D1296" s="8"/>
      <c r="E1296" s="8"/>
      <c r="F1296" s="8"/>
      <c r="G1296" s="21"/>
      <c r="H1296" s="12"/>
      <c r="I1296" s="12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x14ac:dyDescent="0.25">
      <c r="A1297" s="8"/>
      <c r="B1297" s="8"/>
      <c r="C1297" s="8"/>
      <c r="D1297" s="8"/>
      <c r="E1297" s="8"/>
      <c r="F1297" s="8"/>
      <c r="G1297" s="21"/>
      <c r="H1297" s="12"/>
      <c r="I1297" s="12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x14ac:dyDescent="0.25">
      <c r="A1298" s="8"/>
      <c r="B1298" s="8"/>
      <c r="C1298" s="8"/>
      <c r="D1298" s="8"/>
      <c r="E1298" s="8"/>
      <c r="F1298" s="8"/>
      <c r="G1298" s="21"/>
      <c r="H1298" s="12"/>
      <c r="I1298" s="12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x14ac:dyDescent="0.25">
      <c r="A1299" s="8"/>
      <c r="B1299" s="8"/>
      <c r="C1299" s="8"/>
      <c r="D1299" s="8"/>
      <c r="E1299" s="8"/>
      <c r="F1299" s="8"/>
      <c r="G1299" s="21"/>
      <c r="H1299" s="12"/>
      <c r="I1299" s="12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x14ac:dyDescent="0.25">
      <c r="A1300" s="8"/>
      <c r="B1300" s="8"/>
      <c r="C1300" s="8"/>
      <c r="D1300" s="8"/>
      <c r="E1300" s="8"/>
      <c r="F1300" s="8"/>
      <c r="G1300" s="21"/>
      <c r="H1300" s="12"/>
      <c r="I1300" s="12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x14ac:dyDescent="0.25">
      <c r="A1301" s="8"/>
      <c r="B1301" s="8"/>
      <c r="C1301" s="8"/>
      <c r="D1301" s="8"/>
      <c r="E1301" s="8"/>
      <c r="F1301" s="8"/>
      <c r="G1301" s="21"/>
      <c r="H1301" s="12"/>
      <c r="I1301" s="12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x14ac:dyDescent="0.25">
      <c r="A1302" s="8"/>
      <c r="B1302" s="8"/>
      <c r="C1302" s="8"/>
      <c r="D1302" s="8"/>
      <c r="E1302" s="8"/>
      <c r="F1302" s="8"/>
      <c r="G1302" s="21"/>
      <c r="H1302" s="12"/>
      <c r="I1302" s="12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x14ac:dyDescent="0.25">
      <c r="A1303" s="8"/>
      <c r="B1303" s="8"/>
      <c r="C1303" s="8"/>
      <c r="D1303" s="8"/>
      <c r="E1303" s="8"/>
      <c r="F1303" s="8"/>
      <c r="G1303" s="21"/>
      <c r="H1303" s="12"/>
      <c r="I1303" s="12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x14ac:dyDescent="0.25">
      <c r="A1304" s="8"/>
      <c r="B1304" s="8"/>
      <c r="C1304" s="8"/>
      <c r="D1304" s="8"/>
      <c r="E1304" s="8"/>
      <c r="F1304" s="8"/>
      <c r="G1304" s="21"/>
      <c r="H1304" s="12"/>
      <c r="I1304" s="12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x14ac:dyDescent="0.25">
      <c r="A1305" s="8"/>
      <c r="B1305" s="8"/>
      <c r="C1305" s="8"/>
      <c r="D1305" s="8"/>
      <c r="E1305" s="8"/>
      <c r="F1305" s="8"/>
      <c r="G1305" s="21"/>
      <c r="H1305" s="12"/>
      <c r="I1305" s="12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x14ac:dyDescent="0.25">
      <c r="A1306" s="8"/>
      <c r="B1306" s="8"/>
      <c r="C1306" s="8"/>
      <c r="D1306" s="8"/>
      <c r="E1306" s="8"/>
      <c r="F1306" s="8"/>
      <c r="G1306" s="21"/>
      <c r="H1306" s="12"/>
      <c r="I1306" s="12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x14ac:dyDescent="0.25">
      <c r="A1307" s="8"/>
      <c r="B1307" s="8"/>
      <c r="C1307" s="8"/>
      <c r="D1307" s="8"/>
      <c r="E1307" s="8"/>
      <c r="F1307" s="8"/>
      <c r="G1307" s="21"/>
      <c r="H1307" s="12"/>
      <c r="I1307" s="12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x14ac:dyDescent="0.25">
      <c r="A1308" s="8"/>
      <c r="B1308" s="8"/>
      <c r="C1308" s="8"/>
      <c r="D1308" s="8"/>
      <c r="E1308" s="8"/>
      <c r="F1308" s="8"/>
      <c r="G1308" s="21"/>
      <c r="H1308" s="12"/>
      <c r="I1308" s="12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x14ac:dyDescent="0.25">
      <c r="A1309" s="8"/>
      <c r="B1309" s="8"/>
      <c r="C1309" s="8"/>
      <c r="D1309" s="8"/>
      <c r="E1309" s="8"/>
      <c r="F1309" s="8"/>
      <c r="G1309" s="21"/>
      <c r="H1309" s="12"/>
      <c r="I1309" s="12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x14ac:dyDescent="0.25">
      <c r="A1310" s="8"/>
      <c r="B1310" s="8"/>
      <c r="C1310" s="8"/>
      <c r="D1310" s="8"/>
      <c r="E1310" s="8"/>
      <c r="F1310" s="8"/>
      <c r="G1310" s="21"/>
      <c r="H1310" s="12"/>
      <c r="I1310" s="12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x14ac:dyDescent="0.25">
      <c r="A1311" s="8"/>
      <c r="B1311" s="8"/>
      <c r="C1311" s="8"/>
      <c r="D1311" s="8"/>
      <c r="E1311" s="8"/>
      <c r="F1311" s="8"/>
      <c r="G1311" s="21"/>
      <c r="H1311" s="12"/>
      <c r="I1311" s="12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x14ac:dyDescent="0.25">
      <c r="A1312" s="8"/>
      <c r="B1312" s="8"/>
      <c r="C1312" s="8"/>
      <c r="D1312" s="8"/>
      <c r="E1312" s="8"/>
      <c r="F1312" s="8"/>
      <c r="G1312" s="21"/>
      <c r="H1312" s="12"/>
      <c r="I1312" s="12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x14ac:dyDescent="0.25">
      <c r="A1313" s="8"/>
      <c r="B1313" s="8"/>
      <c r="C1313" s="8"/>
      <c r="D1313" s="8"/>
      <c r="E1313" s="8"/>
      <c r="F1313" s="8"/>
      <c r="G1313" s="21"/>
      <c r="H1313" s="12"/>
      <c r="I1313" s="12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x14ac:dyDescent="0.25">
      <c r="A1314" s="8"/>
      <c r="B1314" s="8"/>
      <c r="C1314" s="8"/>
      <c r="D1314" s="8"/>
      <c r="E1314" s="8"/>
      <c r="F1314" s="8"/>
      <c r="G1314" s="21"/>
      <c r="H1314" s="12"/>
      <c r="I1314" s="12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x14ac:dyDescent="0.25">
      <c r="A1315" s="8"/>
      <c r="B1315" s="8"/>
      <c r="C1315" s="8"/>
      <c r="D1315" s="8"/>
      <c r="E1315" s="8"/>
      <c r="F1315" s="8"/>
      <c r="G1315" s="21"/>
      <c r="H1315" s="12"/>
      <c r="I1315" s="12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x14ac:dyDescent="0.25">
      <c r="A1316" s="8"/>
      <c r="B1316" s="8"/>
      <c r="C1316" s="8"/>
      <c r="D1316" s="8"/>
      <c r="E1316" s="8"/>
      <c r="F1316" s="8"/>
      <c r="G1316" s="21"/>
      <c r="H1316" s="12"/>
      <c r="I1316" s="12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x14ac:dyDescent="0.25">
      <c r="A1317" s="8"/>
      <c r="B1317" s="8"/>
      <c r="C1317" s="8"/>
      <c r="D1317" s="8"/>
      <c r="E1317" s="8"/>
      <c r="F1317" s="8"/>
      <c r="G1317" s="21"/>
      <c r="H1317" s="12"/>
      <c r="I1317" s="12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x14ac:dyDescent="0.25">
      <c r="A1318" s="8"/>
      <c r="B1318" s="8"/>
      <c r="C1318" s="8"/>
      <c r="D1318" s="8"/>
      <c r="E1318" s="8"/>
      <c r="F1318" s="8"/>
      <c r="G1318" s="21"/>
      <c r="H1318" s="12"/>
      <c r="I1318" s="12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x14ac:dyDescent="0.25">
      <c r="A1319" s="8"/>
      <c r="B1319" s="8"/>
      <c r="C1319" s="8"/>
      <c r="D1319" s="8"/>
      <c r="E1319" s="8"/>
      <c r="F1319" s="8"/>
      <c r="G1319" s="21"/>
      <c r="H1319" s="12"/>
      <c r="I1319" s="12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x14ac:dyDescent="0.25">
      <c r="A1320" s="8"/>
      <c r="B1320" s="8"/>
      <c r="C1320" s="8"/>
      <c r="D1320" s="8"/>
      <c r="E1320" s="8"/>
      <c r="F1320" s="8"/>
      <c r="G1320" s="21"/>
      <c r="H1320" s="12"/>
      <c r="I1320" s="12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x14ac:dyDescent="0.25">
      <c r="A1321" s="8"/>
      <c r="B1321" s="8"/>
      <c r="C1321" s="8"/>
      <c r="D1321" s="8"/>
      <c r="E1321" s="8"/>
      <c r="F1321" s="8"/>
      <c r="G1321" s="21"/>
      <c r="H1321" s="12"/>
      <c r="I1321" s="12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x14ac:dyDescent="0.25">
      <c r="A1322" s="8"/>
      <c r="B1322" s="8"/>
      <c r="C1322" s="8"/>
      <c r="D1322" s="8"/>
      <c r="E1322" s="8"/>
      <c r="F1322" s="8"/>
      <c r="G1322" s="21"/>
      <c r="H1322" s="12"/>
      <c r="I1322" s="12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x14ac:dyDescent="0.25">
      <c r="A1323" s="8"/>
      <c r="B1323" s="8"/>
      <c r="C1323" s="8"/>
      <c r="D1323" s="8"/>
      <c r="E1323" s="8"/>
      <c r="F1323" s="8"/>
      <c r="G1323" s="21"/>
      <c r="H1323" s="12"/>
      <c r="I1323" s="12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x14ac:dyDescent="0.25">
      <c r="A1324" s="8"/>
      <c r="B1324" s="8"/>
      <c r="C1324" s="8"/>
      <c r="D1324" s="8"/>
      <c r="E1324" s="8"/>
      <c r="F1324" s="8"/>
      <c r="G1324" s="21"/>
      <c r="H1324" s="12"/>
      <c r="I1324" s="12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x14ac:dyDescent="0.25">
      <c r="A1325" s="8"/>
      <c r="B1325" s="8"/>
      <c r="C1325" s="8"/>
      <c r="D1325" s="8"/>
      <c r="E1325" s="8"/>
      <c r="F1325" s="8"/>
      <c r="G1325" s="21"/>
      <c r="H1325" s="12"/>
      <c r="I1325" s="12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x14ac:dyDescent="0.25">
      <c r="A1326" s="8"/>
      <c r="B1326" s="8"/>
      <c r="C1326" s="8"/>
      <c r="D1326" s="8"/>
      <c r="E1326" s="8"/>
      <c r="F1326" s="8"/>
      <c r="G1326" s="21"/>
      <c r="H1326" s="12"/>
      <c r="I1326" s="12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x14ac:dyDescent="0.25">
      <c r="A1327" s="8"/>
      <c r="B1327" s="8"/>
      <c r="C1327" s="8"/>
      <c r="D1327" s="8"/>
      <c r="E1327" s="8"/>
      <c r="F1327" s="8"/>
      <c r="G1327" s="21"/>
      <c r="H1327" s="12"/>
      <c r="I1327" s="12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x14ac:dyDescent="0.25">
      <c r="A1328" s="8"/>
      <c r="B1328" s="8"/>
      <c r="C1328" s="8"/>
      <c r="D1328" s="8"/>
      <c r="E1328" s="8"/>
      <c r="F1328" s="8"/>
      <c r="G1328" s="21"/>
      <c r="H1328" s="12"/>
      <c r="I1328" s="12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x14ac:dyDescent="0.25">
      <c r="A1329" s="8"/>
      <c r="B1329" s="8"/>
      <c r="C1329" s="8"/>
      <c r="D1329" s="8"/>
      <c r="E1329" s="8"/>
      <c r="F1329" s="8"/>
      <c r="G1329" s="21"/>
      <c r="H1329" s="12"/>
      <c r="I1329" s="12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x14ac:dyDescent="0.25">
      <c r="A1330" s="8"/>
      <c r="B1330" s="8"/>
      <c r="C1330" s="8"/>
      <c r="D1330" s="8"/>
      <c r="E1330" s="8"/>
      <c r="F1330" s="8"/>
      <c r="G1330" s="21"/>
      <c r="H1330" s="12"/>
      <c r="I1330" s="12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x14ac:dyDescent="0.25">
      <c r="A1331" s="8"/>
      <c r="B1331" s="8"/>
      <c r="C1331" s="8"/>
      <c r="D1331" s="8"/>
      <c r="E1331" s="8"/>
      <c r="F1331" s="8"/>
      <c r="G1331" s="21"/>
      <c r="H1331" s="12"/>
      <c r="I1331" s="12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x14ac:dyDescent="0.25">
      <c r="A1332" s="8"/>
      <c r="B1332" s="8"/>
      <c r="C1332" s="8"/>
      <c r="D1332" s="8"/>
      <c r="E1332" s="8"/>
      <c r="F1332" s="8"/>
      <c r="G1332" s="21"/>
      <c r="H1332" s="12"/>
      <c r="I1332" s="12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x14ac:dyDescent="0.25">
      <c r="A1333" s="8"/>
      <c r="B1333" s="8"/>
      <c r="C1333" s="8"/>
      <c r="D1333" s="8"/>
      <c r="E1333" s="8"/>
      <c r="F1333" s="8"/>
      <c r="G1333" s="21"/>
      <c r="H1333" s="12"/>
      <c r="I1333" s="12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x14ac:dyDescent="0.25">
      <c r="A1334" s="8"/>
      <c r="B1334" s="8"/>
      <c r="C1334" s="8"/>
      <c r="D1334" s="8"/>
      <c r="E1334" s="8"/>
      <c r="F1334" s="8"/>
      <c r="G1334" s="21"/>
      <c r="H1334" s="12"/>
      <c r="I1334" s="12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x14ac:dyDescent="0.25">
      <c r="A1335" s="8"/>
      <c r="B1335" s="8"/>
      <c r="C1335" s="8"/>
      <c r="D1335" s="8"/>
      <c r="E1335" s="8"/>
      <c r="F1335" s="8"/>
      <c r="G1335" s="21"/>
      <c r="H1335" s="12"/>
      <c r="I1335" s="12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x14ac:dyDescent="0.25">
      <c r="A1336" s="8"/>
      <c r="B1336" s="8"/>
      <c r="C1336" s="8"/>
      <c r="D1336" s="8"/>
      <c r="E1336" s="8"/>
      <c r="F1336" s="8"/>
      <c r="G1336" s="21"/>
      <c r="H1336" s="12"/>
      <c r="I1336" s="12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x14ac:dyDescent="0.25">
      <c r="A1337" s="8"/>
      <c r="B1337" s="8"/>
      <c r="C1337" s="8"/>
      <c r="D1337" s="8"/>
      <c r="E1337" s="8"/>
      <c r="F1337" s="8"/>
      <c r="G1337" s="21"/>
      <c r="H1337" s="12"/>
      <c r="I1337" s="12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x14ac:dyDescent="0.25">
      <c r="A1338" s="8"/>
      <c r="B1338" s="8"/>
      <c r="C1338" s="8"/>
      <c r="D1338" s="8"/>
      <c r="E1338" s="8"/>
      <c r="F1338" s="8"/>
      <c r="G1338" s="21"/>
      <c r="H1338" s="12"/>
      <c r="I1338" s="12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x14ac:dyDescent="0.25">
      <c r="A1339" s="8"/>
      <c r="B1339" s="8"/>
      <c r="C1339" s="8"/>
      <c r="D1339" s="8"/>
      <c r="E1339" s="8"/>
      <c r="F1339" s="8"/>
      <c r="G1339" s="21"/>
      <c r="H1339" s="12"/>
      <c r="I1339" s="12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x14ac:dyDescent="0.25">
      <c r="A1340" s="8"/>
      <c r="B1340" s="8"/>
      <c r="C1340" s="8"/>
      <c r="D1340" s="8"/>
      <c r="E1340" s="8"/>
      <c r="F1340" s="8"/>
      <c r="G1340" s="21"/>
      <c r="H1340" s="12"/>
      <c r="I1340" s="12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x14ac:dyDescent="0.25">
      <c r="A1341" s="8"/>
      <c r="B1341" s="8"/>
      <c r="C1341" s="8"/>
      <c r="D1341" s="8"/>
      <c r="E1341" s="8"/>
      <c r="F1341" s="8"/>
      <c r="G1341" s="21"/>
      <c r="H1341" s="12"/>
      <c r="I1341" s="12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x14ac:dyDescent="0.25">
      <c r="A1342" s="8"/>
      <c r="B1342" s="8"/>
      <c r="C1342" s="8"/>
      <c r="D1342" s="8"/>
      <c r="E1342" s="8"/>
      <c r="F1342" s="8"/>
      <c r="G1342" s="21"/>
      <c r="H1342" s="12"/>
      <c r="I1342" s="12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x14ac:dyDescent="0.25">
      <c r="A1343" s="8"/>
      <c r="B1343" s="8"/>
      <c r="C1343" s="8"/>
      <c r="D1343" s="8"/>
      <c r="E1343" s="8"/>
      <c r="F1343" s="8"/>
      <c r="G1343" s="21"/>
      <c r="H1343" s="12"/>
      <c r="I1343" s="12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x14ac:dyDescent="0.25">
      <c r="A1344" s="8"/>
      <c r="B1344" s="8"/>
      <c r="C1344" s="8"/>
      <c r="D1344" s="8"/>
      <c r="E1344" s="8"/>
      <c r="F1344" s="8"/>
      <c r="G1344" s="21"/>
      <c r="H1344" s="12"/>
      <c r="I1344" s="12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x14ac:dyDescent="0.25">
      <c r="A1345" s="8"/>
      <c r="B1345" s="8"/>
      <c r="C1345" s="8"/>
      <c r="D1345" s="8"/>
      <c r="E1345" s="8"/>
      <c r="F1345" s="8"/>
      <c r="G1345" s="21"/>
      <c r="H1345" s="12"/>
      <c r="I1345" s="12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x14ac:dyDescent="0.25">
      <c r="A1346" s="8"/>
      <c r="B1346" s="8"/>
      <c r="C1346" s="8"/>
      <c r="D1346" s="8"/>
      <c r="E1346" s="8"/>
      <c r="F1346" s="8"/>
      <c r="G1346" s="21"/>
      <c r="H1346" s="12"/>
      <c r="I1346" s="12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x14ac:dyDescent="0.25">
      <c r="A1347" s="8"/>
      <c r="B1347" s="8"/>
      <c r="C1347" s="8"/>
      <c r="D1347" s="8"/>
      <c r="E1347" s="8"/>
      <c r="F1347" s="8"/>
      <c r="G1347" s="21"/>
      <c r="H1347" s="12"/>
      <c r="I1347" s="12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x14ac:dyDescent="0.25">
      <c r="A1348" s="8"/>
      <c r="B1348" s="8"/>
      <c r="C1348" s="8"/>
      <c r="D1348" s="8"/>
      <c r="E1348" s="8"/>
      <c r="F1348" s="8"/>
      <c r="G1348" s="21"/>
      <c r="H1348" s="12"/>
      <c r="I1348" s="12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x14ac:dyDescent="0.25">
      <c r="A1349" s="8"/>
      <c r="B1349" s="8"/>
      <c r="C1349" s="8"/>
      <c r="D1349" s="8"/>
      <c r="E1349" s="8"/>
      <c r="F1349" s="8"/>
      <c r="G1349" s="21"/>
      <c r="H1349" s="12"/>
      <c r="I1349" s="12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x14ac:dyDescent="0.25">
      <c r="A1350" s="8"/>
      <c r="B1350" s="8"/>
      <c r="C1350" s="8"/>
      <c r="D1350" s="8"/>
      <c r="E1350" s="8"/>
      <c r="F1350" s="8"/>
      <c r="G1350" s="21"/>
      <c r="H1350" s="12"/>
      <c r="I1350" s="12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x14ac:dyDescent="0.25">
      <c r="A1351" s="8"/>
      <c r="B1351" s="8"/>
      <c r="C1351" s="8"/>
      <c r="D1351" s="8"/>
      <c r="E1351" s="8"/>
      <c r="F1351" s="8"/>
      <c r="G1351" s="21"/>
      <c r="H1351" s="12"/>
      <c r="I1351" s="12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x14ac:dyDescent="0.25">
      <c r="A1352" s="8"/>
      <c r="B1352" s="8"/>
      <c r="C1352" s="8"/>
      <c r="D1352" s="8"/>
      <c r="E1352" s="8"/>
      <c r="F1352" s="8"/>
      <c r="G1352" s="21"/>
      <c r="H1352" s="12"/>
      <c r="I1352" s="12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x14ac:dyDescent="0.25">
      <c r="A1353" s="8"/>
      <c r="B1353" s="8"/>
      <c r="C1353" s="8"/>
      <c r="D1353" s="8"/>
      <c r="E1353" s="8"/>
      <c r="F1353" s="8"/>
      <c r="G1353" s="21"/>
      <c r="H1353" s="12"/>
      <c r="I1353" s="12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x14ac:dyDescent="0.25">
      <c r="A1354" s="8"/>
      <c r="B1354" s="8"/>
      <c r="C1354" s="8"/>
      <c r="D1354" s="8"/>
      <c r="E1354" s="8"/>
      <c r="F1354" s="8"/>
      <c r="G1354" s="21"/>
      <c r="H1354" s="12"/>
      <c r="I1354" s="12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x14ac:dyDescent="0.25">
      <c r="A1355" s="8"/>
      <c r="B1355" s="8"/>
      <c r="C1355" s="8"/>
      <c r="D1355" s="8"/>
      <c r="E1355" s="8"/>
      <c r="F1355" s="8"/>
      <c r="G1355" s="21"/>
      <c r="H1355" s="12"/>
      <c r="I1355" s="12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x14ac:dyDescent="0.25">
      <c r="A1356" s="8"/>
      <c r="B1356" s="8"/>
      <c r="C1356" s="8"/>
      <c r="D1356" s="8"/>
      <c r="E1356" s="8"/>
      <c r="F1356" s="8"/>
      <c r="G1356" s="21"/>
      <c r="H1356" s="12"/>
      <c r="I1356" s="12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x14ac:dyDescent="0.25">
      <c r="A1357" s="8"/>
      <c r="B1357" s="8"/>
      <c r="C1357" s="8"/>
      <c r="D1357" s="8"/>
      <c r="E1357" s="8"/>
      <c r="F1357" s="8"/>
      <c r="G1357" s="21"/>
      <c r="H1357" s="12"/>
      <c r="I1357" s="12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x14ac:dyDescent="0.25">
      <c r="A1358" s="8"/>
      <c r="B1358" s="8"/>
      <c r="C1358" s="8"/>
      <c r="D1358" s="8"/>
      <c r="E1358" s="8"/>
      <c r="F1358" s="8"/>
      <c r="G1358" s="21"/>
      <c r="H1358" s="12"/>
      <c r="I1358" s="12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x14ac:dyDescent="0.25">
      <c r="A1359" s="8"/>
      <c r="B1359" s="8"/>
      <c r="C1359" s="8"/>
      <c r="D1359" s="8"/>
      <c r="E1359" s="8"/>
      <c r="F1359" s="8"/>
      <c r="G1359" s="21"/>
      <c r="H1359" s="12"/>
      <c r="I1359" s="12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x14ac:dyDescent="0.25">
      <c r="A1360" s="8"/>
      <c r="B1360" s="8"/>
      <c r="C1360" s="8"/>
      <c r="D1360" s="8"/>
      <c r="E1360" s="8"/>
      <c r="F1360" s="8"/>
      <c r="G1360" s="21"/>
      <c r="H1360" s="12"/>
      <c r="I1360" s="12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x14ac:dyDescent="0.25">
      <c r="A1361" s="8"/>
      <c r="B1361" s="8"/>
      <c r="C1361" s="8"/>
      <c r="D1361" s="8"/>
      <c r="E1361" s="8"/>
      <c r="F1361" s="8"/>
      <c r="G1361" s="21"/>
      <c r="H1361" s="12"/>
      <c r="I1361" s="12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x14ac:dyDescent="0.25">
      <c r="A1362" s="8"/>
      <c r="B1362" s="8"/>
      <c r="C1362" s="8"/>
      <c r="D1362" s="8"/>
      <c r="E1362" s="8"/>
      <c r="F1362" s="8"/>
      <c r="G1362" s="21"/>
      <c r="H1362" s="12"/>
      <c r="I1362" s="12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x14ac:dyDescent="0.25">
      <c r="A1363" s="8"/>
      <c r="B1363" s="8"/>
      <c r="C1363" s="8"/>
      <c r="D1363" s="8"/>
      <c r="E1363" s="8"/>
      <c r="F1363" s="8"/>
      <c r="G1363" s="21"/>
      <c r="H1363" s="12"/>
      <c r="I1363" s="12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x14ac:dyDescent="0.25">
      <c r="A1364" s="8"/>
      <c r="B1364" s="8"/>
      <c r="C1364" s="8"/>
      <c r="D1364" s="8"/>
      <c r="E1364" s="8"/>
      <c r="F1364" s="8"/>
      <c r="G1364" s="21"/>
      <c r="H1364" s="12"/>
      <c r="I1364" s="12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x14ac:dyDescent="0.25">
      <c r="A1365" s="8"/>
      <c r="B1365" s="8"/>
      <c r="C1365" s="8"/>
      <c r="D1365" s="8"/>
      <c r="E1365" s="8"/>
      <c r="F1365" s="8"/>
      <c r="G1365" s="21"/>
      <c r="H1365" s="12"/>
      <c r="I1365" s="12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x14ac:dyDescent="0.25">
      <c r="A1366" s="8"/>
      <c r="B1366" s="8"/>
      <c r="C1366" s="8"/>
      <c r="D1366" s="8"/>
      <c r="E1366" s="8"/>
      <c r="F1366" s="8"/>
      <c r="G1366" s="21"/>
      <c r="H1366" s="12"/>
      <c r="I1366" s="12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x14ac:dyDescent="0.25">
      <c r="A1367" s="8"/>
      <c r="B1367" s="8"/>
      <c r="C1367" s="8"/>
      <c r="D1367" s="8"/>
      <c r="E1367" s="8"/>
      <c r="F1367" s="8"/>
      <c r="G1367" s="21"/>
      <c r="H1367" s="12"/>
      <c r="I1367" s="12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x14ac:dyDescent="0.25">
      <c r="A1368" s="8"/>
      <c r="B1368" s="8"/>
      <c r="C1368" s="8"/>
      <c r="D1368" s="8"/>
      <c r="E1368" s="8"/>
      <c r="F1368" s="8"/>
      <c r="G1368" s="21"/>
      <c r="H1368" s="12"/>
      <c r="I1368" s="12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x14ac:dyDescent="0.25">
      <c r="A1369" s="8"/>
      <c r="B1369" s="8"/>
      <c r="C1369" s="8"/>
      <c r="D1369" s="8"/>
      <c r="E1369" s="8"/>
      <c r="F1369" s="8"/>
      <c r="G1369" s="21"/>
      <c r="H1369" s="12"/>
      <c r="I1369" s="12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x14ac:dyDescent="0.25">
      <c r="A1370" s="8"/>
      <c r="B1370" s="8"/>
      <c r="C1370" s="8"/>
      <c r="D1370" s="8"/>
      <c r="E1370" s="8"/>
      <c r="F1370" s="8"/>
      <c r="G1370" s="21"/>
      <c r="H1370" s="12"/>
      <c r="I1370" s="12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x14ac:dyDescent="0.25">
      <c r="A1371" s="8"/>
      <c r="B1371" s="8"/>
      <c r="C1371" s="8"/>
      <c r="D1371" s="8"/>
      <c r="E1371" s="8"/>
      <c r="F1371" s="8"/>
      <c r="G1371" s="21"/>
      <c r="H1371" s="12"/>
      <c r="I1371" s="12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x14ac:dyDescent="0.25">
      <c r="A1372" s="8"/>
      <c r="B1372" s="8"/>
      <c r="C1372" s="8"/>
      <c r="D1372" s="8"/>
      <c r="E1372" s="8"/>
      <c r="F1372" s="8"/>
      <c r="G1372" s="21"/>
      <c r="H1372" s="12"/>
      <c r="I1372" s="12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x14ac:dyDescent="0.25">
      <c r="A1373" s="8"/>
      <c r="B1373" s="8"/>
      <c r="C1373" s="8"/>
      <c r="D1373" s="8"/>
      <c r="E1373" s="8"/>
      <c r="F1373" s="8"/>
      <c r="G1373" s="21"/>
      <c r="H1373" s="12"/>
      <c r="I1373" s="12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x14ac:dyDescent="0.25">
      <c r="A1374" s="8"/>
      <c r="B1374" s="8"/>
      <c r="C1374" s="8"/>
      <c r="D1374" s="8"/>
      <c r="E1374" s="8"/>
      <c r="F1374" s="8"/>
      <c r="G1374" s="21"/>
      <c r="H1374" s="12"/>
      <c r="I1374" s="12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x14ac:dyDescent="0.25">
      <c r="A1375" s="8"/>
      <c r="B1375" s="8"/>
      <c r="C1375" s="8"/>
      <c r="D1375" s="8"/>
      <c r="E1375" s="8"/>
      <c r="F1375" s="8"/>
      <c r="G1375" s="21"/>
      <c r="H1375" s="12"/>
      <c r="I1375" s="12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x14ac:dyDescent="0.25">
      <c r="A1376" s="8"/>
      <c r="B1376" s="8"/>
      <c r="C1376" s="8"/>
      <c r="D1376" s="8"/>
      <c r="E1376" s="8"/>
      <c r="F1376" s="8"/>
      <c r="G1376" s="21"/>
      <c r="H1376" s="12"/>
      <c r="I1376" s="12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x14ac:dyDescent="0.25">
      <c r="A1377" s="8"/>
      <c r="B1377" s="8"/>
      <c r="C1377" s="8"/>
      <c r="D1377" s="8"/>
      <c r="E1377" s="8"/>
      <c r="F1377" s="8"/>
      <c r="G1377" s="21"/>
      <c r="H1377" s="12"/>
      <c r="I1377" s="12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x14ac:dyDescent="0.25">
      <c r="A1378" s="8"/>
      <c r="B1378" s="8"/>
      <c r="C1378" s="8"/>
      <c r="D1378" s="8"/>
      <c r="E1378" s="8"/>
      <c r="F1378" s="8"/>
      <c r="G1378" s="21"/>
      <c r="H1378" s="12"/>
      <c r="I1378" s="12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x14ac:dyDescent="0.25">
      <c r="A1379" s="8"/>
      <c r="B1379" s="8"/>
      <c r="C1379" s="8"/>
      <c r="D1379" s="8"/>
      <c r="E1379" s="8"/>
      <c r="F1379" s="8"/>
      <c r="G1379" s="21"/>
      <c r="H1379" s="12"/>
      <c r="I1379" s="12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x14ac:dyDescent="0.25">
      <c r="A1380" s="8"/>
      <c r="B1380" s="8"/>
      <c r="C1380" s="8"/>
      <c r="D1380" s="8"/>
      <c r="E1380" s="8"/>
      <c r="F1380" s="8"/>
      <c r="G1380" s="21"/>
      <c r="H1380" s="12"/>
      <c r="I1380" s="12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x14ac:dyDescent="0.25">
      <c r="A1381" s="8"/>
      <c r="B1381" s="8"/>
      <c r="C1381" s="8"/>
      <c r="D1381" s="8"/>
      <c r="E1381" s="8"/>
      <c r="F1381" s="8"/>
      <c r="G1381" s="21"/>
      <c r="H1381" s="12"/>
      <c r="I1381" s="12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x14ac:dyDescent="0.25">
      <c r="A1382" s="8"/>
      <c r="B1382" s="8"/>
      <c r="C1382" s="8"/>
      <c r="D1382" s="8"/>
      <c r="E1382" s="8"/>
      <c r="F1382" s="8"/>
      <c r="G1382" s="21"/>
      <c r="H1382" s="12"/>
      <c r="I1382" s="12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x14ac:dyDescent="0.25">
      <c r="A1383" s="8"/>
      <c r="B1383" s="8"/>
      <c r="C1383" s="8"/>
      <c r="D1383" s="8"/>
      <c r="E1383" s="8"/>
      <c r="F1383" s="8"/>
      <c r="G1383" s="21"/>
      <c r="H1383" s="12"/>
      <c r="I1383" s="12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x14ac:dyDescent="0.25">
      <c r="A1384" s="8"/>
      <c r="B1384" s="8"/>
      <c r="C1384" s="8"/>
      <c r="D1384" s="8"/>
      <c r="E1384" s="8"/>
      <c r="F1384" s="8"/>
      <c r="G1384" s="21"/>
      <c r="H1384" s="12"/>
      <c r="I1384" s="12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x14ac:dyDescent="0.25">
      <c r="A1385" s="8"/>
      <c r="B1385" s="8"/>
      <c r="C1385" s="8"/>
      <c r="D1385" s="8"/>
      <c r="E1385" s="8"/>
      <c r="F1385" s="8"/>
      <c r="G1385" s="21"/>
      <c r="H1385" s="12"/>
      <c r="I1385" s="12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x14ac:dyDescent="0.25">
      <c r="A1386" s="8"/>
      <c r="B1386" s="8"/>
      <c r="C1386" s="8"/>
      <c r="D1386" s="8"/>
      <c r="E1386" s="8"/>
      <c r="F1386" s="8"/>
      <c r="G1386" s="21"/>
      <c r="H1386" s="12"/>
      <c r="I1386" s="12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x14ac:dyDescent="0.25">
      <c r="A1387" s="8"/>
      <c r="B1387" s="8"/>
      <c r="C1387" s="8"/>
      <c r="D1387" s="8"/>
      <c r="E1387" s="8"/>
      <c r="F1387" s="8"/>
      <c r="G1387" s="21"/>
      <c r="H1387" s="12"/>
      <c r="I1387" s="12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x14ac:dyDescent="0.25">
      <c r="A1388" s="8"/>
      <c r="B1388" s="8"/>
      <c r="C1388" s="8"/>
      <c r="D1388" s="8"/>
      <c r="E1388" s="8"/>
      <c r="F1388" s="8"/>
      <c r="G1388" s="21"/>
      <c r="H1388" s="12"/>
      <c r="I1388" s="12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x14ac:dyDescent="0.25">
      <c r="A1389" s="8"/>
      <c r="B1389" s="8"/>
      <c r="C1389" s="8"/>
      <c r="D1389" s="8"/>
      <c r="E1389" s="8"/>
      <c r="F1389" s="8"/>
      <c r="G1389" s="21"/>
      <c r="H1389" s="12"/>
      <c r="I1389" s="12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x14ac:dyDescent="0.25">
      <c r="A1390" s="8"/>
      <c r="B1390" s="8"/>
      <c r="C1390" s="8"/>
      <c r="D1390" s="8"/>
      <c r="E1390" s="8"/>
      <c r="F1390" s="8"/>
      <c r="G1390" s="21"/>
      <c r="H1390" s="12"/>
      <c r="I1390" s="12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x14ac:dyDescent="0.25">
      <c r="A1391" s="8"/>
      <c r="B1391" s="8"/>
      <c r="C1391" s="8"/>
      <c r="D1391" s="8"/>
      <c r="E1391" s="8"/>
      <c r="F1391" s="8"/>
      <c r="G1391" s="21"/>
      <c r="H1391" s="12"/>
      <c r="I1391" s="12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x14ac:dyDescent="0.25">
      <c r="A1392" s="8"/>
      <c r="B1392" s="8"/>
      <c r="C1392" s="8"/>
      <c r="D1392" s="8"/>
      <c r="E1392" s="8"/>
      <c r="F1392" s="8"/>
      <c r="G1392" s="21"/>
      <c r="H1392" s="12"/>
      <c r="I1392" s="12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x14ac:dyDescent="0.25">
      <c r="A1393" s="8"/>
      <c r="B1393" s="8"/>
      <c r="C1393" s="8"/>
      <c r="D1393" s="8"/>
      <c r="E1393" s="8"/>
      <c r="F1393" s="8"/>
      <c r="G1393" s="21"/>
      <c r="H1393" s="12"/>
      <c r="I1393" s="12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x14ac:dyDescent="0.25">
      <c r="A1394" s="8"/>
      <c r="B1394" s="8"/>
      <c r="C1394" s="8"/>
      <c r="D1394" s="8"/>
      <c r="E1394" s="8"/>
      <c r="F1394" s="8"/>
      <c r="G1394" s="21"/>
      <c r="H1394" s="12"/>
      <c r="I1394" s="12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x14ac:dyDescent="0.25">
      <c r="A1395" s="8"/>
      <c r="B1395" s="8"/>
      <c r="C1395" s="8"/>
      <c r="D1395" s="8"/>
      <c r="E1395" s="8"/>
      <c r="F1395" s="8"/>
      <c r="G1395" s="21"/>
      <c r="H1395" s="12"/>
      <c r="I1395" s="12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x14ac:dyDescent="0.25">
      <c r="A1396" s="8"/>
      <c r="B1396" s="8"/>
      <c r="C1396" s="8"/>
      <c r="D1396" s="8"/>
      <c r="E1396" s="8"/>
      <c r="F1396" s="8"/>
      <c r="G1396" s="21"/>
      <c r="H1396" s="12"/>
      <c r="I1396" s="12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x14ac:dyDescent="0.25">
      <c r="A1397" s="8"/>
      <c r="B1397" s="8"/>
      <c r="C1397" s="8"/>
      <c r="D1397" s="8"/>
      <c r="E1397" s="8"/>
      <c r="F1397" s="8"/>
      <c r="G1397" s="21"/>
      <c r="H1397" s="12"/>
      <c r="I1397" s="12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x14ac:dyDescent="0.25">
      <c r="A1398" s="8"/>
      <c r="B1398" s="8"/>
      <c r="C1398" s="8"/>
      <c r="D1398" s="8"/>
      <c r="E1398" s="8"/>
      <c r="F1398" s="8"/>
      <c r="G1398" s="21"/>
      <c r="H1398" s="12"/>
      <c r="I1398" s="12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x14ac:dyDescent="0.25">
      <c r="A1399" s="8"/>
      <c r="B1399" s="8"/>
      <c r="C1399" s="8"/>
      <c r="D1399" s="8"/>
      <c r="E1399" s="8"/>
      <c r="F1399" s="8"/>
      <c r="G1399" s="21"/>
      <c r="H1399" s="12"/>
      <c r="I1399" s="12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x14ac:dyDescent="0.25">
      <c r="A1400" s="8"/>
      <c r="B1400" s="8"/>
      <c r="C1400" s="8"/>
      <c r="D1400" s="8"/>
      <c r="E1400" s="8"/>
      <c r="F1400" s="8"/>
      <c r="G1400" s="21"/>
      <c r="H1400" s="12"/>
      <c r="I1400" s="12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x14ac:dyDescent="0.25">
      <c r="A1401" s="8"/>
      <c r="B1401" s="8"/>
      <c r="C1401" s="8"/>
      <c r="D1401" s="8"/>
      <c r="E1401" s="8"/>
      <c r="F1401" s="8"/>
      <c r="G1401" s="21"/>
      <c r="H1401" s="12"/>
      <c r="I1401" s="12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x14ac:dyDescent="0.25">
      <c r="A1402" s="8"/>
      <c r="B1402" s="8"/>
      <c r="C1402" s="8"/>
      <c r="D1402" s="8"/>
      <c r="E1402" s="8"/>
      <c r="F1402" s="8"/>
      <c r="G1402" s="21"/>
      <c r="H1402" s="12"/>
      <c r="I1402" s="12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x14ac:dyDescent="0.25">
      <c r="A1403" s="8"/>
      <c r="B1403" s="8"/>
      <c r="C1403" s="8"/>
      <c r="D1403" s="8"/>
      <c r="E1403" s="8"/>
      <c r="F1403" s="8"/>
      <c r="G1403" s="21"/>
      <c r="H1403" s="12"/>
      <c r="I1403" s="12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x14ac:dyDescent="0.25">
      <c r="A1404" s="8"/>
      <c r="B1404" s="8"/>
      <c r="C1404" s="8"/>
      <c r="D1404" s="8"/>
      <c r="E1404" s="8"/>
      <c r="F1404" s="8"/>
      <c r="G1404" s="21"/>
      <c r="H1404" s="12"/>
      <c r="I1404" s="12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x14ac:dyDescent="0.25">
      <c r="A1405" s="8"/>
      <c r="B1405" s="8"/>
      <c r="C1405" s="8"/>
      <c r="D1405" s="8"/>
      <c r="E1405" s="8"/>
      <c r="F1405" s="8"/>
      <c r="G1405" s="21"/>
      <c r="H1405" s="12"/>
      <c r="I1405" s="12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x14ac:dyDescent="0.25">
      <c r="A1406" s="8"/>
      <c r="B1406" s="8"/>
      <c r="C1406" s="8"/>
      <c r="D1406" s="8"/>
      <c r="E1406" s="8"/>
      <c r="F1406" s="8"/>
      <c r="G1406" s="21"/>
      <c r="H1406" s="12"/>
      <c r="I1406" s="12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x14ac:dyDescent="0.25">
      <c r="A1407" s="8"/>
      <c r="B1407" s="8"/>
      <c r="C1407" s="8"/>
      <c r="D1407" s="8"/>
      <c r="E1407" s="8"/>
      <c r="F1407" s="8"/>
      <c r="G1407" s="21"/>
      <c r="H1407" s="12"/>
      <c r="I1407" s="12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x14ac:dyDescent="0.25">
      <c r="A1408" s="8"/>
      <c r="B1408" s="8"/>
      <c r="C1408" s="8"/>
      <c r="D1408" s="8"/>
      <c r="E1408" s="8"/>
      <c r="F1408" s="8"/>
      <c r="G1408" s="21"/>
      <c r="H1408" s="12"/>
      <c r="I1408" s="12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x14ac:dyDescent="0.25">
      <c r="A1409" s="8"/>
      <c r="B1409" s="8"/>
      <c r="C1409" s="8"/>
      <c r="D1409" s="8"/>
      <c r="E1409" s="8"/>
      <c r="F1409" s="8"/>
      <c r="G1409" s="21"/>
      <c r="H1409" s="12"/>
      <c r="I1409" s="12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x14ac:dyDescent="0.25">
      <c r="A1410" s="8"/>
      <c r="B1410" s="8"/>
      <c r="C1410" s="8"/>
      <c r="D1410" s="8"/>
      <c r="E1410" s="8"/>
      <c r="F1410" s="8"/>
      <c r="G1410" s="21"/>
      <c r="H1410" s="12"/>
      <c r="I1410" s="12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x14ac:dyDescent="0.25">
      <c r="A1411" s="8"/>
      <c r="B1411" s="8"/>
      <c r="C1411" s="8"/>
      <c r="D1411" s="8"/>
      <c r="E1411" s="8"/>
      <c r="F1411" s="8"/>
      <c r="G1411" s="21"/>
      <c r="H1411" s="12"/>
      <c r="I1411" s="12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x14ac:dyDescent="0.25">
      <c r="A1412" s="8"/>
      <c r="B1412" s="8"/>
      <c r="C1412" s="8"/>
      <c r="D1412" s="8"/>
      <c r="E1412" s="8"/>
      <c r="F1412" s="8"/>
      <c r="G1412" s="21"/>
      <c r="H1412" s="12"/>
      <c r="I1412" s="12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x14ac:dyDescent="0.25">
      <c r="A1413" s="8"/>
      <c r="B1413" s="8"/>
      <c r="C1413" s="8"/>
      <c r="D1413" s="8"/>
      <c r="E1413" s="8"/>
      <c r="F1413" s="8"/>
      <c r="G1413" s="21"/>
      <c r="H1413" s="12"/>
      <c r="I1413" s="12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x14ac:dyDescent="0.25">
      <c r="A1414" s="8"/>
      <c r="B1414" s="8"/>
      <c r="C1414" s="8"/>
      <c r="D1414" s="8"/>
      <c r="E1414" s="8"/>
      <c r="F1414" s="8"/>
      <c r="G1414" s="21"/>
      <c r="H1414" s="12"/>
      <c r="I1414" s="12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x14ac:dyDescent="0.25">
      <c r="A1415" s="8"/>
      <c r="B1415" s="8"/>
      <c r="C1415" s="8"/>
      <c r="D1415" s="8"/>
      <c r="E1415" s="8"/>
      <c r="F1415" s="8"/>
      <c r="G1415" s="21"/>
      <c r="H1415" s="12"/>
      <c r="I1415" s="12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x14ac:dyDescent="0.25">
      <c r="A1416" s="8"/>
      <c r="B1416" s="8"/>
      <c r="C1416" s="8"/>
      <c r="D1416" s="8"/>
      <c r="E1416" s="8"/>
      <c r="F1416" s="8"/>
      <c r="G1416" s="21"/>
      <c r="H1416" s="12"/>
      <c r="I1416" s="12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x14ac:dyDescent="0.25">
      <c r="A1417" s="8"/>
      <c r="B1417" s="8"/>
      <c r="C1417" s="8"/>
      <c r="D1417" s="8"/>
      <c r="E1417" s="8"/>
      <c r="F1417" s="8"/>
      <c r="G1417" s="21"/>
      <c r="H1417" s="12"/>
      <c r="I1417" s="12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x14ac:dyDescent="0.25">
      <c r="A1418" s="8"/>
      <c r="B1418" s="8"/>
      <c r="C1418" s="8"/>
      <c r="D1418" s="8"/>
      <c r="E1418" s="8"/>
      <c r="F1418" s="8"/>
      <c r="G1418" s="21"/>
      <c r="H1418" s="12"/>
      <c r="I1418" s="12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x14ac:dyDescent="0.25">
      <c r="A1419" s="8"/>
      <c r="B1419" s="8"/>
      <c r="C1419" s="8"/>
      <c r="D1419" s="8"/>
      <c r="E1419" s="8"/>
      <c r="F1419" s="8"/>
      <c r="G1419" s="21"/>
      <c r="H1419" s="12"/>
      <c r="I1419" s="12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x14ac:dyDescent="0.25">
      <c r="A1420" s="8"/>
      <c r="B1420" s="8"/>
      <c r="C1420" s="8"/>
      <c r="D1420" s="8"/>
      <c r="E1420" s="8"/>
      <c r="F1420" s="8"/>
      <c r="G1420" s="21"/>
      <c r="H1420" s="12"/>
      <c r="I1420" s="12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x14ac:dyDescent="0.25">
      <c r="A1421" s="8"/>
      <c r="B1421" s="8"/>
      <c r="C1421" s="8"/>
      <c r="D1421" s="8"/>
      <c r="E1421" s="8"/>
      <c r="F1421" s="8"/>
      <c r="G1421" s="21"/>
      <c r="H1421" s="12"/>
      <c r="I1421" s="12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x14ac:dyDescent="0.25">
      <c r="A1422" s="8"/>
      <c r="B1422" s="8"/>
      <c r="C1422" s="8"/>
      <c r="D1422" s="8"/>
      <c r="E1422" s="8"/>
      <c r="F1422" s="8"/>
      <c r="G1422" s="21"/>
      <c r="H1422" s="12"/>
      <c r="I1422" s="12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x14ac:dyDescent="0.25">
      <c r="A1423" s="8"/>
      <c r="B1423" s="8"/>
      <c r="C1423" s="8"/>
      <c r="D1423" s="8"/>
      <c r="E1423" s="8"/>
      <c r="F1423" s="8"/>
      <c r="G1423" s="21"/>
      <c r="H1423" s="12"/>
      <c r="I1423" s="12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x14ac:dyDescent="0.25">
      <c r="A1424" s="8"/>
      <c r="B1424" s="8"/>
      <c r="C1424" s="8"/>
      <c r="D1424" s="8"/>
      <c r="E1424" s="8"/>
      <c r="F1424" s="8"/>
      <c r="G1424" s="21"/>
      <c r="H1424" s="12"/>
      <c r="I1424" s="12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x14ac:dyDescent="0.25">
      <c r="A1425" s="8"/>
      <c r="B1425" s="8"/>
      <c r="C1425" s="8"/>
      <c r="D1425" s="8"/>
      <c r="E1425" s="8"/>
      <c r="F1425" s="8"/>
      <c r="G1425" s="21"/>
      <c r="H1425" s="12"/>
      <c r="I1425" s="12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x14ac:dyDescent="0.25">
      <c r="A1426" s="8"/>
      <c r="B1426" s="8"/>
      <c r="C1426" s="8"/>
      <c r="D1426" s="8"/>
      <c r="E1426" s="8"/>
      <c r="F1426" s="8"/>
      <c r="G1426" s="21"/>
      <c r="H1426" s="12"/>
      <c r="I1426" s="12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x14ac:dyDescent="0.25">
      <c r="A1427" s="8"/>
      <c r="B1427" s="8"/>
      <c r="C1427" s="8"/>
      <c r="D1427" s="8"/>
      <c r="E1427" s="8"/>
      <c r="F1427" s="8"/>
      <c r="G1427" s="21"/>
      <c r="H1427" s="12"/>
      <c r="I1427" s="12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x14ac:dyDescent="0.25">
      <c r="A1428" s="8"/>
      <c r="B1428" s="8"/>
      <c r="C1428" s="8"/>
      <c r="D1428" s="8"/>
      <c r="E1428" s="8"/>
      <c r="F1428" s="8"/>
      <c r="G1428" s="21"/>
      <c r="H1428" s="12"/>
      <c r="I1428" s="12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x14ac:dyDescent="0.25">
      <c r="A1429" s="8"/>
      <c r="B1429" s="8"/>
      <c r="C1429" s="8"/>
      <c r="D1429" s="8"/>
      <c r="E1429" s="8"/>
      <c r="F1429" s="8"/>
      <c r="G1429" s="21"/>
      <c r="H1429" s="12"/>
      <c r="I1429" s="12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x14ac:dyDescent="0.25">
      <c r="A1430" s="8"/>
      <c r="B1430" s="8"/>
      <c r="C1430" s="8"/>
      <c r="D1430" s="8"/>
      <c r="E1430" s="8"/>
      <c r="F1430" s="8"/>
      <c r="G1430" s="21"/>
      <c r="H1430" s="12"/>
      <c r="I1430" s="12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x14ac:dyDescent="0.25">
      <c r="A1431" s="8"/>
      <c r="B1431" s="8"/>
      <c r="C1431" s="8"/>
      <c r="D1431" s="8"/>
      <c r="E1431" s="8"/>
      <c r="F1431" s="8"/>
      <c r="G1431" s="21"/>
      <c r="H1431" s="12"/>
      <c r="I1431" s="12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x14ac:dyDescent="0.25">
      <c r="A1432" s="8"/>
      <c r="B1432" s="8"/>
      <c r="C1432" s="8"/>
      <c r="D1432" s="8"/>
      <c r="E1432" s="8"/>
      <c r="F1432" s="8"/>
      <c r="G1432" s="21"/>
      <c r="H1432" s="12"/>
      <c r="I1432" s="12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x14ac:dyDescent="0.25">
      <c r="A1433" s="8"/>
      <c r="B1433" s="8"/>
      <c r="C1433" s="8"/>
      <c r="D1433" s="8"/>
      <c r="E1433" s="8"/>
      <c r="F1433" s="8"/>
      <c r="G1433" s="21"/>
      <c r="H1433" s="12"/>
      <c r="I1433" s="12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x14ac:dyDescent="0.25">
      <c r="A1434" s="8"/>
      <c r="B1434" s="8"/>
      <c r="C1434" s="8"/>
      <c r="D1434" s="8"/>
      <c r="E1434" s="8"/>
      <c r="F1434" s="8"/>
      <c r="G1434" s="21"/>
      <c r="H1434" s="12"/>
      <c r="I1434" s="12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x14ac:dyDescent="0.25">
      <c r="A1435" s="8"/>
      <c r="B1435" s="8"/>
      <c r="C1435" s="8"/>
      <c r="D1435" s="8"/>
      <c r="E1435" s="8"/>
      <c r="F1435" s="8"/>
      <c r="G1435" s="21"/>
      <c r="H1435" s="12"/>
      <c r="I1435" s="12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x14ac:dyDescent="0.25">
      <c r="A1436" s="8"/>
      <c r="B1436" s="8"/>
      <c r="C1436" s="8"/>
      <c r="D1436" s="8"/>
      <c r="E1436" s="8"/>
      <c r="F1436" s="8"/>
      <c r="G1436" s="21"/>
      <c r="H1436" s="12"/>
      <c r="I1436" s="12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x14ac:dyDescent="0.25">
      <c r="A1437" s="8"/>
      <c r="B1437" s="8"/>
      <c r="C1437" s="8"/>
      <c r="D1437" s="8"/>
      <c r="E1437" s="8"/>
      <c r="F1437" s="8"/>
      <c r="G1437" s="21"/>
      <c r="H1437" s="12"/>
      <c r="I1437" s="12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x14ac:dyDescent="0.25">
      <c r="A1438" s="8"/>
      <c r="B1438" s="8"/>
      <c r="C1438" s="8"/>
      <c r="D1438" s="8"/>
      <c r="E1438" s="8"/>
      <c r="F1438" s="8"/>
      <c r="G1438" s="21"/>
      <c r="H1438" s="12"/>
      <c r="I1438" s="12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x14ac:dyDescent="0.25">
      <c r="G1439" s="22"/>
      <c r="H1439" s="6"/>
      <c r="I1439" s="6"/>
    </row>
    <row r="1440" spans="1:26" x14ac:dyDescent="0.25">
      <c r="G1440" s="22"/>
      <c r="H1440" s="6"/>
      <c r="I1440" s="6"/>
    </row>
    <row r="1441" spans="7:9" x14ac:dyDescent="0.25">
      <c r="G1441" s="22"/>
      <c r="H1441" s="6"/>
      <c r="I1441" s="6"/>
    </row>
    <row r="1442" spans="7:9" x14ac:dyDescent="0.25">
      <c r="G1442" s="22"/>
      <c r="H1442" s="6"/>
      <c r="I1442" s="6"/>
    </row>
    <row r="1443" spans="7:9" x14ac:dyDescent="0.25">
      <c r="G1443" s="22"/>
      <c r="H1443" s="6"/>
      <c r="I1443" s="6"/>
    </row>
    <row r="1444" spans="7:9" x14ac:dyDescent="0.25">
      <c r="G1444" s="22"/>
      <c r="H1444" s="6"/>
      <c r="I1444" s="6"/>
    </row>
    <row r="1445" spans="7:9" x14ac:dyDescent="0.25">
      <c r="G1445" s="22"/>
      <c r="H1445" s="6"/>
      <c r="I1445" s="6"/>
    </row>
    <row r="1446" spans="7:9" x14ac:dyDescent="0.25">
      <c r="G1446" s="22"/>
      <c r="H1446" s="6"/>
      <c r="I1446" s="6"/>
    </row>
    <row r="1447" spans="7:9" x14ac:dyDescent="0.25">
      <c r="G1447" s="22"/>
      <c r="H1447" s="6"/>
      <c r="I1447" s="6"/>
    </row>
    <row r="1448" spans="7:9" x14ac:dyDescent="0.25">
      <c r="G1448" s="22"/>
      <c r="H1448" s="6"/>
      <c r="I1448" s="6"/>
    </row>
    <row r="1449" spans="7:9" x14ac:dyDescent="0.25">
      <c r="G1449" s="22"/>
      <c r="H1449" s="6"/>
      <c r="I1449" s="6"/>
    </row>
    <row r="1450" spans="7:9" x14ac:dyDescent="0.25">
      <c r="G1450" s="22"/>
      <c r="H1450" s="6"/>
      <c r="I1450" s="6"/>
    </row>
    <row r="1451" spans="7:9" x14ac:dyDescent="0.25">
      <c r="G1451" s="22"/>
      <c r="H1451" s="6"/>
      <c r="I1451" s="6"/>
    </row>
    <row r="1452" spans="7:9" x14ac:dyDescent="0.25">
      <c r="G1452" s="22"/>
      <c r="H1452" s="6"/>
      <c r="I1452" s="6"/>
    </row>
    <row r="1453" spans="7:9" x14ac:dyDescent="0.25">
      <c r="G1453" s="22"/>
      <c r="H1453" s="6"/>
      <c r="I1453" s="6"/>
    </row>
    <row r="1454" spans="7:9" x14ac:dyDescent="0.25">
      <c r="G1454" s="22"/>
      <c r="H1454" s="6"/>
      <c r="I1454" s="6"/>
    </row>
    <row r="1455" spans="7:9" x14ac:dyDescent="0.25">
      <c r="G1455" s="22"/>
      <c r="H1455" s="6"/>
      <c r="I1455" s="6"/>
    </row>
    <row r="1456" spans="7:9" x14ac:dyDescent="0.25">
      <c r="G1456" s="22"/>
      <c r="H1456" s="6"/>
      <c r="I1456" s="6"/>
    </row>
    <row r="1457" spans="7:9" x14ac:dyDescent="0.25">
      <c r="G1457" s="22"/>
      <c r="H1457" s="6"/>
      <c r="I1457" s="6"/>
    </row>
    <row r="1458" spans="7:9" x14ac:dyDescent="0.25">
      <c r="G1458" s="22"/>
      <c r="H1458" s="6"/>
      <c r="I1458" s="6"/>
    </row>
    <row r="1459" spans="7:9" x14ac:dyDescent="0.25">
      <c r="G1459" s="22"/>
      <c r="H1459" s="6"/>
      <c r="I1459" s="6"/>
    </row>
    <row r="1460" spans="7:9" x14ac:dyDescent="0.25">
      <c r="G1460" s="22"/>
      <c r="H1460" s="6"/>
      <c r="I1460" s="6"/>
    </row>
    <row r="1461" spans="7:9" x14ac:dyDescent="0.25">
      <c r="G1461" s="22"/>
      <c r="H1461" s="6"/>
      <c r="I1461" s="6"/>
    </row>
    <row r="1462" spans="7:9" x14ac:dyDescent="0.25">
      <c r="G1462" s="22"/>
      <c r="H1462" s="6"/>
      <c r="I1462" s="6"/>
    </row>
    <row r="1463" spans="7:9" x14ac:dyDescent="0.25">
      <c r="G1463" s="22"/>
      <c r="H1463" s="6"/>
      <c r="I1463" s="6"/>
    </row>
    <row r="1464" spans="7:9" x14ac:dyDescent="0.25">
      <c r="G1464" s="22"/>
      <c r="H1464" s="6"/>
      <c r="I1464" s="6"/>
    </row>
    <row r="1465" spans="7:9" x14ac:dyDescent="0.25">
      <c r="G1465" s="22"/>
      <c r="H1465" s="6"/>
      <c r="I1465" s="6"/>
    </row>
    <row r="1466" spans="7:9" x14ac:dyDescent="0.25">
      <c r="G1466" s="22"/>
      <c r="H1466" s="6"/>
      <c r="I1466" s="6"/>
    </row>
    <row r="1467" spans="7:9" x14ac:dyDescent="0.25">
      <c r="G1467" s="22"/>
      <c r="H1467" s="6"/>
      <c r="I1467" s="6"/>
    </row>
    <row r="1468" spans="7:9" x14ac:dyDescent="0.25">
      <c r="G1468" s="22"/>
      <c r="H1468" s="6"/>
      <c r="I1468" s="6"/>
    </row>
    <row r="1469" spans="7:9" x14ac:dyDescent="0.25">
      <c r="G1469" s="22"/>
      <c r="H1469" s="6"/>
      <c r="I1469" s="6"/>
    </row>
    <row r="1470" spans="7:9" x14ac:dyDescent="0.25">
      <c r="G1470" s="22"/>
      <c r="H1470" s="6"/>
      <c r="I1470" s="6"/>
    </row>
    <row r="1471" spans="7:9" x14ac:dyDescent="0.25">
      <c r="G1471" s="22"/>
      <c r="H1471" s="6"/>
      <c r="I1471" s="6"/>
    </row>
    <row r="1472" spans="7:9" x14ac:dyDescent="0.25">
      <c r="G1472" s="22"/>
      <c r="H1472" s="6"/>
      <c r="I1472" s="6"/>
    </row>
    <row r="1473" spans="7:9" x14ac:dyDescent="0.25">
      <c r="G1473" s="22"/>
      <c r="H1473" s="6"/>
      <c r="I1473" s="6"/>
    </row>
    <row r="1474" spans="7:9" x14ac:dyDescent="0.25">
      <c r="G1474" s="22"/>
      <c r="H1474" s="6"/>
      <c r="I1474" s="6"/>
    </row>
    <row r="1475" spans="7:9" x14ac:dyDescent="0.25">
      <c r="G1475" s="22"/>
      <c r="H1475" s="6"/>
      <c r="I1475" s="6"/>
    </row>
    <row r="1476" spans="7:9" x14ac:dyDescent="0.25">
      <c r="G1476" s="22"/>
      <c r="H1476" s="6"/>
      <c r="I1476" s="6"/>
    </row>
    <row r="1477" spans="7:9" x14ac:dyDescent="0.25">
      <c r="G1477" s="22"/>
      <c r="H1477" s="6"/>
      <c r="I1477" s="6"/>
    </row>
    <row r="1478" spans="7:9" x14ac:dyDescent="0.25">
      <c r="G1478" s="22"/>
      <c r="H1478" s="6"/>
      <c r="I1478" s="6"/>
    </row>
    <row r="1479" spans="7:9" x14ac:dyDescent="0.25">
      <c r="G1479" s="22"/>
      <c r="H1479" s="6"/>
      <c r="I1479" s="6"/>
    </row>
    <row r="1480" spans="7:9" x14ac:dyDescent="0.25">
      <c r="G1480" s="22"/>
      <c r="H1480" s="6"/>
      <c r="I1480" s="6"/>
    </row>
    <row r="1481" spans="7:9" x14ac:dyDescent="0.25"/>
    <row r="1482" spans="7:9" x14ac:dyDescent="0.25"/>
    <row r="1483" spans="7:9" x14ac:dyDescent="0.25"/>
    <row r="1484" spans="7:9" x14ac:dyDescent="0.25"/>
    <row r="1485" spans="7:9" x14ac:dyDescent="0.25"/>
  </sheetData>
  <mergeCells count="302">
    <mergeCell ref="B11:H11"/>
    <mergeCell ref="F14:H14"/>
    <mergeCell ref="F15:H15"/>
    <mergeCell ref="F16:H16"/>
    <mergeCell ref="F17:H17"/>
    <mergeCell ref="F18:H18"/>
    <mergeCell ref="B1:C1"/>
    <mergeCell ref="E1:F1"/>
    <mergeCell ref="B2:V2"/>
    <mergeCell ref="B3:V3"/>
    <mergeCell ref="B7:H7"/>
    <mergeCell ref="B9:H9"/>
    <mergeCell ref="F25:H25"/>
    <mergeCell ref="F26:H26"/>
    <mergeCell ref="F27:H27"/>
    <mergeCell ref="F28:G28"/>
    <mergeCell ref="F29:G29"/>
    <mergeCell ref="F30:G30"/>
    <mergeCell ref="F19:H19"/>
    <mergeCell ref="F20:H20"/>
    <mergeCell ref="F21:H21"/>
    <mergeCell ref="F22:H22"/>
    <mergeCell ref="F23:H23"/>
    <mergeCell ref="F24:H24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B72:D72"/>
    <mergeCell ref="B61:D61"/>
    <mergeCell ref="B62:D62"/>
    <mergeCell ref="B63:D63"/>
    <mergeCell ref="B64:D64"/>
    <mergeCell ref="B65:D65"/>
    <mergeCell ref="B66:D66"/>
    <mergeCell ref="B55:D55"/>
    <mergeCell ref="B56:D56"/>
    <mergeCell ref="B57:D57"/>
    <mergeCell ref="B58:D58"/>
    <mergeCell ref="B59:D59"/>
    <mergeCell ref="B60:D60"/>
    <mergeCell ref="B85:D85"/>
    <mergeCell ref="B89:V89"/>
    <mergeCell ref="H1:I1"/>
    <mergeCell ref="B91:E91"/>
    <mergeCell ref="B92:E92"/>
    <mergeCell ref="B93:E93"/>
    <mergeCell ref="I91:P91"/>
    <mergeCell ref="B79:D79"/>
    <mergeCell ref="B80:D80"/>
    <mergeCell ref="B81:D81"/>
    <mergeCell ref="B82:D82"/>
    <mergeCell ref="B83:D83"/>
    <mergeCell ref="B84:D84"/>
    <mergeCell ref="B73:D73"/>
    <mergeCell ref="B74:D74"/>
    <mergeCell ref="B75:D75"/>
    <mergeCell ref="B76:D76"/>
    <mergeCell ref="B77:D77"/>
    <mergeCell ref="B78:D78"/>
    <mergeCell ref="B67:D67"/>
    <mergeCell ref="B68:D68"/>
    <mergeCell ref="B69:D69"/>
    <mergeCell ref="B70:D70"/>
    <mergeCell ref="B71:D71"/>
    <mergeCell ref="D109:E109"/>
    <mergeCell ref="D110:E110"/>
    <mergeCell ref="D111:E111"/>
    <mergeCell ref="D112:E112"/>
    <mergeCell ref="D113:E113"/>
    <mergeCell ref="D114:E114"/>
    <mergeCell ref="D330:E330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21:E121"/>
    <mergeCell ref="D122:E122"/>
    <mergeCell ref="D123:E123"/>
    <mergeCell ref="D124:E124"/>
    <mergeCell ref="D125:E125"/>
    <mergeCell ref="D126:E126"/>
    <mergeCell ref="D115:E115"/>
    <mergeCell ref="D116:E116"/>
    <mergeCell ref="D117:E117"/>
    <mergeCell ref="D118:E118"/>
    <mergeCell ref="D119:E119"/>
    <mergeCell ref="D120:E120"/>
    <mergeCell ref="D133:E133"/>
    <mergeCell ref="D134:E134"/>
    <mergeCell ref="D135:E135"/>
    <mergeCell ref="D136:E136"/>
    <mergeCell ref="D137:E137"/>
    <mergeCell ref="D138:E138"/>
    <mergeCell ref="D127:E127"/>
    <mergeCell ref="D128:E128"/>
    <mergeCell ref="D129:E129"/>
    <mergeCell ref="D130:E130"/>
    <mergeCell ref="D131:E131"/>
    <mergeCell ref="D132:E132"/>
    <mergeCell ref="D145:E145"/>
    <mergeCell ref="D146:E146"/>
    <mergeCell ref="D147:E147"/>
    <mergeCell ref="D148:E148"/>
    <mergeCell ref="D149:E149"/>
    <mergeCell ref="D150:E150"/>
    <mergeCell ref="D139:E139"/>
    <mergeCell ref="D140:E140"/>
    <mergeCell ref="D141:E141"/>
    <mergeCell ref="D142:E142"/>
    <mergeCell ref="D143:E143"/>
    <mergeCell ref="D144:E144"/>
    <mergeCell ref="D157:E157"/>
    <mergeCell ref="D158:E158"/>
    <mergeCell ref="D159:E159"/>
    <mergeCell ref="D160:E160"/>
    <mergeCell ref="D161:E161"/>
    <mergeCell ref="D162:E162"/>
    <mergeCell ref="D151:E151"/>
    <mergeCell ref="D152:E152"/>
    <mergeCell ref="D153:E153"/>
    <mergeCell ref="D154:E154"/>
    <mergeCell ref="D155:E155"/>
    <mergeCell ref="D156:E156"/>
    <mergeCell ref="D169:E169"/>
    <mergeCell ref="D170:E170"/>
    <mergeCell ref="D171:E171"/>
    <mergeCell ref="D172:E172"/>
    <mergeCell ref="D173:E173"/>
    <mergeCell ref="D174:E174"/>
    <mergeCell ref="D163:E163"/>
    <mergeCell ref="D164:E164"/>
    <mergeCell ref="D165:E165"/>
    <mergeCell ref="D166:E166"/>
    <mergeCell ref="D167:E167"/>
    <mergeCell ref="D168:E168"/>
    <mergeCell ref="D181:E181"/>
    <mergeCell ref="D182:E182"/>
    <mergeCell ref="D183:E183"/>
    <mergeCell ref="D184:E184"/>
    <mergeCell ref="D185:E185"/>
    <mergeCell ref="D186:E186"/>
    <mergeCell ref="D175:E175"/>
    <mergeCell ref="D176:E176"/>
    <mergeCell ref="D177:E177"/>
    <mergeCell ref="D178:E178"/>
    <mergeCell ref="D179:E179"/>
    <mergeCell ref="D180:E180"/>
    <mergeCell ref="D193:E193"/>
    <mergeCell ref="D194:E194"/>
    <mergeCell ref="D195:E195"/>
    <mergeCell ref="D196:E196"/>
    <mergeCell ref="D197:E197"/>
    <mergeCell ref="D198:E198"/>
    <mergeCell ref="D187:E187"/>
    <mergeCell ref="D188:E188"/>
    <mergeCell ref="D189:E189"/>
    <mergeCell ref="D190:E190"/>
    <mergeCell ref="D191:E191"/>
    <mergeCell ref="D192:E192"/>
    <mergeCell ref="D205:E205"/>
    <mergeCell ref="D206:E206"/>
    <mergeCell ref="D207:E207"/>
    <mergeCell ref="D208:E208"/>
    <mergeCell ref="D209:E209"/>
    <mergeCell ref="D210:E210"/>
    <mergeCell ref="D199:E199"/>
    <mergeCell ref="D200:E200"/>
    <mergeCell ref="D201:E201"/>
    <mergeCell ref="D202:E202"/>
    <mergeCell ref="D203:E203"/>
    <mergeCell ref="D204:E204"/>
    <mergeCell ref="D217:E217"/>
    <mergeCell ref="D218:E218"/>
    <mergeCell ref="D219:E219"/>
    <mergeCell ref="D220:E220"/>
    <mergeCell ref="D221:E221"/>
    <mergeCell ref="D222:E222"/>
    <mergeCell ref="D211:E211"/>
    <mergeCell ref="D212:E212"/>
    <mergeCell ref="D213:E213"/>
    <mergeCell ref="D214:E214"/>
    <mergeCell ref="D215:E215"/>
    <mergeCell ref="D216:E216"/>
    <mergeCell ref="D229:E229"/>
    <mergeCell ref="D230:E230"/>
    <mergeCell ref="D231:E231"/>
    <mergeCell ref="D232:E232"/>
    <mergeCell ref="D233:E233"/>
    <mergeCell ref="D234:E234"/>
    <mergeCell ref="D223:E223"/>
    <mergeCell ref="D224:E224"/>
    <mergeCell ref="D225:E225"/>
    <mergeCell ref="D226:E226"/>
    <mergeCell ref="D227:E227"/>
    <mergeCell ref="D228:E228"/>
    <mergeCell ref="D241:E241"/>
    <mergeCell ref="D242:E242"/>
    <mergeCell ref="D243:E243"/>
    <mergeCell ref="D244:E244"/>
    <mergeCell ref="D245:E245"/>
    <mergeCell ref="D246:E246"/>
    <mergeCell ref="D235:E235"/>
    <mergeCell ref="D236:E236"/>
    <mergeCell ref="D237:E237"/>
    <mergeCell ref="D238:E238"/>
    <mergeCell ref="D239:E239"/>
    <mergeCell ref="D240:E240"/>
    <mergeCell ref="D253:E253"/>
    <mergeCell ref="D254:E254"/>
    <mergeCell ref="D255:E255"/>
    <mergeCell ref="D256:E256"/>
    <mergeCell ref="D257:E257"/>
    <mergeCell ref="D258:E258"/>
    <mergeCell ref="D247:E247"/>
    <mergeCell ref="D248:E248"/>
    <mergeCell ref="D249:E249"/>
    <mergeCell ref="D250:E250"/>
    <mergeCell ref="D251:E251"/>
    <mergeCell ref="D252:E252"/>
    <mergeCell ref="D265:E265"/>
    <mergeCell ref="D266:E266"/>
    <mergeCell ref="D267:E267"/>
    <mergeCell ref="D268:E268"/>
    <mergeCell ref="D269:E269"/>
    <mergeCell ref="D270:E270"/>
    <mergeCell ref="D259:E259"/>
    <mergeCell ref="D260:E260"/>
    <mergeCell ref="D261:E261"/>
    <mergeCell ref="D262:E262"/>
    <mergeCell ref="D263:E263"/>
    <mergeCell ref="D264:E264"/>
    <mergeCell ref="D277:E277"/>
    <mergeCell ref="D278:E278"/>
    <mergeCell ref="D279:E279"/>
    <mergeCell ref="D280:E280"/>
    <mergeCell ref="D281:E281"/>
    <mergeCell ref="D282:E282"/>
    <mergeCell ref="D271:E271"/>
    <mergeCell ref="D272:E272"/>
    <mergeCell ref="D273:E273"/>
    <mergeCell ref="D274:E274"/>
    <mergeCell ref="D275:E275"/>
    <mergeCell ref="D276:E276"/>
    <mergeCell ref="D289:E289"/>
    <mergeCell ref="D290:E290"/>
    <mergeCell ref="D291:E291"/>
    <mergeCell ref="D292:E292"/>
    <mergeCell ref="D293:E293"/>
    <mergeCell ref="D294:E294"/>
    <mergeCell ref="D283:E283"/>
    <mergeCell ref="D284:E284"/>
    <mergeCell ref="D285:E285"/>
    <mergeCell ref="D286:E286"/>
    <mergeCell ref="D287:E287"/>
    <mergeCell ref="D288:E288"/>
    <mergeCell ref="D301:E301"/>
    <mergeCell ref="D302:E302"/>
    <mergeCell ref="D303:E303"/>
    <mergeCell ref="D304:E304"/>
    <mergeCell ref="D305:E305"/>
    <mergeCell ref="D306:E306"/>
    <mergeCell ref="D295:E295"/>
    <mergeCell ref="D296:E296"/>
    <mergeCell ref="D297:E297"/>
    <mergeCell ref="D298:E298"/>
    <mergeCell ref="D299:E299"/>
    <mergeCell ref="D300:E300"/>
    <mergeCell ref="D313:E313"/>
    <mergeCell ref="D314:E314"/>
    <mergeCell ref="D315:E315"/>
    <mergeCell ref="D316:E316"/>
    <mergeCell ref="D317:E317"/>
    <mergeCell ref="D318:E318"/>
    <mergeCell ref="D307:E307"/>
    <mergeCell ref="D308:E308"/>
    <mergeCell ref="D309:E309"/>
    <mergeCell ref="D310:E310"/>
    <mergeCell ref="D311:E311"/>
    <mergeCell ref="D312:E312"/>
    <mergeCell ref="D325:E325"/>
    <mergeCell ref="D326:E326"/>
    <mergeCell ref="D327:E327"/>
    <mergeCell ref="D328:E328"/>
    <mergeCell ref="D329:E329"/>
    <mergeCell ref="D319:E319"/>
    <mergeCell ref="D320:E320"/>
    <mergeCell ref="D321:E321"/>
    <mergeCell ref="D322:E322"/>
    <mergeCell ref="D323:E323"/>
    <mergeCell ref="D324:E324"/>
  </mergeCells>
  <hyperlinks>
    <hyperlink ref="B1:C1" location="A2:A2" tooltip="Klikni na prechod ku Kryciemu listu..." display="Krycí list rozpočtu" xr:uid="{276B298B-B867-4449-8B31-4C5905D062E2}"/>
    <hyperlink ref="E1:F1" location="A44:A44" tooltip="Klikni na prechod ku rekapitulácii..." display="Rekapitulácia rozpočtu" xr:uid="{3AEE9876-BCC7-425C-956A-23C51012728E}"/>
    <hyperlink ref="H1:I1" location="B89:B89" tooltip="Klikni na prechod k Rozpočet..." display="Rozpočet" xr:uid="{BE729620-26C7-4D9A-8151-71639B518AFD}"/>
  </hyperlinks>
  <printOptions horizontalCentered="1" gridLines="1"/>
  <pageMargins left="1.1111111111111112E-2" right="1.1111111111111112E-2" top="0.75" bottom="0.75" header="0.3" footer="0.3"/>
  <pageSetup paperSize="9" scale="75" orientation="portrait" horizontalDpi="300" verticalDpi="300" r:id="rId1"/>
  <headerFooter>
    <oddHeader>&amp;C&amp;B&amp; Rozpočet Centrum služieb pre zlepšenie fyzickej a pohybovej zdatnosti obyvateľov / SO 01 - HLAVNÝ OBJEKT - ASR</oddHeader>
    <oddFooter>&amp;RStrana &amp;P z &amp;N    &amp;L&amp;7Spracované systémom Systematic® Kalkulus, tel.: 051 77 10 585</oddFooter>
  </headerFooter>
  <rowBreaks count="2" manualBreakCount="2">
    <brk id="40" max="16383" man="1"/>
    <brk id="8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D676-0548-4835-A334-D6967E7C9014}">
  <dimension ref="A1:AA1460"/>
  <sheetViews>
    <sheetView workbookViewId="0">
      <pane ySplit="1" topLeftCell="A110" activePane="bottomLeft" state="frozen"/>
      <selection pane="bottomLeft" activeCell="H77" sqref="H77:H115"/>
    </sheetView>
  </sheetViews>
  <sheetFormatPr defaultColWidth="0" defaultRowHeight="15" zeroHeight="1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8" width="12.7109375" customWidth="1"/>
    <col min="9" max="9" width="10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9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9.140625" hidden="1" customWidth="1"/>
  </cols>
  <sheetData>
    <row r="1" spans="1:26" ht="35.1" customHeight="1" x14ac:dyDescent="0.25">
      <c r="A1" s="23"/>
      <c r="B1" s="336" t="s">
        <v>0</v>
      </c>
      <c r="C1" s="337"/>
      <c r="D1" s="24"/>
      <c r="E1" s="338" t="s">
        <v>42</v>
      </c>
      <c r="F1" s="339"/>
      <c r="G1" s="25"/>
      <c r="H1" s="297" t="s">
        <v>72</v>
      </c>
      <c r="I1" s="298"/>
      <c r="J1" s="26"/>
      <c r="K1" s="26"/>
      <c r="L1" s="26"/>
      <c r="M1" s="26"/>
      <c r="N1" s="26"/>
      <c r="O1" s="26"/>
      <c r="P1" s="26"/>
      <c r="Q1" s="24"/>
      <c r="R1" s="24"/>
      <c r="S1" s="24"/>
      <c r="T1" s="24"/>
      <c r="U1" s="24"/>
      <c r="V1" s="24"/>
      <c r="W1" s="27">
        <v>30.126000000000001</v>
      </c>
      <c r="X1" s="13"/>
      <c r="Y1" s="13"/>
      <c r="Z1" s="13"/>
    </row>
    <row r="2" spans="1:26" ht="35.1" customHeight="1" x14ac:dyDescent="0.25">
      <c r="A2" s="28"/>
      <c r="B2" s="314" t="s">
        <v>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1"/>
      <c r="W2" s="27"/>
      <c r="X2" s="13"/>
      <c r="Y2" s="13"/>
      <c r="Z2" s="13"/>
    </row>
    <row r="3" spans="1:26" ht="20.100000000000001" customHeight="1" x14ac:dyDescent="0.25">
      <c r="A3" s="28"/>
      <c r="B3" s="342" t="s">
        <v>1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4"/>
      <c r="W3" s="27"/>
      <c r="X3" s="13"/>
      <c r="Y3" s="13"/>
      <c r="Z3" s="13"/>
    </row>
    <row r="4" spans="1:26" ht="20.100000000000001" customHeight="1" x14ac:dyDescent="0.25">
      <c r="A4" s="28"/>
      <c r="B4" s="29" t="s">
        <v>462</v>
      </c>
      <c r="C4" s="30"/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7"/>
      <c r="X4" s="13"/>
      <c r="Y4" s="13"/>
      <c r="Z4" s="13"/>
    </row>
    <row r="5" spans="1:26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27"/>
      <c r="X5" s="13"/>
      <c r="Y5" s="13"/>
      <c r="Z5" s="13"/>
    </row>
    <row r="6" spans="1:26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  <c r="W6" s="27"/>
      <c r="X6" s="13"/>
      <c r="Y6" s="13"/>
      <c r="Z6" s="13"/>
    </row>
    <row r="7" spans="1:26" ht="20.100000000000001" customHeight="1" x14ac:dyDescent="0.25">
      <c r="A7" s="33"/>
      <c r="B7" s="332" t="s">
        <v>9</v>
      </c>
      <c r="C7" s="333"/>
      <c r="D7" s="333"/>
      <c r="E7" s="333"/>
      <c r="F7" s="333"/>
      <c r="G7" s="333"/>
      <c r="H7" s="334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27"/>
      <c r="X7" s="13"/>
      <c r="Y7" s="13"/>
      <c r="Z7" s="13"/>
    </row>
    <row r="8" spans="1:26" ht="20.100000000000001" customHeight="1" x14ac:dyDescent="0.25">
      <c r="A8" s="33"/>
      <c r="B8" s="35" t="s">
        <v>10</v>
      </c>
      <c r="C8" s="36"/>
      <c r="D8" s="37"/>
      <c r="E8" s="37"/>
      <c r="F8" s="37" t="s">
        <v>11</v>
      </c>
      <c r="G8" s="37"/>
      <c r="H8" s="37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7"/>
      <c r="X8" s="13"/>
      <c r="Y8" s="13"/>
      <c r="Z8" s="13"/>
    </row>
    <row r="9" spans="1:26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  <c r="W9" s="27"/>
      <c r="X9" s="13"/>
      <c r="Y9" s="13"/>
      <c r="Z9" s="13"/>
    </row>
    <row r="10" spans="1:26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  <c r="W10" s="27"/>
      <c r="X10" s="13"/>
      <c r="Y10" s="13"/>
      <c r="Z10" s="13"/>
    </row>
    <row r="11" spans="1:26" ht="20.100000000000001" customHeight="1" x14ac:dyDescent="0.25">
      <c r="A11" s="33"/>
      <c r="B11" s="332" t="s">
        <v>14</v>
      </c>
      <c r="C11" s="333"/>
      <c r="D11" s="333"/>
      <c r="E11" s="333"/>
      <c r="F11" s="333"/>
      <c r="G11" s="333"/>
      <c r="H11" s="334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27"/>
      <c r="X11" s="13"/>
      <c r="Y11" s="13"/>
      <c r="Z11" s="13"/>
    </row>
    <row r="12" spans="1:26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  <c r="W12" s="27"/>
      <c r="X12" s="13"/>
      <c r="Y12" s="13"/>
      <c r="Z12" s="13"/>
    </row>
    <row r="13" spans="1:26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27"/>
      <c r="X13" s="13"/>
      <c r="Y13" s="13"/>
      <c r="Z13" s="13"/>
    </row>
    <row r="14" spans="1:26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19</v>
      </c>
      <c r="G14" s="253"/>
      <c r="H14" s="329"/>
      <c r="I14" s="50"/>
      <c r="J14" s="50"/>
      <c r="K14" s="50"/>
      <c r="L14" s="50"/>
      <c r="M14" s="50"/>
      <c r="N14" s="50"/>
      <c r="O14" s="51"/>
      <c r="P14" s="52">
        <v>0</v>
      </c>
      <c r="Q14" s="49"/>
      <c r="R14" s="53"/>
      <c r="S14" s="53"/>
      <c r="T14" s="53"/>
      <c r="U14" s="53"/>
      <c r="V14" s="54"/>
      <c r="W14" s="27"/>
      <c r="X14" s="13"/>
      <c r="Y14" s="13"/>
      <c r="Z14" s="13"/>
    </row>
    <row r="15" spans="1:26" ht="20.100000000000001" customHeight="1" x14ac:dyDescent="0.25">
      <c r="A15" s="33"/>
      <c r="B15" s="55" t="s">
        <v>20</v>
      </c>
      <c r="C15" s="56"/>
      <c r="D15" s="57"/>
      <c r="E15" s="58"/>
      <c r="F15" s="263"/>
      <c r="G15" s="255"/>
      <c r="H15" s="331"/>
      <c r="I15" s="59"/>
      <c r="J15" s="59"/>
      <c r="K15" s="59"/>
      <c r="L15" s="59"/>
      <c r="M15" s="59"/>
      <c r="N15" s="59"/>
      <c r="O15" s="60"/>
      <c r="P15" s="61"/>
      <c r="Q15" s="36"/>
      <c r="R15" s="37"/>
      <c r="S15" s="37"/>
      <c r="T15" s="37"/>
      <c r="U15" s="37"/>
      <c r="V15" s="62"/>
      <c r="W15" s="27"/>
      <c r="X15" s="13"/>
      <c r="Y15" s="13"/>
      <c r="Z15" s="13"/>
    </row>
    <row r="16" spans="1:26" ht="20.100000000000001" customHeight="1" x14ac:dyDescent="0.25">
      <c r="A16" s="33"/>
      <c r="B16" s="38" t="s">
        <v>21</v>
      </c>
      <c r="C16" s="63"/>
      <c r="D16" s="11"/>
      <c r="E16" s="64"/>
      <c r="F16" s="267" t="s">
        <v>22</v>
      </c>
      <c r="G16" s="259"/>
      <c r="H16" s="280"/>
      <c r="I16" s="65"/>
      <c r="J16" s="65"/>
      <c r="K16" s="65"/>
      <c r="L16" s="65"/>
      <c r="M16" s="65"/>
      <c r="N16" s="65"/>
      <c r="O16" s="66"/>
      <c r="P16" s="67">
        <f>(SUM(Z75:Z118))</f>
        <v>0</v>
      </c>
      <c r="Q16" s="39"/>
      <c r="R16" s="68"/>
      <c r="S16" s="68"/>
      <c r="T16" s="68"/>
      <c r="U16" s="68"/>
      <c r="V16" s="69"/>
      <c r="W16" s="27"/>
      <c r="X16" s="13"/>
      <c r="Y16" s="13"/>
      <c r="Z16" s="13"/>
    </row>
    <row r="17" spans="1:26" ht="20.100000000000001" customHeight="1" x14ac:dyDescent="0.25">
      <c r="A17" s="33"/>
      <c r="B17" s="55" t="s">
        <v>23</v>
      </c>
      <c r="C17" s="56">
        <f>'SO 01 - HLAVNÝ OBJEKT - B17189'!E58</f>
        <v>0</v>
      </c>
      <c r="D17" s="57">
        <f>'SO 01 - HLAVNÝ OBJEKT - B17189'!F58</f>
        <v>0</v>
      </c>
      <c r="E17" s="58">
        <f>'SO 01 - HLAVNÝ OBJEKT - B17189'!G58</f>
        <v>0</v>
      </c>
      <c r="F17" s="265" t="s">
        <v>24</v>
      </c>
      <c r="G17" s="266"/>
      <c r="H17" s="335"/>
      <c r="I17" s="59"/>
      <c r="J17" s="59"/>
      <c r="K17" s="59"/>
      <c r="L17" s="59"/>
      <c r="M17" s="59"/>
      <c r="N17" s="59"/>
      <c r="O17" s="60"/>
      <c r="P17" s="61">
        <v>0</v>
      </c>
      <c r="Q17" s="36"/>
      <c r="R17" s="37"/>
      <c r="S17" s="37"/>
      <c r="T17" s="37"/>
      <c r="U17" s="37"/>
      <c r="V17" s="62"/>
      <c r="W17" s="27"/>
      <c r="X17" s="13"/>
      <c r="Y17" s="13"/>
      <c r="Z17" s="13"/>
    </row>
    <row r="18" spans="1:26" ht="20.100000000000001" customHeight="1" x14ac:dyDescent="0.25">
      <c r="A18" s="33"/>
      <c r="B18" s="70" t="s">
        <v>25</v>
      </c>
      <c r="C18" s="71"/>
      <c r="D18" s="72"/>
      <c r="E18" s="73"/>
      <c r="F18" s="267"/>
      <c r="G18" s="259"/>
      <c r="H18" s="280"/>
      <c r="I18" s="74"/>
      <c r="J18" s="74"/>
      <c r="K18" s="74"/>
      <c r="L18" s="74"/>
      <c r="M18" s="74"/>
      <c r="N18" s="74"/>
      <c r="O18" s="75"/>
      <c r="P18" s="76"/>
      <c r="Q18" s="30"/>
      <c r="R18" s="31"/>
      <c r="S18" s="31"/>
      <c r="T18" s="31"/>
      <c r="U18" s="31"/>
      <c r="V18" s="32"/>
      <c r="W18" s="27"/>
      <c r="X18" s="13"/>
      <c r="Y18" s="13"/>
      <c r="Z18" s="13"/>
    </row>
    <row r="19" spans="1:26" ht="20.100000000000001" customHeight="1" x14ac:dyDescent="0.25">
      <c r="A19" s="33"/>
      <c r="B19" s="70" t="s">
        <v>26</v>
      </c>
      <c r="C19" s="77"/>
      <c r="D19" s="78"/>
      <c r="E19" s="73"/>
      <c r="F19" s="268"/>
      <c r="G19" s="269"/>
      <c r="H19" s="328"/>
      <c r="I19" s="74"/>
      <c r="J19" s="74"/>
      <c r="K19" s="74"/>
      <c r="L19" s="74"/>
      <c r="M19" s="74"/>
      <c r="N19" s="74"/>
      <c r="O19" s="75"/>
      <c r="P19" s="76"/>
      <c r="Q19" s="30"/>
      <c r="R19" s="31"/>
      <c r="S19" s="31"/>
      <c r="T19" s="31"/>
      <c r="U19" s="31"/>
      <c r="V19" s="32"/>
      <c r="W19" s="27"/>
      <c r="X19" s="13"/>
      <c r="Y19" s="13"/>
      <c r="Z19" s="13"/>
    </row>
    <row r="20" spans="1:26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329"/>
      <c r="I20" s="50"/>
      <c r="J20" s="50"/>
      <c r="K20" s="50"/>
      <c r="L20" s="50"/>
      <c r="M20" s="50"/>
      <c r="N20" s="50"/>
      <c r="O20" s="51"/>
      <c r="P20" s="83">
        <f>SUM(P14:P19)</f>
        <v>0</v>
      </c>
      <c r="Q20" s="49"/>
      <c r="R20" s="53"/>
      <c r="S20" s="53"/>
      <c r="T20" s="53"/>
      <c r="U20" s="53"/>
      <c r="V20" s="54"/>
      <c r="W20" s="27"/>
      <c r="X20" s="13"/>
      <c r="Y20" s="13"/>
      <c r="Z20" s="13"/>
    </row>
    <row r="21" spans="1:26" ht="20.100000000000001" customHeight="1" x14ac:dyDescent="0.25">
      <c r="A21" s="33"/>
      <c r="B21" s="35" t="s">
        <v>28</v>
      </c>
      <c r="C21" s="84"/>
      <c r="D21" s="60"/>
      <c r="E21" s="60">
        <f>((E15*U22*0)+(E16*V22*0)+(E17*W22*0))/100</f>
        <v>0</v>
      </c>
      <c r="F21" s="258" t="s">
        <v>29</v>
      </c>
      <c r="G21" s="259"/>
      <c r="H21" s="280"/>
      <c r="I21" s="59"/>
      <c r="J21" s="59"/>
      <c r="K21" s="59"/>
      <c r="L21" s="59"/>
      <c r="M21" s="59"/>
      <c r="N21" s="59"/>
      <c r="O21" s="60"/>
      <c r="P21" s="61">
        <f>((E15*X22*0)+(E16*Y22*0)+(E17*Z22*0))/100</f>
        <v>0</v>
      </c>
      <c r="Q21" s="36"/>
      <c r="R21" s="37"/>
      <c r="S21" s="37"/>
      <c r="T21" s="37"/>
      <c r="U21" s="37"/>
      <c r="V21" s="62"/>
      <c r="W21" s="27"/>
      <c r="X21" s="13"/>
      <c r="Y21" s="13"/>
      <c r="Z21" s="13"/>
    </row>
    <row r="22" spans="1:26" ht="20.100000000000001" customHeight="1" x14ac:dyDescent="0.25">
      <c r="A22" s="33"/>
      <c r="B22" s="34" t="s">
        <v>30</v>
      </c>
      <c r="C22" s="85"/>
      <c r="D22" s="75"/>
      <c r="E22" s="75">
        <f>((E15*U23*0)+(E16*V23*0)+(E17*W23*0))/100</f>
        <v>0</v>
      </c>
      <c r="F22" s="258" t="s">
        <v>31</v>
      </c>
      <c r="G22" s="259"/>
      <c r="H22" s="280"/>
      <c r="I22" s="74"/>
      <c r="J22" s="74"/>
      <c r="K22" s="74"/>
      <c r="L22" s="74"/>
      <c r="M22" s="74"/>
      <c r="N22" s="74"/>
      <c r="O22" s="75"/>
      <c r="P22" s="76">
        <f>((E15*X23*0)+(E16*Y23*0)+(E17*Z23*0))/100</f>
        <v>0</v>
      </c>
      <c r="Q22" s="30"/>
      <c r="R22" s="31"/>
      <c r="S22" s="31"/>
      <c r="T22" s="31"/>
      <c r="U22" s="31">
        <v>1</v>
      </c>
      <c r="V22" s="86">
        <v>1</v>
      </c>
      <c r="W22" s="27">
        <v>1</v>
      </c>
      <c r="X22" s="13">
        <v>1</v>
      </c>
      <c r="Y22" s="13">
        <v>1</v>
      </c>
      <c r="Z22" s="13">
        <v>1</v>
      </c>
    </row>
    <row r="23" spans="1:26" ht="20.100000000000001" customHeight="1" x14ac:dyDescent="0.25">
      <c r="A23" s="33"/>
      <c r="B23" s="34" t="s">
        <v>32</v>
      </c>
      <c r="C23" s="85"/>
      <c r="D23" s="75"/>
      <c r="E23" s="75">
        <f>((E15*U24*0)+(E16*V24*0)+(E17*W24*0))/100</f>
        <v>0</v>
      </c>
      <c r="F23" s="258" t="s">
        <v>33</v>
      </c>
      <c r="G23" s="259"/>
      <c r="H23" s="280"/>
      <c r="I23" s="74"/>
      <c r="J23" s="74"/>
      <c r="K23" s="74"/>
      <c r="L23" s="74"/>
      <c r="M23" s="74"/>
      <c r="N23" s="74"/>
      <c r="O23" s="75"/>
      <c r="P23" s="76">
        <f>((E15*X24*0)+(E16*Y24*0)+(E17*Z24*0))/100</f>
        <v>0</v>
      </c>
      <c r="Q23" s="30"/>
      <c r="R23" s="31"/>
      <c r="S23" s="31"/>
      <c r="T23" s="31"/>
      <c r="U23" s="31">
        <v>1</v>
      </c>
      <c r="V23" s="86">
        <v>1</v>
      </c>
      <c r="W23" s="27">
        <v>0</v>
      </c>
      <c r="X23" s="13">
        <v>1</v>
      </c>
      <c r="Y23" s="13">
        <v>1</v>
      </c>
      <c r="Z23" s="13">
        <v>1</v>
      </c>
    </row>
    <row r="24" spans="1:26" ht="20.100000000000001" customHeight="1" x14ac:dyDescent="0.25">
      <c r="A24" s="33"/>
      <c r="B24" s="34"/>
      <c r="C24" s="85"/>
      <c r="D24" s="75"/>
      <c r="E24" s="75"/>
      <c r="F24" s="330"/>
      <c r="G24" s="255"/>
      <c r="H24" s="331"/>
      <c r="I24" s="74"/>
      <c r="J24" s="74"/>
      <c r="K24" s="74"/>
      <c r="L24" s="74"/>
      <c r="M24" s="74"/>
      <c r="N24" s="74"/>
      <c r="O24" s="75"/>
      <c r="P24" s="76"/>
      <c r="Q24" s="30"/>
      <c r="R24" s="31"/>
      <c r="S24" s="31"/>
      <c r="T24" s="31"/>
      <c r="U24" s="31">
        <v>1</v>
      </c>
      <c r="V24" s="86">
        <v>1</v>
      </c>
      <c r="W24" s="27">
        <v>1</v>
      </c>
      <c r="X24" s="13">
        <v>1</v>
      </c>
      <c r="Y24" s="13">
        <v>1</v>
      </c>
      <c r="Z24" s="13">
        <v>0</v>
      </c>
    </row>
    <row r="25" spans="1:26" ht="20.100000000000001" customHeight="1" x14ac:dyDescent="0.25">
      <c r="A25" s="33"/>
      <c r="B25" s="87"/>
      <c r="C25" s="88"/>
      <c r="D25" s="89"/>
      <c r="E25" s="90"/>
      <c r="F25" s="321" t="s">
        <v>27</v>
      </c>
      <c r="G25" s="322"/>
      <c r="H25" s="323"/>
      <c r="I25" s="92"/>
      <c r="J25" s="92"/>
      <c r="K25" s="92"/>
      <c r="L25" s="92"/>
      <c r="M25" s="92"/>
      <c r="N25" s="92"/>
      <c r="O25" s="89"/>
      <c r="P25" s="93">
        <f>SUM(E21:E24)+SUM(P21:P24)</f>
        <v>0</v>
      </c>
      <c r="Q25" s="91"/>
      <c r="R25" s="94"/>
      <c r="S25" s="94"/>
      <c r="T25" s="94"/>
      <c r="U25" s="94"/>
      <c r="V25" s="95"/>
      <c r="W25" s="27"/>
      <c r="X25" s="13"/>
      <c r="Y25" s="13"/>
      <c r="Z25" s="13"/>
    </row>
    <row r="26" spans="1:26" ht="20.100000000000001" customHeight="1" x14ac:dyDescent="0.25">
      <c r="A26" s="33"/>
      <c r="B26" s="96" t="s">
        <v>34</v>
      </c>
      <c r="C26" s="97"/>
      <c r="D26" s="98"/>
      <c r="E26" s="99"/>
      <c r="F26" s="261" t="s">
        <v>35</v>
      </c>
      <c r="G26" s="324"/>
      <c r="H26" s="325"/>
      <c r="I26" s="101"/>
      <c r="J26" s="101"/>
      <c r="K26" s="101"/>
      <c r="L26" s="101"/>
      <c r="M26" s="101"/>
      <c r="N26" s="101"/>
      <c r="O26" s="98"/>
      <c r="P26" s="102"/>
      <c r="Q26" s="100"/>
      <c r="R26" s="103"/>
      <c r="S26" s="103"/>
      <c r="T26" s="103"/>
      <c r="U26" s="103"/>
      <c r="V26" s="104"/>
      <c r="W26" s="27"/>
      <c r="X26" s="13"/>
      <c r="Y26" s="13"/>
      <c r="Z26" s="13"/>
    </row>
    <row r="27" spans="1:26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326"/>
      <c r="I27" s="59"/>
      <c r="J27" s="59"/>
      <c r="K27" s="59"/>
      <c r="L27" s="59"/>
      <c r="M27" s="59"/>
      <c r="N27" s="59"/>
      <c r="O27" s="60"/>
      <c r="P27" s="61">
        <f>E20+P20+E25+P25</f>
        <v>0</v>
      </c>
      <c r="Q27" s="36"/>
      <c r="R27" s="37"/>
      <c r="S27" s="37"/>
      <c r="T27" s="37"/>
      <c r="U27" s="37"/>
      <c r="V27" s="62"/>
      <c r="W27" s="27"/>
      <c r="X27" s="13"/>
      <c r="Y27" s="13"/>
      <c r="Z27" s="13"/>
    </row>
    <row r="28" spans="1:26" ht="20.100000000000001" customHeight="1" x14ac:dyDescent="0.25">
      <c r="A28" s="33"/>
      <c r="B28" s="107"/>
      <c r="C28" s="108"/>
      <c r="D28" s="33"/>
      <c r="E28" s="109"/>
      <c r="F28" s="327" t="s">
        <v>37</v>
      </c>
      <c r="G28" s="327"/>
      <c r="H28" s="110">
        <f>P27-SUM('SO 01 - HLAVNÝ OBJEKT - B17189'!K75:'SO 01 - HLAVNÝ OBJEKT - B17189'!K118)</f>
        <v>0</v>
      </c>
      <c r="I28" s="111"/>
      <c r="J28" s="111"/>
      <c r="K28" s="111"/>
      <c r="L28" s="111"/>
      <c r="M28" s="111"/>
      <c r="N28" s="111"/>
      <c r="O28" s="90"/>
      <c r="P28" s="112">
        <f>ROUND(((ROUND(H28,2)*23)*1/100),2)</f>
        <v>0</v>
      </c>
      <c r="Q28" s="41"/>
      <c r="R28" s="42"/>
      <c r="S28" s="42"/>
      <c r="T28" s="42"/>
      <c r="U28" s="42"/>
      <c r="V28" s="43"/>
      <c r="W28" s="27"/>
      <c r="X28" s="13"/>
      <c r="Y28" s="13"/>
      <c r="Z28" s="13"/>
    </row>
    <row r="29" spans="1:26" ht="20.100000000000001" customHeight="1" x14ac:dyDescent="0.25">
      <c r="A29" s="33"/>
      <c r="B29" s="107"/>
      <c r="C29" s="108"/>
      <c r="D29" s="33"/>
      <c r="E29" s="109"/>
      <c r="F29" s="257" t="s">
        <v>38</v>
      </c>
      <c r="G29" s="257"/>
      <c r="H29" s="85">
        <f>SUM('SO 01 - HLAVNÝ OBJEKT - B17189'!K75:'SO 01 - HLAVNÝ OBJEKT - B17189'!K118)</f>
        <v>0</v>
      </c>
      <c r="I29" s="74"/>
      <c r="J29" s="74"/>
      <c r="K29" s="74"/>
      <c r="L29" s="74"/>
      <c r="M29" s="74"/>
      <c r="N29" s="74"/>
      <c r="O29" s="75"/>
      <c r="P29" s="76">
        <f>ROUND(((ROUND(H29,2)*0)/100),2)</f>
        <v>0</v>
      </c>
      <c r="Q29" s="30"/>
      <c r="R29" s="31"/>
      <c r="S29" s="31"/>
      <c r="T29" s="31"/>
      <c r="U29" s="31"/>
      <c r="V29" s="32"/>
      <c r="W29" s="27"/>
      <c r="X29" s="13"/>
      <c r="Y29" s="13"/>
      <c r="Z29" s="13"/>
    </row>
    <row r="30" spans="1:26" ht="20.100000000000001" customHeight="1" x14ac:dyDescent="0.25">
      <c r="A30" s="33"/>
      <c r="B30" s="107"/>
      <c r="C30" s="108"/>
      <c r="D30" s="33"/>
      <c r="E30" s="109"/>
      <c r="F30" s="327" t="s">
        <v>39</v>
      </c>
      <c r="G30" s="327"/>
      <c r="H30" s="113"/>
      <c r="I30" s="111"/>
      <c r="J30" s="111"/>
      <c r="K30" s="111"/>
      <c r="L30" s="111"/>
      <c r="M30" s="111"/>
      <c r="N30" s="111"/>
      <c r="O30" s="90"/>
      <c r="P30" s="114">
        <f>SUM(P27:P29)</f>
        <v>0</v>
      </c>
      <c r="Q30" s="41"/>
      <c r="R30" s="42"/>
      <c r="S30" s="42"/>
      <c r="T30" s="42"/>
      <c r="U30" s="42"/>
      <c r="V30" s="43"/>
      <c r="W30" s="27"/>
      <c r="X30" s="13"/>
      <c r="Y30" s="13"/>
      <c r="Z30" s="13"/>
    </row>
    <row r="31" spans="1:26" ht="20.100000000000001" customHeight="1" x14ac:dyDescent="0.25">
      <c r="A31" s="33"/>
      <c r="B31" s="115"/>
      <c r="C31" s="116"/>
      <c r="D31" s="117"/>
      <c r="E31" s="118"/>
      <c r="F31" s="252"/>
      <c r="G31" s="257"/>
      <c r="H31" s="30"/>
      <c r="I31" s="31"/>
      <c r="J31" s="31"/>
      <c r="K31" s="31"/>
      <c r="L31" s="31"/>
      <c r="M31" s="31"/>
      <c r="N31" s="31"/>
      <c r="O31" s="119"/>
      <c r="P31" s="34"/>
      <c r="Q31" s="30"/>
      <c r="R31" s="31"/>
      <c r="S31" s="31"/>
      <c r="T31" s="31"/>
      <c r="U31" s="31"/>
      <c r="V31" s="32"/>
      <c r="W31" s="27"/>
      <c r="X31" s="13"/>
      <c r="Y31" s="13"/>
      <c r="Z31" s="13"/>
    </row>
    <row r="32" spans="1:26" ht="20.100000000000001" customHeight="1" x14ac:dyDescent="0.25">
      <c r="A32" s="33"/>
      <c r="B32" s="120" t="s">
        <v>40</v>
      </c>
      <c r="C32" s="121"/>
      <c r="D32" s="122"/>
      <c r="E32" s="103" t="s">
        <v>41</v>
      </c>
      <c r="F32" s="105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3"/>
      <c r="W32" s="27"/>
      <c r="X32" s="13"/>
      <c r="Y32" s="13"/>
      <c r="Z32" s="13"/>
    </row>
    <row r="33" spans="1:26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  <c r="W33" s="27"/>
      <c r="X33" s="13"/>
      <c r="Y33" s="13"/>
      <c r="Z33" s="13"/>
    </row>
    <row r="34" spans="1:26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27"/>
      <c r="X34" s="13"/>
      <c r="Y34" s="13"/>
      <c r="Z34" s="13"/>
    </row>
    <row r="35" spans="1:26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5"/>
      <c r="W35" s="27"/>
      <c r="X35" s="13"/>
      <c r="Y35" s="13"/>
      <c r="Z35" s="13"/>
    </row>
    <row r="36" spans="1:26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7"/>
      <c r="X36" s="13"/>
      <c r="Y36" s="13"/>
      <c r="Z36" s="13"/>
    </row>
    <row r="37" spans="1:26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26"/>
      <c r="W37" s="27"/>
      <c r="X37" s="13"/>
      <c r="Y37" s="13"/>
      <c r="Z37" s="13"/>
    </row>
    <row r="38" spans="1:26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30"/>
      <c r="W38" s="27"/>
      <c r="X38" s="13"/>
      <c r="Y38" s="13"/>
      <c r="Z38" s="13"/>
    </row>
    <row r="39" spans="1:26" ht="20.100000000000001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31"/>
      <c r="X39" s="13"/>
      <c r="Y39" s="13"/>
      <c r="Z39" s="13"/>
    </row>
    <row r="40" spans="1:26" ht="20.100000000000001" customHeight="1" x14ac:dyDescent="0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31"/>
      <c r="X40" s="13"/>
      <c r="Y40" s="13"/>
      <c r="Z40" s="13"/>
    </row>
    <row r="41" spans="1:26" ht="20.100000000000001" customHeight="1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31"/>
      <c r="X41" s="13"/>
      <c r="Y41" s="13"/>
      <c r="Z41" s="13"/>
    </row>
    <row r="42" spans="1:26" ht="20.100000000000001" customHeight="1" x14ac:dyDescent="0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31"/>
      <c r="X42" s="13"/>
      <c r="Y42" s="13"/>
      <c r="Z42" s="13"/>
    </row>
    <row r="43" spans="1:26" ht="20.100000000000001" customHeight="1" x14ac:dyDescent="0.25">
      <c r="A43" s="12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7"/>
      <c r="X43" s="13"/>
      <c r="Y43" s="13"/>
      <c r="Z43" s="13"/>
    </row>
    <row r="44" spans="1:26" ht="35.1" customHeight="1" x14ac:dyDescent="0.25">
      <c r="A44" s="28"/>
      <c r="B44" s="314" t="s">
        <v>42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6"/>
      <c r="W44" s="27"/>
      <c r="X44" s="13"/>
      <c r="Y44" s="13"/>
      <c r="Z44" s="13"/>
    </row>
    <row r="45" spans="1:26" ht="20.100000000000001" customHeight="1" x14ac:dyDescent="0.25">
      <c r="A45" s="28"/>
      <c r="B45" s="132"/>
      <c r="C45" s="133"/>
      <c r="D45" s="133"/>
      <c r="E45" s="133"/>
      <c r="F45" s="133"/>
      <c r="G45" s="133"/>
      <c r="H45" s="133"/>
      <c r="I45" s="13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  <c r="W45" s="27"/>
      <c r="X45" s="13"/>
      <c r="Y45" s="13"/>
      <c r="Z45" s="13"/>
    </row>
    <row r="46" spans="1:26" ht="20.100000000000001" customHeight="1" x14ac:dyDescent="0.25">
      <c r="A46" s="134"/>
      <c r="B46" s="317" t="s">
        <v>9</v>
      </c>
      <c r="C46" s="318"/>
      <c r="D46" s="318"/>
      <c r="E46" s="319"/>
      <c r="F46" s="320" t="s">
        <v>6</v>
      </c>
      <c r="G46" s="318"/>
      <c r="H46" s="319"/>
      <c r="I46" s="135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27"/>
      <c r="X46" s="13"/>
      <c r="Y46" s="13"/>
      <c r="Z46" s="13"/>
    </row>
    <row r="47" spans="1:26" ht="20.100000000000001" customHeight="1" x14ac:dyDescent="0.25">
      <c r="A47" s="134"/>
      <c r="B47" s="317" t="s">
        <v>12</v>
      </c>
      <c r="C47" s="318"/>
      <c r="D47" s="318"/>
      <c r="E47" s="319"/>
      <c r="F47" s="320" t="s">
        <v>4</v>
      </c>
      <c r="G47" s="318"/>
      <c r="H47" s="319"/>
      <c r="I47" s="135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5"/>
      <c r="W47" s="27"/>
      <c r="X47" s="13"/>
      <c r="Y47" s="13"/>
      <c r="Z47" s="13"/>
    </row>
    <row r="48" spans="1:26" ht="20.100000000000001" customHeight="1" x14ac:dyDescent="0.25">
      <c r="A48" s="134"/>
      <c r="B48" s="317" t="s">
        <v>14</v>
      </c>
      <c r="C48" s="318"/>
      <c r="D48" s="318"/>
      <c r="E48" s="319"/>
      <c r="F48" s="320" t="s">
        <v>43</v>
      </c>
      <c r="G48" s="318"/>
      <c r="H48" s="319"/>
      <c r="I48" s="135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27"/>
      <c r="X48" s="13"/>
      <c r="Y48" s="13"/>
      <c r="Z48" s="13"/>
    </row>
    <row r="49" spans="1:26" ht="20.100000000000001" customHeight="1" x14ac:dyDescent="0.25">
      <c r="A49" s="134"/>
      <c r="B49" s="302" t="s">
        <v>1</v>
      </c>
      <c r="C49" s="303"/>
      <c r="D49" s="303"/>
      <c r="E49" s="303"/>
      <c r="F49" s="303"/>
      <c r="G49" s="303"/>
      <c r="H49" s="303"/>
      <c r="I49" s="30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27"/>
      <c r="X49" s="13"/>
      <c r="Y49" s="13"/>
      <c r="Z49" s="13"/>
    </row>
    <row r="50" spans="1:26" ht="20.100000000000001" customHeight="1" x14ac:dyDescent="0.25">
      <c r="A50" s="28"/>
      <c r="B50" s="136" t="s">
        <v>462</v>
      </c>
      <c r="C50" s="137"/>
      <c r="D50" s="137"/>
      <c r="E50" s="137"/>
      <c r="F50" s="137"/>
      <c r="G50" s="137"/>
      <c r="H50" s="137"/>
      <c r="I50" s="137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27"/>
      <c r="X50" s="13"/>
      <c r="Y50" s="13"/>
      <c r="Z50" s="13"/>
    </row>
    <row r="51" spans="1:26" ht="20.100000000000001" customHeight="1" x14ac:dyDescent="0.25">
      <c r="A51" s="28"/>
      <c r="B51" s="136"/>
      <c r="C51" s="137"/>
      <c r="D51" s="137"/>
      <c r="E51" s="137"/>
      <c r="F51" s="137"/>
      <c r="G51" s="137"/>
      <c r="H51" s="137"/>
      <c r="I51" s="137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5"/>
      <c r="W51" s="27"/>
      <c r="X51" s="13"/>
      <c r="Y51" s="13"/>
      <c r="Z51" s="13"/>
    </row>
    <row r="52" spans="1:26" ht="20.100000000000001" customHeight="1" x14ac:dyDescent="0.25">
      <c r="A52" s="28"/>
      <c r="B52" s="136"/>
      <c r="C52" s="137"/>
      <c r="D52" s="137"/>
      <c r="E52" s="137"/>
      <c r="F52" s="137"/>
      <c r="G52" s="137"/>
      <c r="H52" s="137"/>
      <c r="I52" s="137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5"/>
      <c r="W52" s="27"/>
      <c r="X52" s="13"/>
      <c r="Y52" s="13"/>
      <c r="Z52" s="13"/>
    </row>
    <row r="53" spans="1:26" ht="20.100000000000001" customHeight="1" x14ac:dyDescent="0.25">
      <c r="A53" s="28"/>
      <c r="B53" s="136" t="s">
        <v>44</v>
      </c>
      <c r="C53" s="137"/>
      <c r="D53" s="137"/>
      <c r="E53" s="137"/>
      <c r="F53" s="137"/>
      <c r="G53" s="137"/>
      <c r="H53" s="137"/>
      <c r="I53" s="137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  <c r="W53" s="27"/>
      <c r="X53" s="13"/>
      <c r="Y53" s="13"/>
      <c r="Z53" s="13"/>
    </row>
    <row r="54" spans="1:26" ht="20.100000000000001" customHeight="1" x14ac:dyDescent="0.25">
      <c r="A54" s="19"/>
      <c r="B54" s="312"/>
      <c r="C54" s="313"/>
      <c r="D54" s="138"/>
      <c r="E54" s="138" t="s">
        <v>16</v>
      </c>
      <c r="F54" s="138" t="s">
        <v>17</v>
      </c>
      <c r="G54" s="138" t="s">
        <v>27</v>
      </c>
      <c r="H54" s="138" t="s">
        <v>45</v>
      </c>
      <c r="I54" s="138" t="s">
        <v>46</v>
      </c>
      <c r="J54" s="139"/>
      <c r="K54" s="139"/>
      <c r="L54" s="139"/>
      <c r="M54" s="139"/>
      <c r="N54" s="139"/>
      <c r="O54" s="139"/>
      <c r="P54" s="139"/>
      <c r="Q54" s="140"/>
      <c r="R54" s="140"/>
      <c r="S54" s="140"/>
      <c r="T54" s="140"/>
      <c r="U54" s="140"/>
      <c r="V54" s="141"/>
      <c r="W54" s="27"/>
      <c r="X54" s="13"/>
      <c r="Y54" s="13"/>
      <c r="Z54" s="13"/>
    </row>
    <row r="55" spans="1:26" ht="20.100000000000001" customHeight="1" x14ac:dyDescent="0.25">
      <c r="A55" s="13"/>
      <c r="B55" s="311" t="s">
        <v>69</v>
      </c>
      <c r="C55" s="289"/>
      <c r="D55" s="289"/>
      <c r="E55" s="142"/>
      <c r="F55" s="142"/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4"/>
      <c r="S55" s="144"/>
      <c r="T55" s="144"/>
      <c r="U55" s="144"/>
      <c r="V55" s="145"/>
      <c r="W55" s="27"/>
      <c r="X55" s="13"/>
      <c r="Y55" s="13"/>
      <c r="Z55" s="13"/>
    </row>
    <row r="56" spans="1:26" ht="20.100000000000001" customHeight="1" x14ac:dyDescent="0.25">
      <c r="A56" s="13"/>
      <c r="B56" s="310" t="s">
        <v>463</v>
      </c>
      <c r="C56" s="261"/>
      <c r="D56" s="261"/>
      <c r="E56" s="58">
        <f>'SO 01 - HLAVNÝ OBJEKT - B17189'!L110</f>
        <v>0</v>
      </c>
      <c r="F56" s="58">
        <f>'SO 01 - HLAVNÝ OBJEKT - B17189'!M110</f>
        <v>0</v>
      </c>
      <c r="G56" s="58">
        <f>'SO 01 - HLAVNÝ OBJEKT - B17189'!I110</f>
        <v>0</v>
      </c>
      <c r="H56" s="146">
        <f>'SO 01 - HLAVNÝ OBJEKT - B17189'!S110</f>
        <v>0</v>
      </c>
      <c r="I56" s="146">
        <f>'SO 01 - HLAVNÝ OBJEKT - B17189'!V110</f>
        <v>0</v>
      </c>
      <c r="J56" s="146"/>
      <c r="K56" s="146"/>
      <c r="L56" s="146"/>
      <c r="M56" s="146"/>
      <c r="N56" s="146"/>
      <c r="O56" s="146"/>
      <c r="P56" s="146"/>
      <c r="Q56" s="13"/>
      <c r="R56" s="13"/>
      <c r="S56" s="13"/>
      <c r="T56" s="13"/>
      <c r="U56" s="13"/>
      <c r="V56" s="147"/>
      <c r="W56" s="27"/>
      <c r="X56" s="13"/>
      <c r="Y56" s="13"/>
      <c r="Z56" s="13"/>
    </row>
    <row r="57" spans="1:26" ht="20.100000000000001" customHeight="1" x14ac:dyDescent="0.25">
      <c r="A57" s="13"/>
      <c r="B57" s="310" t="s">
        <v>464</v>
      </c>
      <c r="C57" s="261"/>
      <c r="D57" s="261"/>
      <c r="E57" s="58">
        <f>'SO 01 - HLAVNÝ OBJEKT - B17189'!L116</f>
        <v>0</v>
      </c>
      <c r="F57" s="58">
        <f>'SO 01 - HLAVNÝ OBJEKT - B17189'!M116</f>
        <v>0</v>
      </c>
      <c r="G57" s="58">
        <f>'SO 01 - HLAVNÝ OBJEKT - B17189'!I116</f>
        <v>0</v>
      </c>
      <c r="H57" s="146">
        <f>'SO 01 - HLAVNÝ OBJEKT - B17189'!S116</f>
        <v>0</v>
      </c>
      <c r="I57" s="146">
        <f>'SO 01 - HLAVNÝ OBJEKT - B17189'!V116</f>
        <v>0</v>
      </c>
      <c r="J57" s="146"/>
      <c r="K57" s="146"/>
      <c r="L57" s="146"/>
      <c r="M57" s="146"/>
      <c r="N57" s="146"/>
      <c r="O57" s="146"/>
      <c r="P57" s="146"/>
      <c r="Q57" s="13"/>
      <c r="R57" s="13"/>
      <c r="S57" s="13"/>
      <c r="T57" s="13"/>
      <c r="U57" s="13"/>
      <c r="V57" s="147"/>
      <c r="W57" s="27"/>
      <c r="X57" s="13"/>
      <c r="Y57" s="13"/>
      <c r="Z57" s="13"/>
    </row>
    <row r="58" spans="1:26" ht="20.100000000000001" customHeight="1" x14ac:dyDescent="0.25">
      <c r="A58" s="13"/>
      <c r="B58" s="308" t="s">
        <v>69</v>
      </c>
      <c r="C58" s="309"/>
      <c r="D58" s="309"/>
      <c r="E58" s="148">
        <f>'SO 01 - HLAVNÝ OBJEKT - B17189'!L118</f>
        <v>0</v>
      </c>
      <c r="F58" s="148">
        <f>'SO 01 - HLAVNÝ OBJEKT - B17189'!M118</f>
        <v>0</v>
      </c>
      <c r="G58" s="148">
        <f>'SO 01 - HLAVNÝ OBJEKT - B17189'!I118</f>
        <v>0</v>
      </c>
      <c r="H58" s="149">
        <f>'SO 01 - HLAVNÝ OBJEKT - B17189'!S118</f>
        <v>0</v>
      </c>
      <c r="I58" s="149">
        <f>'SO 01 - HLAVNÝ OBJEKT - B17189'!V118</f>
        <v>0</v>
      </c>
      <c r="J58" s="149"/>
      <c r="K58" s="149"/>
      <c r="L58" s="149"/>
      <c r="M58" s="149"/>
      <c r="N58" s="149"/>
      <c r="O58" s="149"/>
      <c r="P58" s="149"/>
      <c r="Q58" s="13"/>
      <c r="R58" s="13"/>
      <c r="S58" s="13"/>
      <c r="T58" s="13"/>
      <c r="U58" s="13"/>
      <c r="V58" s="147"/>
      <c r="W58" s="27"/>
      <c r="X58" s="13"/>
      <c r="Y58" s="13"/>
      <c r="Z58" s="13"/>
    </row>
    <row r="59" spans="1:26" ht="20.100000000000001" customHeight="1" x14ac:dyDescent="0.25">
      <c r="A59" s="13"/>
      <c r="B59" s="310"/>
      <c r="C59" s="261"/>
      <c r="D59" s="261"/>
      <c r="E59" s="58"/>
      <c r="F59" s="58"/>
      <c r="G59" s="58"/>
      <c r="H59" s="146"/>
      <c r="I59" s="146"/>
      <c r="J59" s="146"/>
      <c r="K59" s="146"/>
      <c r="L59" s="146"/>
      <c r="M59" s="146"/>
      <c r="N59" s="146"/>
      <c r="O59" s="146"/>
      <c r="P59" s="146"/>
      <c r="Q59" s="13"/>
      <c r="R59" s="13"/>
      <c r="S59" s="13"/>
      <c r="T59" s="13"/>
      <c r="U59" s="13"/>
      <c r="V59" s="147"/>
      <c r="W59" s="27"/>
      <c r="X59" s="13"/>
      <c r="Y59" s="13"/>
      <c r="Z59" s="13"/>
    </row>
    <row r="60" spans="1:26" ht="20.100000000000001" customHeight="1" x14ac:dyDescent="0.25">
      <c r="A60" s="150"/>
      <c r="B60" s="292" t="s">
        <v>71</v>
      </c>
      <c r="C60" s="293"/>
      <c r="D60" s="293"/>
      <c r="E60" s="151">
        <f>'SO 01 - HLAVNÝ OBJEKT - B17189'!L119</f>
        <v>0</v>
      </c>
      <c r="F60" s="151">
        <f>'SO 01 - HLAVNÝ OBJEKT - B17189'!M119</f>
        <v>0</v>
      </c>
      <c r="G60" s="151">
        <f>'SO 01 - HLAVNÝ OBJEKT - B17189'!I119</f>
        <v>0</v>
      </c>
      <c r="H60" s="152">
        <f>'SO 01 - HLAVNÝ OBJEKT - B17189'!S119</f>
        <v>0</v>
      </c>
      <c r="I60" s="152">
        <f>'SO 01 - HLAVNÝ OBJEKT - B17189'!V119</f>
        <v>0</v>
      </c>
      <c r="J60" s="153"/>
      <c r="K60" s="153"/>
      <c r="L60" s="153"/>
      <c r="M60" s="153"/>
      <c r="N60" s="153"/>
      <c r="O60" s="153"/>
      <c r="P60" s="153"/>
      <c r="Q60" s="154"/>
      <c r="R60" s="154"/>
      <c r="S60" s="154"/>
      <c r="T60" s="154"/>
      <c r="U60" s="154"/>
      <c r="V60" s="155"/>
      <c r="W60" s="27"/>
      <c r="X60" s="13"/>
      <c r="Y60" s="13"/>
      <c r="Z60" s="13"/>
    </row>
    <row r="61" spans="1:26" ht="20.100000000000001" customHeight="1" x14ac:dyDescent="0.25">
      <c r="A61" s="124"/>
      <c r="B61" s="124"/>
      <c r="C61" s="124"/>
      <c r="D61" s="124"/>
      <c r="E61" s="156"/>
      <c r="F61" s="156"/>
      <c r="G61" s="156"/>
      <c r="H61" s="157"/>
      <c r="I61" s="157"/>
      <c r="J61" s="157"/>
      <c r="K61" s="157"/>
      <c r="L61" s="157"/>
      <c r="M61" s="157"/>
      <c r="N61" s="157"/>
      <c r="O61" s="157"/>
      <c r="P61" s="157"/>
      <c r="Q61" s="124"/>
      <c r="R61" s="124"/>
      <c r="S61" s="124"/>
      <c r="T61" s="124"/>
      <c r="U61" s="124"/>
      <c r="V61" s="124"/>
      <c r="W61" s="27"/>
      <c r="X61" s="13"/>
      <c r="Y61" s="13"/>
      <c r="Z61" s="13"/>
    </row>
    <row r="62" spans="1:26" ht="20.100000000000001" customHeight="1" x14ac:dyDescent="0.25">
      <c r="A62" s="124"/>
      <c r="B62" s="124"/>
      <c r="C62" s="124"/>
      <c r="D62" s="124"/>
      <c r="E62" s="156"/>
      <c r="F62" s="156"/>
      <c r="G62" s="156"/>
      <c r="H62" s="157"/>
      <c r="I62" s="157"/>
      <c r="J62" s="157"/>
      <c r="K62" s="157"/>
      <c r="L62" s="157"/>
      <c r="M62" s="157"/>
      <c r="N62" s="157"/>
      <c r="O62" s="157"/>
      <c r="P62" s="157"/>
      <c r="Q62" s="124"/>
      <c r="R62" s="124"/>
      <c r="S62" s="124"/>
      <c r="T62" s="124"/>
      <c r="U62" s="124"/>
      <c r="V62" s="124"/>
      <c r="W62" s="27"/>
      <c r="X62" s="13"/>
      <c r="Y62" s="13"/>
      <c r="Z62" s="13"/>
    </row>
    <row r="63" spans="1:26" ht="20.100000000000001" customHeight="1" x14ac:dyDescent="0.25">
      <c r="A63" s="124"/>
      <c r="B63" s="9"/>
      <c r="C63" s="9"/>
      <c r="D63" s="9"/>
      <c r="E63" s="158"/>
      <c r="F63" s="158"/>
      <c r="G63" s="158"/>
      <c r="H63" s="159"/>
      <c r="I63" s="159"/>
      <c r="J63" s="159"/>
      <c r="K63" s="159"/>
      <c r="L63" s="159"/>
      <c r="M63" s="159"/>
      <c r="N63" s="159"/>
      <c r="O63" s="159"/>
      <c r="P63" s="159"/>
      <c r="Q63" s="9"/>
      <c r="R63" s="9"/>
      <c r="S63" s="9"/>
      <c r="T63" s="9"/>
      <c r="U63" s="9"/>
      <c r="V63" s="9"/>
      <c r="W63" s="27"/>
      <c r="X63" s="13"/>
      <c r="Y63" s="13"/>
      <c r="Z63" s="13"/>
    </row>
    <row r="64" spans="1:26" ht="35.1" customHeight="1" x14ac:dyDescent="0.25">
      <c r="A64" s="13"/>
      <c r="B64" s="294" t="s">
        <v>72</v>
      </c>
      <c r="C64" s="295"/>
      <c r="D64" s="295"/>
      <c r="E64" s="295"/>
      <c r="F64" s="295"/>
      <c r="G64" s="295"/>
      <c r="H64" s="295"/>
      <c r="I64" s="295"/>
      <c r="J64" s="295"/>
      <c r="K64" s="295"/>
      <c r="L64" s="295"/>
      <c r="M64" s="295"/>
      <c r="N64" s="295"/>
      <c r="O64" s="295"/>
      <c r="P64" s="295"/>
      <c r="Q64" s="295"/>
      <c r="R64" s="295"/>
      <c r="S64" s="295"/>
      <c r="T64" s="295"/>
      <c r="U64" s="295"/>
      <c r="V64" s="296"/>
      <c r="W64" s="27"/>
      <c r="X64" s="13"/>
      <c r="Y64" s="13"/>
      <c r="Z64" s="13"/>
    </row>
    <row r="65" spans="1:26" ht="20.100000000000001" customHeight="1" x14ac:dyDescent="0.25">
      <c r="A65" s="33"/>
      <c r="B65" s="120"/>
      <c r="C65" s="122"/>
      <c r="D65" s="122"/>
      <c r="E65" s="160"/>
      <c r="F65" s="160"/>
      <c r="G65" s="160"/>
      <c r="H65" s="161"/>
      <c r="I65" s="161"/>
      <c r="J65" s="161"/>
      <c r="K65" s="161"/>
      <c r="L65" s="161"/>
      <c r="M65" s="161"/>
      <c r="N65" s="161"/>
      <c r="O65" s="161"/>
      <c r="P65" s="161"/>
      <c r="Q65" s="122"/>
      <c r="R65" s="122"/>
      <c r="S65" s="122"/>
      <c r="T65" s="122"/>
      <c r="U65" s="122"/>
      <c r="V65" s="123"/>
      <c r="W65" s="27"/>
      <c r="X65" s="13"/>
      <c r="Y65" s="13"/>
      <c r="Z65" s="13"/>
    </row>
    <row r="66" spans="1:26" ht="20.100000000000001" customHeight="1" x14ac:dyDescent="0.25">
      <c r="A66" s="162"/>
      <c r="B66" s="299" t="s">
        <v>9</v>
      </c>
      <c r="C66" s="300"/>
      <c r="D66" s="300"/>
      <c r="E66" s="301"/>
      <c r="F66" s="163"/>
      <c r="G66" s="163"/>
      <c r="H66" s="164" t="s">
        <v>73</v>
      </c>
      <c r="I66" s="305" t="s">
        <v>74</v>
      </c>
      <c r="J66" s="306"/>
      <c r="K66" s="306"/>
      <c r="L66" s="306"/>
      <c r="M66" s="306"/>
      <c r="N66" s="306"/>
      <c r="O66" s="306"/>
      <c r="P66" s="307"/>
      <c r="Q66" s="103"/>
      <c r="R66" s="103"/>
      <c r="S66" s="103"/>
      <c r="T66" s="103"/>
      <c r="U66" s="103"/>
      <c r="V66" s="104"/>
      <c r="W66" s="27"/>
      <c r="X66" s="13"/>
      <c r="Y66" s="13"/>
      <c r="Z66" s="13"/>
    </row>
    <row r="67" spans="1:26" ht="20.100000000000001" customHeight="1" x14ac:dyDescent="0.25">
      <c r="A67" s="162"/>
      <c r="B67" s="302" t="s">
        <v>12</v>
      </c>
      <c r="C67" s="303"/>
      <c r="D67" s="303"/>
      <c r="E67" s="304"/>
      <c r="F67" s="165"/>
      <c r="G67" s="165"/>
      <c r="H67" s="166" t="s">
        <v>4</v>
      </c>
      <c r="I67" s="166"/>
      <c r="J67" s="157"/>
      <c r="K67" s="157"/>
      <c r="L67" s="157"/>
      <c r="M67" s="157"/>
      <c r="N67" s="157"/>
      <c r="O67" s="157"/>
      <c r="P67" s="157"/>
      <c r="Q67" s="124"/>
      <c r="R67" s="124"/>
      <c r="S67" s="124"/>
      <c r="T67" s="124"/>
      <c r="U67" s="124"/>
      <c r="V67" s="125"/>
      <c r="W67" s="27"/>
      <c r="X67" s="13"/>
      <c r="Y67" s="13"/>
      <c r="Z67" s="13"/>
    </row>
    <row r="68" spans="1:26" ht="20.100000000000001" customHeight="1" x14ac:dyDescent="0.25">
      <c r="A68" s="162"/>
      <c r="B68" s="302" t="s">
        <v>14</v>
      </c>
      <c r="C68" s="303"/>
      <c r="D68" s="303"/>
      <c r="E68" s="304"/>
      <c r="F68" s="165"/>
      <c r="G68" s="165"/>
      <c r="H68" s="166" t="s">
        <v>75</v>
      </c>
      <c r="I68" s="166" t="s">
        <v>8</v>
      </c>
      <c r="J68" s="157"/>
      <c r="K68" s="157"/>
      <c r="L68" s="157"/>
      <c r="M68" s="157"/>
      <c r="N68" s="157"/>
      <c r="O68" s="157"/>
      <c r="P68" s="157"/>
      <c r="Q68" s="124"/>
      <c r="R68" s="124"/>
      <c r="S68" s="124"/>
      <c r="T68" s="124"/>
      <c r="U68" s="124"/>
      <c r="V68" s="125"/>
      <c r="W68" s="27"/>
      <c r="X68" s="13"/>
      <c r="Y68" s="13"/>
      <c r="Z68" s="13"/>
    </row>
    <row r="69" spans="1:26" ht="20.100000000000001" customHeight="1" x14ac:dyDescent="0.25">
      <c r="A69" s="33"/>
      <c r="B69" s="136" t="s">
        <v>76</v>
      </c>
      <c r="C69" s="167"/>
      <c r="D69" s="167"/>
      <c r="E69" s="168"/>
      <c r="F69" s="168"/>
      <c r="G69" s="168"/>
      <c r="H69" s="169"/>
      <c r="I69" s="169"/>
      <c r="J69" s="157"/>
      <c r="K69" s="157"/>
      <c r="L69" s="157"/>
      <c r="M69" s="157"/>
      <c r="N69" s="157"/>
      <c r="O69" s="157"/>
      <c r="P69" s="157"/>
      <c r="Q69" s="124"/>
      <c r="R69" s="124"/>
      <c r="S69" s="124"/>
      <c r="T69" s="124"/>
      <c r="U69" s="124"/>
      <c r="V69" s="125"/>
      <c r="W69" s="27"/>
      <c r="X69" s="13"/>
      <c r="Y69" s="13"/>
      <c r="Z69" s="13"/>
    </row>
    <row r="70" spans="1:26" ht="20.100000000000001" customHeight="1" x14ac:dyDescent="0.25">
      <c r="A70" s="33"/>
      <c r="B70" s="136" t="s">
        <v>462</v>
      </c>
      <c r="C70" s="167"/>
      <c r="D70" s="167"/>
      <c r="E70" s="168"/>
      <c r="F70" s="168"/>
      <c r="G70" s="168"/>
      <c r="H70" s="169"/>
      <c r="I70" s="169"/>
      <c r="J70" s="157"/>
      <c r="K70" s="157"/>
      <c r="L70" s="157"/>
      <c r="M70" s="157"/>
      <c r="N70" s="157"/>
      <c r="O70" s="157"/>
      <c r="P70" s="157"/>
      <c r="Q70" s="124"/>
      <c r="R70" s="124"/>
      <c r="S70" s="124"/>
      <c r="T70" s="124"/>
      <c r="U70" s="124"/>
      <c r="V70" s="125"/>
      <c r="W70" s="27"/>
      <c r="X70" s="13"/>
      <c r="Y70" s="13"/>
      <c r="Z70" s="13"/>
    </row>
    <row r="71" spans="1:26" ht="20.100000000000001" customHeight="1" x14ac:dyDescent="0.25">
      <c r="A71" s="33"/>
      <c r="B71" s="136"/>
      <c r="C71" s="167"/>
      <c r="D71" s="167"/>
      <c r="E71" s="168"/>
      <c r="F71" s="168"/>
      <c r="G71" s="168"/>
      <c r="H71" s="169"/>
      <c r="I71" s="169"/>
      <c r="J71" s="157"/>
      <c r="K71" s="157"/>
      <c r="L71" s="157"/>
      <c r="M71" s="157"/>
      <c r="N71" s="157"/>
      <c r="O71" s="157"/>
      <c r="P71" s="157"/>
      <c r="Q71" s="124"/>
      <c r="R71" s="124"/>
      <c r="S71" s="124"/>
      <c r="T71" s="124"/>
      <c r="U71" s="124"/>
      <c r="V71" s="125"/>
      <c r="W71" s="27"/>
      <c r="X71" s="13"/>
      <c r="Y71" s="13"/>
      <c r="Z71" s="13"/>
    </row>
    <row r="72" spans="1:26" ht="20.100000000000001" customHeight="1" x14ac:dyDescent="0.25">
      <c r="A72" s="33"/>
      <c r="B72" s="136"/>
      <c r="C72" s="167"/>
      <c r="D72" s="167"/>
      <c r="E72" s="168"/>
      <c r="F72" s="168"/>
      <c r="G72" s="168"/>
      <c r="H72" s="169"/>
      <c r="I72" s="169"/>
      <c r="J72" s="157"/>
      <c r="K72" s="157"/>
      <c r="L72" s="157"/>
      <c r="M72" s="157"/>
      <c r="N72" s="157"/>
      <c r="O72" s="157"/>
      <c r="P72" s="157"/>
      <c r="Q72" s="124"/>
      <c r="R72" s="124"/>
      <c r="S72" s="124"/>
      <c r="T72" s="124"/>
      <c r="U72" s="124"/>
      <c r="V72" s="125"/>
      <c r="W72" s="27"/>
      <c r="X72" s="13"/>
      <c r="Y72" s="13"/>
      <c r="Z72" s="13"/>
    </row>
    <row r="73" spans="1:26" ht="20.100000000000001" customHeight="1" x14ac:dyDescent="0.25">
      <c r="A73" s="33"/>
      <c r="B73" s="170" t="s">
        <v>44</v>
      </c>
      <c r="C73" s="171"/>
      <c r="D73" s="171"/>
      <c r="E73" s="168"/>
      <c r="F73" s="168"/>
      <c r="G73" s="168"/>
      <c r="H73" s="169"/>
      <c r="I73" s="169"/>
      <c r="J73" s="157"/>
      <c r="K73" s="157"/>
      <c r="L73" s="157"/>
      <c r="M73" s="157"/>
      <c r="N73" s="157"/>
      <c r="O73" s="157"/>
      <c r="P73" s="157"/>
      <c r="Q73" s="124"/>
      <c r="R73" s="124"/>
      <c r="S73" s="124"/>
      <c r="T73" s="124"/>
      <c r="U73" s="124"/>
      <c r="V73" s="125"/>
      <c r="W73" s="27"/>
      <c r="X73" s="13"/>
      <c r="Y73" s="13"/>
      <c r="Z73" s="13"/>
    </row>
    <row r="74" spans="1:26" x14ac:dyDescent="0.25">
      <c r="A74" s="19"/>
      <c r="B74" s="172" t="s">
        <v>77</v>
      </c>
      <c r="C74" s="138" t="s">
        <v>78</v>
      </c>
      <c r="D74" s="138" t="s">
        <v>79</v>
      </c>
      <c r="E74" s="173"/>
      <c r="F74" s="173" t="s">
        <v>80</v>
      </c>
      <c r="G74" s="173" t="s">
        <v>81</v>
      </c>
      <c r="H74" s="174" t="s">
        <v>82</v>
      </c>
      <c r="I74" s="174" t="s">
        <v>83</v>
      </c>
      <c r="J74" s="174"/>
      <c r="K74" s="174"/>
      <c r="L74" s="174"/>
      <c r="M74" s="174"/>
      <c r="N74" s="174"/>
      <c r="O74" s="174"/>
      <c r="P74" s="174" t="s">
        <v>84</v>
      </c>
      <c r="Q74" s="138"/>
      <c r="R74" s="138"/>
      <c r="S74" s="138" t="s">
        <v>85</v>
      </c>
      <c r="T74" s="138"/>
      <c r="U74" s="138"/>
      <c r="V74" s="175" t="s">
        <v>86</v>
      </c>
      <c r="W74" s="27"/>
      <c r="X74" s="13"/>
      <c r="Y74" s="13"/>
      <c r="Z74" s="13"/>
    </row>
    <row r="75" spans="1:26" x14ac:dyDescent="0.25">
      <c r="A75" s="13"/>
      <c r="B75" s="48"/>
      <c r="C75" s="176"/>
      <c r="D75" s="289" t="s">
        <v>69</v>
      </c>
      <c r="E75" s="289"/>
      <c r="F75" s="142"/>
      <c r="G75" s="177"/>
      <c r="H75" s="142"/>
      <c r="I75" s="142"/>
      <c r="J75" s="143"/>
      <c r="K75" s="143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78"/>
      <c r="W75" s="27"/>
      <c r="X75" s="13"/>
      <c r="Y75" s="13"/>
      <c r="Z75" s="13"/>
    </row>
    <row r="76" spans="1:26" x14ac:dyDescent="0.25">
      <c r="A76" s="13"/>
      <c r="B76" s="55"/>
      <c r="C76" s="179" t="s">
        <v>465</v>
      </c>
      <c r="D76" s="290" t="s">
        <v>466</v>
      </c>
      <c r="E76" s="290"/>
      <c r="F76" s="58"/>
      <c r="G76" s="180"/>
      <c r="H76" s="58"/>
      <c r="I76" s="58"/>
      <c r="J76" s="146"/>
      <c r="K76" s="146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1"/>
      <c r="W76" s="27"/>
      <c r="X76" s="13"/>
      <c r="Y76" s="13"/>
      <c r="Z76" s="13"/>
    </row>
    <row r="77" spans="1:26" ht="24.95" customHeight="1" x14ac:dyDescent="0.25">
      <c r="A77" s="182"/>
      <c r="B77" s="183">
        <v>1</v>
      </c>
      <c r="C77" s="184" t="s">
        <v>467</v>
      </c>
      <c r="D77" s="291" t="s">
        <v>468</v>
      </c>
      <c r="E77" s="291"/>
      <c r="F77" s="185" t="s">
        <v>469</v>
      </c>
      <c r="G77" s="186">
        <v>137.5</v>
      </c>
      <c r="H77" s="185"/>
      <c r="I77" s="185">
        <f t="shared" ref="I77:I109" si="0">ROUND(G77*(H77),2)</f>
        <v>0</v>
      </c>
      <c r="J77" s="187">
        <f t="shared" ref="J77:J109" si="1">ROUND(G77*(N77),2)</f>
        <v>270.88</v>
      </c>
      <c r="K77" s="146">
        <f t="shared" ref="K77:K109" si="2">ROUND(G77*(O77),2)</f>
        <v>0</v>
      </c>
      <c r="L77" s="180">
        <f t="shared" ref="L77:L90" si="3">ROUND(G77*(H77),2)</f>
        <v>0</v>
      </c>
      <c r="M77" s="180"/>
      <c r="N77" s="180">
        <v>1.97</v>
      </c>
      <c r="O77" s="180"/>
      <c r="P77" s="180">
        <v>0</v>
      </c>
      <c r="Q77" s="180"/>
      <c r="R77" s="180">
        <v>0</v>
      </c>
      <c r="S77" s="180">
        <f t="shared" ref="S77:S109" si="4">ROUND(G77*(P77),3)</f>
        <v>0</v>
      </c>
      <c r="T77" s="180"/>
      <c r="U77" s="180"/>
      <c r="V77" s="181">
        <f t="shared" ref="V77:V109" si="5">ROUND(G77*(X77),3)</f>
        <v>0</v>
      </c>
      <c r="W77" s="27"/>
      <c r="X77" s="13">
        <v>0</v>
      </c>
      <c r="Y77" s="13"/>
      <c r="Z77" s="13">
        <v>0</v>
      </c>
    </row>
    <row r="78" spans="1:26" ht="24.95" customHeight="1" x14ac:dyDescent="0.25">
      <c r="A78" s="188"/>
      <c r="B78" s="189">
        <v>2</v>
      </c>
      <c r="C78" s="190" t="s">
        <v>470</v>
      </c>
      <c r="D78" s="282" t="s">
        <v>471</v>
      </c>
      <c r="E78" s="282"/>
      <c r="F78" s="192" t="s">
        <v>469</v>
      </c>
      <c r="G78" s="193">
        <v>6</v>
      </c>
      <c r="H78" s="192"/>
      <c r="I78" s="192">
        <f t="shared" si="0"/>
        <v>0</v>
      </c>
      <c r="J78" s="194">
        <f t="shared" si="1"/>
        <v>23.34</v>
      </c>
      <c r="K78" s="195">
        <f t="shared" si="2"/>
        <v>0</v>
      </c>
      <c r="L78" s="196">
        <f t="shared" si="3"/>
        <v>0</v>
      </c>
      <c r="M78" s="196"/>
      <c r="N78" s="196">
        <v>3.89</v>
      </c>
      <c r="O78" s="196"/>
      <c r="P78" s="196">
        <v>0</v>
      </c>
      <c r="Q78" s="196"/>
      <c r="R78" s="196">
        <v>0</v>
      </c>
      <c r="S78" s="196">
        <f t="shared" si="4"/>
        <v>0</v>
      </c>
      <c r="T78" s="196"/>
      <c r="U78" s="196"/>
      <c r="V78" s="197">
        <f t="shared" si="5"/>
        <v>0</v>
      </c>
      <c r="W78" s="198"/>
      <c r="X78" s="199">
        <v>0</v>
      </c>
      <c r="Y78" s="199"/>
      <c r="Z78" s="199">
        <v>0</v>
      </c>
    </row>
    <row r="79" spans="1:26" ht="24.95" customHeight="1" x14ac:dyDescent="0.25">
      <c r="A79" s="188"/>
      <c r="B79" s="189">
        <v>3</v>
      </c>
      <c r="C79" s="190" t="s">
        <v>472</v>
      </c>
      <c r="D79" s="282" t="s">
        <v>473</v>
      </c>
      <c r="E79" s="282"/>
      <c r="F79" s="192" t="s">
        <v>469</v>
      </c>
      <c r="G79" s="193">
        <v>24</v>
      </c>
      <c r="H79" s="192"/>
      <c r="I79" s="192">
        <f t="shared" si="0"/>
        <v>0</v>
      </c>
      <c r="J79" s="194">
        <f t="shared" si="1"/>
        <v>65.28</v>
      </c>
      <c r="K79" s="195">
        <f t="shared" si="2"/>
        <v>0</v>
      </c>
      <c r="L79" s="196">
        <f t="shared" si="3"/>
        <v>0</v>
      </c>
      <c r="M79" s="196"/>
      <c r="N79" s="196">
        <v>2.7199999999999998</v>
      </c>
      <c r="O79" s="196"/>
      <c r="P79" s="196">
        <v>0</v>
      </c>
      <c r="Q79" s="196"/>
      <c r="R79" s="196">
        <v>0</v>
      </c>
      <c r="S79" s="196">
        <f t="shared" si="4"/>
        <v>0</v>
      </c>
      <c r="T79" s="196"/>
      <c r="U79" s="196"/>
      <c r="V79" s="197">
        <f t="shared" si="5"/>
        <v>0</v>
      </c>
      <c r="W79" s="198"/>
      <c r="X79" s="199">
        <v>0</v>
      </c>
      <c r="Y79" s="199"/>
      <c r="Z79" s="199">
        <v>0</v>
      </c>
    </row>
    <row r="80" spans="1:26" ht="24.95" customHeight="1" x14ac:dyDescent="0.25">
      <c r="A80" s="188"/>
      <c r="B80" s="189">
        <v>4</v>
      </c>
      <c r="C80" s="190" t="s">
        <v>474</v>
      </c>
      <c r="D80" s="282" t="s">
        <v>475</v>
      </c>
      <c r="E80" s="282"/>
      <c r="F80" s="192" t="s">
        <v>469</v>
      </c>
      <c r="G80" s="193">
        <v>28</v>
      </c>
      <c r="H80" s="192"/>
      <c r="I80" s="192">
        <f t="shared" si="0"/>
        <v>0</v>
      </c>
      <c r="J80" s="194">
        <f t="shared" si="1"/>
        <v>108.92</v>
      </c>
      <c r="K80" s="195">
        <f t="shared" si="2"/>
        <v>0</v>
      </c>
      <c r="L80" s="196">
        <f t="shared" si="3"/>
        <v>0</v>
      </c>
      <c r="M80" s="196"/>
      <c r="N80" s="196">
        <v>3.89</v>
      </c>
      <c r="O80" s="196"/>
      <c r="P80" s="196">
        <v>0</v>
      </c>
      <c r="Q80" s="196"/>
      <c r="R80" s="196">
        <v>0</v>
      </c>
      <c r="S80" s="196">
        <f t="shared" si="4"/>
        <v>0</v>
      </c>
      <c r="T80" s="196"/>
      <c r="U80" s="196"/>
      <c r="V80" s="197">
        <f t="shared" si="5"/>
        <v>0</v>
      </c>
      <c r="W80" s="198"/>
      <c r="X80" s="199">
        <v>0</v>
      </c>
      <c r="Y80" s="199"/>
      <c r="Z80" s="199">
        <v>0</v>
      </c>
    </row>
    <row r="81" spans="1:26" ht="24.95" customHeight="1" x14ac:dyDescent="0.25">
      <c r="A81" s="188"/>
      <c r="B81" s="189">
        <v>5</v>
      </c>
      <c r="C81" s="190" t="s">
        <v>476</v>
      </c>
      <c r="D81" s="282" t="s">
        <v>477</v>
      </c>
      <c r="E81" s="282"/>
      <c r="F81" s="192" t="s">
        <v>469</v>
      </c>
      <c r="G81" s="193">
        <v>24</v>
      </c>
      <c r="H81" s="192"/>
      <c r="I81" s="192">
        <f t="shared" si="0"/>
        <v>0</v>
      </c>
      <c r="J81" s="194">
        <f t="shared" si="1"/>
        <v>65.28</v>
      </c>
      <c r="K81" s="195">
        <f t="shared" si="2"/>
        <v>0</v>
      </c>
      <c r="L81" s="196">
        <f t="shared" si="3"/>
        <v>0</v>
      </c>
      <c r="M81" s="196"/>
      <c r="N81" s="196">
        <v>2.7199999999999998</v>
      </c>
      <c r="O81" s="196"/>
      <c r="P81" s="196">
        <v>0</v>
      </c>
      <c r="Q81" s="196"/>
      <c r="R81" s="196">
        <v>0</v>
      </c>
      <c r="S81" s="196">
        <f t="shared" si="4"/>
        <v>0</v>
      </c>
      <c r="T81" s="196"/>
      <c r="U81" s="196"/>
      <c r="V81" s="197">
        <f t="shared" si="5"/>
        <v>0</v>
      </c>
      <c r="W81" s="198"/>
      <c r="X81" s="199">
        <v>0</v>
      </c>
      <c r="Y81" s="199"/>
      <c r="Z81" s="199">
        <v>0</v>
      </c>
    </row>
    <row r="82" spans="1:26" ht="24.95" customHeight="1" x14ac:dyDescent="0.25">
      <c r="A82" s="188"/>
      <c r="B82" s="189">
        <v>6</v>
      </c>
      <c r="C82" s="190" t="s">
        <v>478</v>
      </c>
      <c r="D82" s="282" t="s">
        <v>479</v>
      </c>
      <c r="E82" s="282"/>
      <c r="F82" s="192" t="s">
        <v>152</v>
      </c>
      <c r="G82" s="193">
        <v>146</v>
      </c>
      <c r="H82" s="192"/>
      <c r="I82" s="192">
        <f t="shared" si="0"/>
        <v>0</v>
      </c>
      <c r="J82" s="194">
        <f t="shared" si="1"/>
        <v>440.92</v>
      </c>
      <c r="K82" s="195">
        <f t="shared" si="2"/>
        <v>0</v>
      </c>
      <c r="L82" s="196">
        <f t="shared" si="3"/>
        <v>0</v>
      </c>
      <c r="M82" s="196"/>
      <c r="N82" s="196">
        <v>3.02</v>
      </c>
      <c r="O82" s="196"/>
      <c r="P82" s="196">
        <v>0</v>
      </c>
      <c r="Q82" s="196"/>
      <c r="R82" s="196">
        <v>0</v>
      </c>
      <c r="S82" s="196">
        <f t="shared" si="4"/>
        <v>0</v>
      </c>
      <c r="T82" s="196"/>
      <c r="U82" s="196"/>
      <c r="V82" s="197">
        <f t="shared" si="5"/>
        <v>0</v>
      </c>
      <c r="W82" s="198"/>
      <c r="X82" s="199">
        <v>0</v>
      </c>
      <c r="Y82" s="199"/>
      <c r="Z82" s="199">
        <v>0</v>
      </c>
    </row>
    <row r="83" spans="1:26" ht="24.95" customHeight="1" x14ac:dyDescent="0.25">
      <c r="A83" s="188"/>
      <c r="B83" s="189">
        <v>7</v>
      </c>
      <c r="C83" s="190" t="s">
        <v>480</v>
      </c>
      <c r="D83" s="282" t="s">
        <v>481</v>
      </c>
      <c r="E83" s="282"/>
      <c r="F83" s="192" t="s">
        <v>469</v>
      </c>
      <c r="G83" s="193">
        <v>80</v>
      </c>
      <c r="H83" s="192"/>
      <c r="I83" s="192">
        <f t="shared" si="0"/>
        <v>0</v>
      </c>
      <c r="J83" s="194">
        <f t="shared" si="1"/>
        <v>165.6</v>
      </c>
      <c r="K83" s="195">
        <f t="shared" si="2"/>
        <v>0</v>
      </c>
      <c r="L83" s="196">
        <f t="shared" si="3"/>
        <v>0</v>
      </c>
      <c r="M83" s="196"/>
      <c r="N83" s="196">
        <v>2.0699999999999998</v>
      </c>
      <c r="O83" s="196"/>
      <c r="P83" s="196">
        <v>0</v>
      </c>
      <c r="Q83" s="196"/>
      <c r="R83" s="196">
        <v>0</v>
      </c>
      <c r="S83" s="196">
        <f t="shared" si="4"/>
        <v>0</v>
      </c>
      <c r="T83" s="196"/>
      <c r="U83" s="196"/>
      <c r="V83" s="197">
        <f t="shared" si="5"/>
        <v>0</v>
      </c>
      <c r="W83" s="198"/>
      <c r="X83" s="199">
        <v>0</v>
      </c>
      <c r="Y83" s="199"/>
      <c r="Z83" s="199">
        <v>0</v>
      </c>
    </row>
    <row r="84" spans="1:26" ht="24.95" customHeight="1" x14ac:dyDescent="0.25">
      <c r="A84" s="188"/>
      <c r="B84" s="189">
        <v>8</v>
      </c>
      <c r="C84" s="190" t="s">
        <v>482</v>
      </c>
      <c r="D84" s="282" t="s">
        <v>483</v>
      </c>
      <c r="E84" s="282"/>
      <c r="F84" s="192" t="s">
        <v>469</v>
      </c>
      <c r="G84" s="193">
        <v>6</v>
      </c>
      <c r="H84" s="192"/>
      <c r="I84" s="192">
        <f t="shared" si="0"/>
        <v>0</v>
      </c>
      <c r="J84" s="194">
        <f t="shared" si="1"/>
        <v>69.78</v>
      </c>
      <c r="K84" s="195">
        <f t="shared" si="2"/>
        <v>0</v>
      </c>
      <c r="L84" s="196">
        <f t="shared" si="3"/>
        <v>0</v>
      </c>
      <c r="M84" s="196"/>
      <c r="N84" s="196">
        <v>11.63</v>
      </c>
      <c r="O84" s="196"/>
      <c r="P84" s="196">
        <v>0</v>
      </c>
      <c r="Q84" s="196"/>
      <c r="R84" s="196">
        <v>0</v>
      </c>
      <c r="S84" s="196">
        <f t="shared" si="4"/>
        <v>0</v>
      </c>
      <c r="T84" s="196"/>
      <c r="U84" s="196"/>
      <c r="V84" s="197">
        <f t="shared" si="5"/>
        <v>0</v>
      </c>
      <c r="W84" s="198"/>
      <c r="X84" s="199">
        <v>0</v>
      </c>
      <c r="Y84" s="199"/>
      <c r="Z84" s="199">
        <v>0</v>
      </c>
    </row>
    <row r="85" spans="1:26" ht="24.95" customHeight="1" x14ac:dyDescent="0.25">
      <c r="A85" s="188"/>
      <c r="B85" s="189">
        <v>9</v>
      </c>
      <c r="C85" s="190" t="s">
        <v>484</v>
      </c>
      <c r="D85" s="282" t="s">
        <v>485</v>
      </c>
      <c r="E85" s="282"/>
      <c r="F85" s="192" t="s">
        <v>469</v>
      </c>
      <c r="G85" s="193">
        <v>6</v>
      </c>
      <c r="H85" s="192"/>
      <c r="I85" s="192">
        <f t="shared" si="0"/>
        <v>0</v>
      </c>
      <c r="J85" s="194">
        <f t="shared" si="1"/>
        <v>20.04</v>
      </c>
      <c r="K85" s="195">
        <f t="shared" si="2"/>
        <v>0</v>
      </c>
      <c r="L85" s="196">
        <f t="shared" si="3"/>
        <v>0</v>
      </c>
      <c r="M85" s="196"/>
      <c r="N85" s="196">
        <v>3.34</v>
      </c>
      <c r="O85" s="196"/>
      <c r="P85" s="196">
        <v>0</v>
      </c>
      <c r="Q85" s="196"/>
      <c r="R85" s="196">
        <v>0</v>
      </c>
      <c r="S85" s="196">
        <f t="shared" si="4"/>
        <v>0</v>
      </c>
      <c r="T85" s="196"/>
      <c r="U85" s="196"/>
      <c r="V85" s="197">
        <f t="shared" si="5"/>
        <v>0</v>
      </c>
      <c r="W85" s="198"/>
      <c r="X85" s="199">
        <v>0</v>
      </c>
      <c r="Y85" s="199"/>
      <c r="Z85" s="199">
        <v>0</v>
      </c>
    </row>
    <row r="86" spans="1:26" ht="24.95" customHeight="1" x14ac:dyDescent="0.25">
      <c r="A86" s="188"/>
      <c r="B86" s="189">
        <v>10</v>
      </c>
      <c r="C86" s="190" t="s">
        <v>486</v>
      </c>
      <c r="D86" s="282" t="s">
        <v>487</v>
      </c>
      <c r="E86" s="282"/>
      <c r="F86" s="192" t="s">
        <v>469</v>
      </c>
      <c r="G86" s="193">
        <v>20</v>
      </c>
      <c r="H86" s="192"/>
      <c r="I86" s="192">
        <f t="shared" si="0"/>
        <v>0</v>
      </c>
      <c r="J86" s="194">
        <f t="shared" si="1"/>
        <v>54.4</v>
      </c>
      <c r="K86" s="195">
        <f t="shared" si="2"/>
        <v>0</v>
      </c>
      <c r="L86" s="196">
        <f t="shared" si="3"/>
        <v>0</v>
      </c>
      <c r="M86" s="196"/>
      <c r="N86" s="196">
        <v>2.7199999999999998</v>
      </c>
      <c r="O86" s="196"/>
      <c r="P86" s="196">
        <v>0</v>
      </c>
      <c r="Q86" s="196"/>
      <c r="R86" s="196">
        <v>0</v>
      </c>
      <c r="S86" s="196">
        <f t="shared" si="4"/>
        <v>0</v>
      </c>
      <c r="T86" s="196"/>
      <c r="U86" s="196"/>
      <c r="V86" s="197">
        <f t="shared" si="5"/>
        <v>0</v>
      </c>
      <c r="W86" s="198"/>
      <c r="X86" s="199">
        <v>0</v>
      </c>
      <c r="Y86" s="199"/>
      <c r="Z86" s="199">
        <v>0</v>
      </c>
    </row>
    <row r="87" spans="1:26" ht="24.95" customHeight="1" x14ac:dyDescent="0.25">
      <c r="A87" s="188"/>
      <c r="B87" s="189">
        <v>11</v>
      </c>
      <c r="C87" s="190" t="s">
        <v>488</v>
      </c>
      <c r="D87" s="282" t="s">
        <v>489</v>
      </c>
      <c r="E87" s="282"/>
      <c r="F87" s="192" t="s">
        <v>469</v>
      </c>
      <c r="G87" s="193">
        <v>12</v>
      </c>
      <c r="H87" s="192"/>
      <c r="I87" s="192">
        <f t="shared" si="0"/>
        <v>0</v>
      </c>
      <c r="J87" s="194">
        <f t="shared" si="1"/>
        <v>46.68</v>
      </c>
      <c r="K87" s="195">
        <f t="shared" si="2"/>
        <v>0</v>
      </c>
      <c r="L87" s="196">
        <f t="shared" si="3"/>
        <v>0</v>
      </c>
      <c r="M87" s="196"/>
      <c r="N87" s="196">
        <v>3.89</v>
      </c>
      <c r="O87" s="196"/>
      <c r="P87" s="196">
        <v>0</v>
      </c>
      <c r="Q87" s="196"/>
      <c r="R87" s="196">
        <v>0</v>
      </c>
      <c r="S87" s="196">
        <f t="shared" si="4"/>
        <v>0</v>
      </c>
      <c r="T87" s="196"/>
      <c r="U87" s="196"/>
      <c r="V87" s="197">
        <f t="shared" si="5"/>
        <v>0</v>
      </c>
      <c r="W87" s="198"/>
      <c r="X87" s="199">
        <v>0</v>
      </c>
      <c r="Y87" s="199"/>
      <c r="Z87" s="199">
        <v>0</v>
      </c>
    </row>
    <row r="88" spans="1:26" ht="45.75" customHeight="1" x14ac:dyDescent="0.25">
      <c r="A88" s="188"/>
      <c r="B88" s="189">
        <v>12</v>
      </c>
      <c r="C88" s="190" t="s">
        <v>490</v>
      </c>
      <c r="D88" s="282" t="s">
        <v>491</v>
      </c>
      <c r="E88" s="282"/>
      <c r="F88" s="192" t="s">
        <v>492</v>
      </c>
      <c r="G88" s="193">
        <v>10</v>
      </c>
      <c r="H88" s="192"/>
      <c r="I88" s="192">
        <f t="shared" si="0"/>
        <v>0</v>
      </c>
      <c r="J88" s="194">
        <f t="shared" si="1"/>
        <v>210.7</v>
      </c>
      <c r="K88" s="195">
        <f t="shared" si="2"/>
        <v>0</v>
      </c>
      <c r="L88" s="196">
        <f t="shared" si="3"/>
        <v>0</v>
      </c>
      <c r="M88" s="196"/>
      <c r="N88" s="196">
        <v>21.07</v>
      </c>
      <c r="O88" s="196"/>
      <c r="P88" s="196">
        <v>0</v>
      </c>
      <c r="Q88" s="196"/>
      <c r="R88" s="196">
        <v>0</v>
      </c>
      <c r="S88" s="196">
        <f t="shared" si="4"/>
        <v>0</v>
      </c>
      <c r="T88" s="196"/>
      <c r="U88" s="196"/>
      <c r="V88" s="197">
        <f t="shared" si="5"/>
        <v>0</v>
      </c>
      <c r="W88" s="198"/>
      <c r="X88" s="199">
        <v>0</v>
      </c>
      <c r="Y88" s="199"/>
      <c r="Z88" s="199">
        <v>0</v>
      </c>
    </row>
    <row r="89" spans="1:26" ht="35.1" customHeight="1" x14ac:dyDescent="0.25">
      <c r="A89" s="188"/>
      <c r="B89" s="189">
        <v>13</v>
      </c>
      <c r="C89" s="190" t="s">
        <v>493</v>
      </c>
      <c r="D89" s="282" t="s">
        <v>494</v>
      </c>
      <c r="E89" s="282"/>
      <c r="F89" s="192" t="s">
        <v>492</v>
      </c>
      <c r="G89" s="193">
        <v>12</v>
      </c>
      <c r="H89" s="192"/>
      <c r="I89" s="192">
        <f t="shared" si="0"/>
        <v>0</v>
      </c>
      <c r="J89" s="194">
        <f t="shared" si="1"/>
        <v>395.28</v>
      </c>
      <c r="K89" s="195">
        <f t="shared" si="2"/>
        <v>0</v>
      </c>
      <c r="L89" s="196">
        <f t="shared" si="3"/>
        <v>0</v>
      </c>
      <c r="M89" s="196"/>
      <c r="N89" s="196">
        <v>32.94</v>
      </c>
      <c r="O89" s="196"/>
      <c r="P89" s="196">
        <v>0</v>
      </c>
      <c r="Q89" s="196"/>
      <c r="R89" s="196">
        <v>0</v>
      </c>
      <c r="S89" s="196">
        <f t="shared" si="4"/>
        <v>0</v>
      </c>
      <c r="T89" s="196"/>
      <c r="U89" s="196"/>
      <c r="V89" s="197">
        <f t="shared" si="5"/>
        <v>0</v>
      </c>
      <c r="W89" s="198"/>
      <c r="X89" s="199">
        <v>0</v>
      </c>
      <c r="Y89" s="199"/>
      <c r="Z89" s="199">
        <v>0</v>
      </c>
    </row>
    <row r="90" spans="1:26" ht="24.95" customHeight="1" x14ac:dyDescent="0.25">
      <c r="A90" s="188"/>
      <c r="B90" s="189">
        <v>14</v>
      </c>
      <c r="C90" s="190" t="s">
        <v>495</v>
      </c>
      <c r="D90" s="282" t="s">
        <v>496</v>
      </c>
      <c r="E90" s="282"/>
      <c r="F90" s="192" t="s">
        <v>152</v>
      </c>
      <c r="G90" s="193">
        <v>118</v>
      </c>
      <c r="H90" s="192"/>
      <c r="I90" s="192">
        <f t="shared" si="0"/>
        <v>0</v>
      </c>
      <c r="J90" s="194">
        <f t="shared" si="1"/>
        <v>205.32</v>
      </c>
      <c r="K90" s="195">
        <f t="shared" si="2"/>
        <v>0</v>
      </c>
      <c r="L90" s="196">
        <f t="shared" si="3"/>
        <v>0</v>
      </c>
      <c r="M90" s="196"/>
      <c r="N90" s="196">
        <v>1.74</v>
      </c>
      <c r="O90" s="196"/>
      <c r="P90" s="196">
        <v>0</v>
      </c>
      <c r="Q90" s="196"/>
      <c r="R90" s="196">
        <v>0</v>
      </c>
      <c r="S90" s="196">
        <f t="shared" si="4"/>
        <v>0</v>
      </c>
      <c r="T90" s="196"/>
      <c r="U90" s="196"/>
      <c r="V90" s="197">
        <f t="shared" si="5"/>
        <v>0</v>
      </c>
      <c r="W90" s="198"/>
      <c r="X90" s="199">
        <v>0</v>
      </c>
      <c r="Y90" s="199"/>
      <c r="Z90" s="199">
        <v>0</v>
      </c>
    </row>
    <row r="91" spans="1:26" ht="24.95" customHeight="1" x14ac:dyDescent="0.25">
      <c r="A91" s="200"/>
      <c r="B91" s="201">
        <v>15</v>
      </c>
      <c r="C91" s="202" t="s">
        <v>497</v>
      </c>
      <c r="D91" s="283" t="s">
        <v>498</v>
      </c>
      <c r="E91" s="283"/>
      <c r="F91" s="204"/>
      <c r="G91" s="205">
        <v>6</v>
      </c>
      <c r="H91" s="204"/>
      <c r="I91" s="204">
        <f t="shared" si="0"/>
        <v>0</v>
      </c>
      <c r="J91" s="206">
        <f t="shared" si="1"/>
        <v>137.28</v>
      </c>
      <c r="K91" s="195">
        <f t="shared" si="2"/>
        <v>0</v>
      </c>
      <c r="L91" s="196"/>
      <c r="M91" s="196">
        <f t="shared" ref="M91:M107" si="6">ROUND(G91*(H91),2)</f>
        <v>0</v>
      </c>
      <c r="N91" s="196">
        <v>22.88</v>
      </c>
      <c r="O91" s="196"/>
      <c r="P91" s="196">
        <v>0</v>
      </c>
      <c r="Q91" s="196"/>
      <c r="R91" s="196">
        <v>0</v>
      </c>
      <c r="S91" s="196">
        <f t="shared" si="4"/>
        <v>0</v>
      </c>
      <c r="T91" s="196"/>
      <c r="U91" s="196"/>
      <c r="V91" s="197">
        <f t="shared" si="5"/>
        <v>0</v>
      </c>
      <c r="W91" s="198"/>
      <c r="X91" s="199">
        <v>0</v>
      </c>
      <c r="Y91" s="199"/>
      <c r="Z91" s="199">
        <v>0</v>
      </c>
    </row>
    <row r="92" spans="1:26" ht="24.95" customHeight="1" x14ac:dyDescent="0.25">
      <c r="A92" s="200"/>
      <c r="B92" s="201">
        <v>16</v>
      </c>
      <c r="C92" s="202" t="s">
        <v>499</v>
      </c>
      <c r="D92" s="283" t="s">
        <v>500</v>
      </c>
      <c r="E92" s="283"/>
      <c r="F92" s="204" t="s">
        <v>469</v>
      </c>
      <c r="G92" s="205">
        <v>6</v>
      </c>
      <c r="H92" s="204"/>
      <c r="I92" s="204">
        <f t="shared" si="0"/>
        <v>0</v>
      </c>
      <c r="J92" s="206">
        <f t="shared" si="1"/>
        <v>48.3</v>
      </c>
      <c r="K92" s="195">
        <f t="shared" si="2"/>
        <v>0</v>
      </c>
      <c r="L92" s="196"/>
      <c r="M92" s="196">
        <f t="shared" si="6"/>
        <v>0</v>
      </c>
      <c r="N92" s="196">
        <v>8.0500000000000007</v>
      </c>
      <c r="O92" s="196"/>
      <c r="P92" s="196">
        <v>0</v>
      </c>
      <c r="Q92" s="196"/>
      <c r="R92" s="196">
        <v>0</v>
      </c>
      <c r="S92" s="196">
        <f t="shared" si="4"/>
        <v>0</v>
      </c>
      <c r="T92" s="196"/>
      <c r="U92" s="196"/>
      <c r="V92" s="197">
        <f t="shared" si="5"/>
        <v>0</v>
      </c>
      <c r="W92" s="198"/>
      <c r="X92" s="199">
        <v>0</v>
      </c>
      <c r="Y92" s="199"/>
      <c r="Z92" s="199">
        <v>0</v>
      </c>
    </row>
    <row r="93" spans="1:26" ht="24.95" customHeight="1" x14ac:dyDescent="0.25">
      <c r="A93" s="200"/>
      <c r="B93" s="201">
        <v>17</v>
      </c>
      <c r="C93" s="202" t="s">
        <v>501</v>
      </c>
      <c r="D93" s="283" t="s">
        <v>502</v>
      </c>
      <c r="E93" s="283"/>
      <c r="F93" s="204" t="s">
        <v>469</v>
      </c>
      <c r="G93" s="205">
        <v>6</v>
      </c>
      <c r="H93" s="204"/>
      <c r="I93" s="204">
        <f t="shared" si="0"/>
        <v>0</v>
      </c>
      <c r="J93" s="206">
        <f t="shared" si="1"/>
        <v>142.13999999999999</v>
      </c>
      <c r="K93" s="195">
        <f t="shared" si="2"/>
        <v>0</v>
      </c>
      <c r="L93" s="196"/>
      <c r="M93" s="196">
        <f t="shared" si="6"/>
        <v>0</v>
      </c>
      <c r="N93" s="196">
        <v>23.69</v>
      </c>
      <c r="O93" s="196"/>
      <c r="P93" s="196">
        <v>0</v>
      </c>
      <c r="Q93" s="196"/>
      <c r="R93" s="196">
        <v>0</v>
      </c>
      <c r="S93" s="196">
        <f t="shared" si="4"/>
        <v>0</v>
      </c>
      <c r="T93" s="196"/>
      <c r="U93" s="196"/>
      <c r="V93" s="197">
        <f t="shared" si="5"/>
        <v>0</v>
      </c>
      <c r="W93" s="198"/>
      <c r="X93" s="199">
        <v>0</v>
      </c>
      <c r="Y93" s="199"/>
      <c r="Z93" s="199">
        <v>0</v>
      </c>
    </row>
    <row r="94" spans="1:26" ht="24.95" customHeight="1" x14ac:dyDescent="0.25">
      <c r="A94" s="200"/>
      <c r="B94" s="201">
        <v>18</v>
      </c>
      <c r="C94" s="202" t="s">
        <v>503</v>
      </c>
      <c r="D94" s="283" t="s">
        <v>504</v>
      </c>
      <c r="E94" s="283"/>
      <c r="F94" s="204" t="s">
        <v>469</v>
      </c>
      <c r="G94" s="205">
        <v>80</v>
      </c>
      <c r="H94" s="204"/>
      <c r="I94" s="204">
        <f t="shared" si="0"/>
        <v>0</v>
      </c>
      <c r="J94" s="206">
        <f t="shared" si="1"/>
        <v>220.8</v>
      </c>
      <c r="K94" s="195">
        <f t="shared" si="2"/>
        <v>0</v>
      </c>
      <c r="L94" s="196"/>
      <c r="M94" s="196">
        <f t="shared" si="6"/>
        <v>0</v>
      </c>
      <c r="N94" s="196">
        <v>2.76</v>
      </c>
      <c r="O94" s="196"/>
      <c r="P94" s="196">
        <v>0</v>
      </c>
      <c r="Q94" s="196"/>
      <c r="R94" s="196">
        <v>0</v>
      </c>
      <c r="S94" s="196">
        <f t="shared" si="4"/>
        <v>0</v>
      </c>
      <c r="T94" s="196"/>
      <c r="U94" s="196"/>
      <c r="V94" s="197">
        <f t="shared" si="5"/>
        <v>0</v>
      </c>
      <c r="W94" s="198"/>
      <c r="X94" s="199">
        <v>0</v>
      </c>
      <c r="Y94" s="199"/>
      <c r="Z94" s="199">
        <v>0</v>
      </c>
    </row>
    <row r="95" spans="1:26" ht="24.95" customHeight="1" x14ac:dyDescent="0.25">
      <c r="A95" s="200"/>
      <c r="B95" s="201">
        <v>19</v>
      </c>
      <c r="C95" s="202" t="s">
        <v>505</v>
      </c>
      <c r="D95" s="283" t="s">
        <v>506</v>
      </c>
      <c r="E95" s="283"/>
      <c r="F95" s="204" t="s">
        <v>469</v>
      </c>
      <c r="G95" s="205">
        <v>12</v>
      </c>
      <c r="H95" s="204"/>
      <c r="I95" s="204">
        <f t="shared" si="0"/>
        <v>0</v>
      </c>
      <c r="J95" s="206">
        <f t="shared" si="1"/>
        <v>6.96</v>
      </c>
      <c r="K95" s="195">
        <f t="shared" si="2"/>
        <v>0</v>
      </c>
      <c r="L95" s="196"/>
      <c r="M95" s="196">
        <f t="shared" si="6"/>
        <v>0</v>
      </c>
      <c r="N95" s="196">
        <v>0.57999999999999996</v>
      </c>
      <c r="O95" s="196"/>
      <c r="P95" s="196">
        <v>0</v>
      </c>
      <c r="Q95" s="196"/>
      <c r="R95" s="196">
        <v>0</v>
      </c>
      <c r="S95" s="196">
        <f t="shared" si="4"/>
        <v>0</v>
      </c>
      <c r="T95" s="196"/>
      <c r="U95" s="196"/>
      <c r="V95" s="197">
        <f t="shared" si="5"/>
        <v>0</v>
      </c>
      <c r="W95" s="198"/>
      <c r="X95" s="199">
        <v>0</v>
      </c>
      <c r="Y95" s="199"/>
      <c r="Z95" s="199">
        <v>0</v>
      </c>
    </row>
    <row r="96" spans="1:26" ht="24.95" customHeight="1" x14ac:dyDescent="0.25">
      <c r="A96" s="200"/>
      <c r="B96" s="201">
        <v>20</v>
      </c>
      <c r="C96" s="202" t="s">
        <v>507</v>
      </c>
      <c r="D96" s="283" t="s">
        <v>508</v>
      </c>
      <c r="E96" s="283"/>
      <c r="F96" s="204" t="s">
        <v>469</v>
      </c>
      <c r="G96" s="205">
        <v>20</v>
      </c>
      <c r="H96" s="204"/>
      <c r="I96" s="204">
        <f t="shared" si="0"/>
        <v>0</v>
      </c>
      <c r="J96" s="206">
        <f t="shared" si="1"/>
        <v>135.80000000000001</v>
      </c>
      <c r="K96" s="195">
        <f t="shared" si="2"/>
        <v>0</v>
      </c>
      <c r="L96" s="196"/>
      <c r="M96" s="196">
        <f t="shared" si="6"/>
        <v>0</v>
      </c>
      <c r="N96" s="196">
        <v>6.79</v>
      </c>
      <c r="O96" s="196"/>
      <c r="P96" s="196">
        <v>0</v>
      </c>
      <c r="Q96" s="196"/>
      <c r="R96" s="196">
        <v>0</v>
      </c>
      <c r="S96" s="196">
        <f t="shared" si="4"/>
        <v>0</v>
      </c>
      <c r="T96" s="196"/>
      <c r="U96" s="196"/>
      <c r="V96" s="197">
        <f t="shared" si="5"/>
        <v>0</v>
      </c>
      <c r="W96" s="198"/>
      <c r="X96" s="199">
        <v>0</v>
      </c>
      <c r="Y96" s="199"/>
      <c r="Z96" s="199">
        <v>0</v>
      </c>
    </row>
    <row r="97" spans="1:26" ht="24.95" customHeight="1" x14ac:dyDescent="0.25">
      <c r="A97" s="200"/>
      <c r="B97" s="201">
        <v>21</v>
      </c>
      <c r="C97" s="202" t="s">
        <v>509</v>
      </c>
      <c r="D97" s="283" t="s">
        <v>510</v>
      </c>
      <c r="E97" s="283"/>
      <c r="F97" s="204" t="s">
        <v>469</v>
      </c>
      <c r="G97" s="205">
        <v>24</v>
      </c>
      <c r="H97" s="204"/>
      <c r="I97" s="204">
        <f t="shared" si="0"/>
        <v>0</v>
      </c>
      <c r="J97" s="206">
        <f t="shared" si="1"/>
        <v>176.64</v>
      </c>
      <c r="K97" s="195">
        <f t="shared" si="2"/>
        <v>0</v>
      </c>
      <c r="L97" s="196"/>
      <c r="M97" s="196">
        <f t="shared" si="6"/>
        <v>0</v>
      </c>
      <c r="N97" s="196">
        <v>7.36</v>
      </c>
      <c r="O97" s="196"/>
      <c r="P97" s="196">
        <v>0</v>
      </c>
      <c r="Q97" s="196"/>
      <c r="R97" s="196">
        <v>0</v>
      </c>
      <c r="S97" s="196">
        <f t="shared" si="4"/>
        <v>0</v>
      </c>
      <c r="T97" s="196"/>
      <c r="U97" s="196"/>
      <c r="V97" s="197">
        <f t="shared" si="5"/>
        <v>0</v>
      </c>
      <c r="W97" s="198"/>
      <c r="X97" s="199">
        <v>0</v>
      </c>
      <c r="Y97" s="199"/>
      <c r="Z97" s="199">
        <v>0</v>
      </c>
    </row>
    <row r="98" spans="1:26" ht="24.95" customHeight="1" x14ac:dyDescent="0.25">
      <c r="A98" s="200"/>
      <c r="B98" s="201">
        <v>22</v>
      </c>
      <c r="C98" s="202" t="s">
        <v>511</v>
      </c>
      <c r="D98" s="283" t="s">
        <v>512</v>
      </c>
      <c r="E98" s="283"/>
      <c r="F98" s="204" t="s">
        <v>469</v>
      </c>
      <c r="G98" s="205">
        <v>28</v>
      </c>
      <c r="H98" s="204"/>
      <c r="I98" s="204">
        <f t="shared" si="0"/>
        <v>0</v>
      </c>
      <c r="J98" s="206">
        <f t="shared" si="1"/>
        <v>457.24</v>
      </c>
      <c r="K98" s="195">
        <f t="shared" si="2"/>
        <v>0</v>
      </c>
      <c r="L98" s="196"/>
      <c r="M98" s="196">
        <f t="shared" si="6"/>
        <v>0</v>
      </c>
      <c r="N98" s="196">
        <v>16.329999999999998</v>
      </c>
      <c r="O98" s="196"/>
      <c r="P98" s="196">
        <v>0</v>
      </c>
      <c r="Q98" s="196"/>
      <c r="R98" s="196">
        <v>0</v>
      </c>
      <c r="S98" s="196">
        <f t="shared" si="4"/>
        <v>0</v>
      </c>
      <c r="T98" s="196"/>
      <c r="U98" s="196"/>
      <c r="V98" s="197">
        <f t="shared" si="5"/>
        <v>0</v>
      </c>
      <c r="W98" s="198"/>
      <c r="X98" s="199">
        <v>0</v>
      </c>
      <c r="Y98" s="199"/>
      <c r="Z98" s="199">
        <v>0</v>
      </c>
    </row>
    <row r="99" spans="1:26" ht="24.95" customHeight="1" x14ac:dyDescent="0.25">
      <c r="A99" s="200"/>
      <c r="B99" s="201">
        <v>23</v>
      </c>
      <c r="C99" s="202" t="s">
        <v>513</v>
      </c>
      <c r="D99" s="283" t="s">
        <v>514</v>
      </c>
      <c r="E99" s="283"/>
      <c r="F99" s="204" t="s">
        <v>469</v>
      </c>
      <c r="G99" s="205">
        <v>12</v>
      </c>
      <c r="H99" s="204"/>
      <c r="I99" s="204">
        <f t="shared" si="0"/>
        <v>0</v>
      </c>
      <c r="J99" s="206">
        <f t="shared" si="1"/>
        <v>98.04</v>
      </c>
      <c r="K99" s="195">
        <f t="shared" si="2"/>
        <v>0</v>
      </c>
      <c r="L99" s="196"/>
      <c r="M99" s="196">
        <f t="shared" si="6"/>
        <v>0</v>
      </c>
      <c r="N99" s="196">
        <v>8.17</v>
      </c>
      <c r="O99" s="196"/>
      <c r="P99" s="196">
        <v>0</v>
      </c>
      <c r="Q99" s="196"/>
      <c r="R99" s="196">
        <v>0</v>
      </c>
      <c r="S99" s="196">
        <f t="shared" si="4"/>
        <v>0</v>
      </c>
      <c r="T99" s="196"/>
      <c r="U99" s="196"/>
      <c r="V99" s="197">
        <f t="shared" si="5"/>
        <v>0</v>
      </c>
      <c r="W99" s="198"/>
      <c r="X99" s="199">
        <v>0</v>
      </c>
      <c r="Y99" s="199"/>
      <c r="Z99" s="199">
        <v>0</v>
      </c>
    </row>
    <row r="100" spans="1:26" ht="24.95" customHeight="1" x14ac:dyDescent="0.25">
      <c r="A100" s="200"/>
      <c r="B100" s="201">
        <v>24</v>
      </c>
      <c r="C100" s="202" t="s">
        <v>515</v>
      </c>
      <c r="D100" s="283" t="s">
        <v>516</v>
      </c>
      <c r="E100" s="283"/>
      <c r="F100" s="204" t="s">
        <v>469</v>
      </c>
      <c r="G100" s="205">
        <v>24</v>
      </c>
      <c r="H100" s="204"/>
      <c r="I100" s="204">
        <f t="shared" si="0"/>
        <v>0</v>
      </c>
      <c r="J100" s="206">
        <f t="shared" si="1"/>
        <v>408.48</v>
      </c>
      <c r="K100" s="195">
        <f t="shared" si="2"/>
        <v>0</v>
      </c>
      <c r="L100" s="196"/>
      <c r="M100" s="196">
        <f t="shared" si="6"/>
        <v>0</v>
      </c>
      <c r="N100" s="196">
        <v>17.02</v>
      </c>
      <c r="O100" s="196"/>
      <c r="P100" s="196">
        <v>0</v>
      </c>
      <c r="Q100" s="196"/>
      <c r="R100" s="196">
        <v>0</v>
      </c>
      <c r="S100" s="196">
        <f t="shared" si="4"/>
        <v>0</v>
      </c>
      <c r="T100" s="196"/>
      <c r="U100" s="196"/>
      <c r="V100" s="197">
        <f t="shared" si="5"/>
        <v>0</v>
      </c>
      <c r="W100" s="198"/>
      <c r="X100" s="199">
        <v>0</v>
      </c>
      <c r="Y100" s="199"/>
      <c r="Z100" s="199">
        <v>0</v>
      </c>
    </row>
    <row r="101" spans="1:26" ht="24.95" customHeight="1" x14ac:dyDescent="0.25">
      <c r="A101" s="200"/>
      <c r="B101" s="201">
        <v>25</v>
      </c>
      <c r="C101" s="202" t="s">
        <v>517</v>
      </c>
      <c r="D101" s="283" t="s">
        <v>518</v>
      </c>
      <c r="E101" s="283"/>
      <c r="F101" s="204"/>
      <c r="G101" s="205">
        <v>6</v>
      </c>
      <c r="H101" s="204"/>
      <c r="I101" s="204">
        <f t="shared" si="0"/>
        <v>0</v>
      </c>
      <c r="J101" s="206">
        <f t="shared" si="1"/>
        <v>17.940000000000001</v>
      </c>
      <c r="K101" s="195">
        <f t="shared" si="2"/>
        <v>0</v>
      </c>
      <c r="L101" s="196"/>
      <c r="M101" s="196">
        <f t="shared" si="6"/>
        <v>0</v>
      </c>
      <c r="N101" s="196">
        <v>2.99</v>
      </c>
      <c r="O101" s="196"/>
      <c r="P101" s="196">
        <v>0</v>
      </c>
      <c r="Q101" s="196"/>
      <c r="R101" s="196">
        <v>0</v>
      </c>
      <c r="S101" s="196">
        <f t="shared" si="4"/>
        <v>0</v>
      </c>
      <c r="T101" s="196"/>
      <c r="U101" s="196"/>
      <c r="V101" s="197">
        <f t="shared" si="5"/>
        <v>0</v>
      </c>
      <c r="W101" s="198"/>
      <c r="X101" s="199">
        <v>0</v>
      </c>
      <c r="Y101" s="199"/>
      <c r="Z101" s="199">
        <v>0</v>
      </c>
    </row>
    <row r="102" spans="1:26" ht="24.95" customHeight="1" x14ac:dyDescent="0.25">
      <c r="A102" s="200"/>
      <c r="B102" s="201">
        <v>26</v>
      </c>
      <c r="C102" s="202" t="s">
        <v>519</v>
      </c>
      <c r="D102" s="283" t="s">
        <v>520</v>
      </c>
      <c r="E102" s="283"/>
      <c r="F102" s="204"/>
      <c r="G102" s="205">
        <v>6</v>
      </c>
      <c r="H102" s="204"/>
      <c r="I102" s="204">
        <f t="shared" si="0"/>
        <v>0</v>
      </c>
      <c r="J102" s="206">
        <f t="shared" si="1"/>
        <v>24.18</v>
      </c>
      <c r="K102" s="195">
        <f t="shared" si="2"/>
        <v>0</v>
      </c>
      <c r="L102" s="196"/>
      <c r="M102" s="196">
        <f t="shared" si="6"/>
        <v>0</v>
      </c>
      <c r="N102" s="196">
        <v>4.03</v>
      </c>
      <c r="O102" s="196"/>
      <c r="P102" s="196">
        <v>0</v>
      </c>
      <c r="Q102" s="196"/>
      <c r="R102" s="196">
        <v>0</v>
      </c>
      <c r="S102" s="196">
        <f t="shared" si="4"/>
        <v>0</v>
      </c>
      <c r="T102" s="196"/>
      <c r="U102" s="196"/>
      <c r="V102" s="197">
        <f t="shared" si="5"/>
        <v>0</v>
      </c>
      <c r="W102" s="198"/>
      <c r="X102" s="199">
        <v>0</v>
      </c>
      <c r="Y102" s="199"/>
      <c r="Z102" s="199">
        <v>0</v>
      </c>
    </row>
    <row r="103" spans="1:26" ht="24.95" customHeight="1" x14ac:dyDescent="0.25">
      <c r="A103" s="200"/>
      <c r="B103" s="201">
        <v>27</v>
      </c>
      <c r="C103" s="202" t="s">
        <v>521</v>
      </c>
      <c r="D103" s="283" t="s">
        <v>522</v>
      </c>
      <c r="E103" s="283"/>
      <c r="F103" s="204" t="s">
        <v>469</v>
      </c>
      <c r="G103" s="205">
        <v>12</v>
      </c>
      <c r="H103" s="204"/>
      <c r="I103" s="204">
        <f t="shared" si="0"/>
        <v>0</v>
      </c>
      <c r="J103" s="206">
        <f t="shared" si="1"/>
        <v>48.36</v>
      </c>
      <c r="K103" s="195">
        <f t="shared" si="2"/>
        <v>0</v>
      </c>
      <c r="L103" s="196"/>
      <c r="M103" s="196">
        <f t="shared" si="6"/>
        <v>0</v>
      </c>
      <c r="N103" s="196">
        <v>4.03</v>
      </c>
      <c r="O103" s="196"/>
      <c r="P103" s="196">
        <v>0</v>
      </c>
      <c r="Q103" s="196"/>
      <c r="R103" s="196">
        <v>0</v>
      </c>
      <c r="S103" s="196">
        <f t="shared" si="4"/>
        <v>0</v>
      </c>
      <c r="T103" s="196"/>
      <c r="U103" s="196"/>
      <c r="V103" s="197">
        <f t="shared" si="5"/>
        <v>0</v>
      </c>
      <c r="W103" s="198"/>
      <c r="X103" s="199">
        <v>0</v>
      </c>
      <c r="Y103" s="199"/>
      <c r="Z103" s="199">
        <v>0</v>
      </c>
    </row>
    <row r="104" spans="1:26" ht="24.95" customHeight="1" x14ac:dyDescent="0.25">
      <c r="A104" s="200"/>
      <c r="B104" s="201">
        <v>28</v>
      </c>
      <c r="C104" s="202" t="s">
        <v>523</v>
      </c>
      <c r="D104" s="283" t="s">
        <v>524</v>
      </c>
      <c r="E104" s="283"/>
      <c r="F104" s="204" t="s">
        <v>152</v>
      </c>
      <c r="G104" s="205">
        <v>110</v>
      </c>
      <c r="H104" s="204"/>
      <c r="I104" s="204">
        <f t="shared" si="0"/>
        <v>0</v>
      </c>
      <c r="J104" s="206">
        <f t="shared" si="1"/>
        <v>1505.9</v>
      </c>
      <c r="K104" s="195">
        <f t="shared" si="2"/>
        <v>0</v>
      </c>
      <c r="L104" s="196"/>
      <c r="M104" s="196">
        <f t="shared" si="6"/>
        <v>0</v>
      </c>
      <c r="N104" s="196">
        <v>13.69</v>
      </c>
      <c r="O104" s="196"/>
      <c r="P104" s="196">
        <v>0</v>
      </c>
      <c r="Q104" s="196"/>
      <c r="R104" s="196">
        <v>0</v>
      </c>
      <c r="S104" s="196">
        <f t="shared" si="4"/>
        <v>0</v>
      </c>
      <c r="T104" s="196"/>
      <c r="U104" s="196"/>
      <c r="V104" s="197">
        <f t="shared" si="5"/>
        <v>0</v>
      </c>
      <c r="W104" s="198"/>
      <c r="X104" s="199">
        <v>0</v>
      </c>
      <c r="Y104" s="199"/>
      <c r="Z104" s="199">
        <v>0</v>
      </c>
    </row>
    <row r="105" spans="1:26" ht="24.95" customHeight="1" x14ac:dyDescent="0.25">
      <c r="A105" s="200"/>
      <c r="B105" s="201">
        <v>29</v>
      </c>
      <c r="C105" s="202" t="s">
        <v>525</v>
      </c>
      <c r="D105" s="283" t="s">
        <v>526</v>
      </c>
      <c r="E105" s="283"/>
      <c r="F105" s="204" t="s">
        <v>152</v>
      </c>
      <c r="G105" s="205">
        <v>27.5</v>
      </c>
      <c r="H105" s="204"/>
      <c r="I105" s="204">
        <f t="shared" si="0"/>
        <v>0</v>
      </c>
      <c r="J105" s="206">
        <f t="shared" si="1"/>
        <v>256.3</v>
      </c>
      <c r="K105" s="195">
        <f t="shared" si="2"/>
        <v>0</v>
      </c>
      <c r="L105" s="196"/>
      <c r="M105" s="196">
        <f t="shared" si="6"/>
        <v>0</v>
      </c>
      <c r="N105" s="196">
        <v>9.32</v>
      </c>
      <c r="O105" s="196"/>
      <c r="P105" s="196">
        <v>0</v>
      </c>
      <c r="Q105" s="196"/>
      <c r="R105" s="196">
        <v>0</v>
      </c>
      <c r="S105" s="196">
        <f t="shared" si="4"/>
        <v>0</v>
      </c>
      <c r="T105" s="196"/>
      <c r="U105" s="196"/>
      <c r="V105" s="197">
        <f t="shared" si="5"/>
        <v>0</v>
      </c>
      <c r="W105" s="198"/>
      <c r="X105" s="199">
        <v>0</v>
      </c>
      <c r="Y105" s="199"/>
      <c r="Z105" s="199">
        <v>0</v>
      </c>
    </row>
    <row r="106" spans="1:26" ht="24.95" customHeight="1" x14ac:dyDescent="0.25">
      <c r="A106" s="200"/>
      <c r="B106" s="201">
        <v>30</v>
      </c>
      <c r="C106" s="202" t="s">
        <v>527</v>
      </c>
      <c r="D106" s="283" t="s">
        <v>528</v>
      </c>
      <c r="E106" s="283"/>
      <c r="F106" s="204" t="s">
        <v>152</v>
      </c>
      <c r="G106" s="205">
        <v>118</v>
      </c>
      <c r="H106" s="204"/>
      <c r="I106" s="204">
        <f t="shared" si="0"/>
        <v>0</v>
      </c>
      <c r="J106" s="206">
        <f t="shared" si="1"/>
        <v>1181.18</v>
      </c>
      <c r="K106" s="195">
        <f t="shared" si="2"/>
        <v>0</v>
      </c>
      <c r="L106" s="196"/>
      <c r="M106" s="196">
        <f t="shared" si="6"/>
        <v>0</v>
      </c>
      <c r="N106" s="196">
        <v>10.01</v>
      </c>
      <c r="O106" s="196"/>
      <c r="P106" s="196">
        <v>0</v>
      </c>
      <c r="Q106" s="196"/>
      <c r="R106" s="196">
        <v>0</v>
      </c>
      <c r="S106" s="196">
        <f t="shared" si="4"/>
        <v>0</v>
      </c>
      <c r="T106" s="196"/>
      <c r="U106" s="196"/>
      <c r="V106" s="197">
        <f t="shared" si="5"/>
        <v>0</v>
      </c>
      <c r="W106" s="198"/>
      <c r="X106" s="199">
        <v>0</v>
      </c>
      <c r="Y106" s="199"/>
      <c r="Z106" s="199">
        <v>0</v>
      </c>
    </row>
    <row r="107" spans="1:26" ht="24.95" customHeight="1" x14ac:dyDescent="0.25">
      <c r="A107" s="200"/>
      <c r="B107" s="201">
        <v>31</v>
      </c>
      <c r="C107" s="202" t="s">
        <v>529</v>
      </c>
      <c r="D107" s="283" t="s">
        <v>530</v>
      </c>
      <c r="E107" s="283"/>
      <c r="F107" s="204" t="s">
        <v>152</v>
      </c>
      <c r="G107" s="205">
        <v>146</v>
      </c>
      <c r="H107" s="204"/>
      <c r="I107" s="204">
        <f t="shared" si="0"/>
        <v>0</v>
      </c>
      <c r="J107" s="206">
        <f t="shared" si="1"/>
        <v>873.08</v>
      </c>
      <c r="K107" s="195">
        <f t="shared" si="2"/>
        <v>0</v>
      </c>
      <c r="L107" s="196"/>
      <c r="M107" s="196">
        <f t="shared" si="6"/>
        <v>0</v>
      </c>
      <c r="N107" s="196">
        <v>5.98</v>
      </c>
      <c r="O107" s="196"/>
      <c r="P107" s="196">
        <v>0</v>
      </c>
      <c r="Q107" s="196"/>
      <c r="R107" s="196">
        <v>0</v>
      </c>
      <c r="S107" s="196">
        <f t="shared" si="4"/>
        <v>0</v>
      </c>
      <c r="T107" s="196"/>
      <c r="U107" s="196"/>
      <c r="V107" s="197">
        <f t="shared" si="5"/>
        <v>0</v>
      </c>
      <c r="W107" s="198"/>
      <c r="X107" s="199">
        <v>0</v>
      </c>
      <c r="Y107" s="199"/>
      <c r="Z107" s="199">
        <v>0</v>
      </c>
    </row>
    <row r="108" spans="1:26" ht="24.95" customHeight="1" x14ac:dyDescent="0.25">
      <c r="A108" s="188"/>
      <c r="B108" s="189">
        <v>32</v>
      </c>
      <c r="C108" s="190" t="s">
        <v>531</v>
      </c>
      <c r="D108" s="282" t="s">
        <v>532</v>
      </c>
      <c r="E108" s="282"/>
      <c r="F108" s="192" t="s">
        <v>533</v>
      </c>
      <c r="G108" s="193">
        <v>3</v>
      </c>
      <c r="H108" s="194"/>
      <c r="I108" s="194">
        <f t="shared" si="0"/>
        <v>0</v>
      </c>
      <c r="J108" s="194">
        <f t="shared" si="1"/>
        <v>172.17</v>
      </c>
      <c r="K108" s="195">
        <f t="shared" si="2"/>
        <v>0</v>
      </c>
      <c r="L108" s="196">
        <f>ROUND(G108*(H108),2)</f>
        <v>0</v>
      </c>
      <c r="M108" s="196"/>
      <c r="N108" s="196">
        <v>57.39</v>
      </c>
      <c r="O108" s="196"/>
      <c r="P108" s="196">
        <v>0</v>
      </c>
      <c r="Q108" s="196"/>
      <c r="R108" s="196">
        <v>0</v>
      </c>
      <c r="S108" s="196">
        <f t="shared" si="4"/>
        <v>0</v>
      </c>
      <c r="T108" s="196"/>
      <c r="U108" s="196"/>
      <c r="V108" s="197">
        <f t="shared" si="5"/>
        <v>0</v>
      </c>
      <c r="W108" s="198"/>
      <c r="X108" s="199">
        <v>0</v>
      </c>
      <c r="Y108" s="199"/>
      <c r="Z108" s="199">
        <v>0</v>
      </c>
    </row>
    <row r="109" spans="1:26" ht="24.95" customHeight="1" x14ac:dyDescent="0.25">
      <c r="A109" s="188"/>
      <c r="B109" s="189">
        <v>33</v>
      </c>
      <c r="C109" s="190" t="s">
        <v>534</v>
      </c>
      <c r="D109" s="282" t="s">
        <v>535</v>
      </c>
      <c r="E109" s="282"/>
      <c r="F109" s="192" t="s">
        <v>533</v>
      </c>
      <c r="G109" s="193">
        <v>1</v>
      </c>
      <c r="H109" s="194"/>
      <c r="I109" s="194">
        <f t="shared" si="0"/>
        <v>0</v>
      </c>
      <c r="J109" s="194">
        <f t="shared" si="1"/>
        <v>57.39</v>
      </c>
      <c r="K109" s="195">
        <f t="shared" si="2"/>
        <v>0</v>
      </c>
      <c r="L109" s="196">
        <f>ROUND(G109*(H109),2)</f>
        <v>0</v>
      </c>
      <c r="M109" s="196"/>
      <c r="N109" s="196">
        <v>57.39</v>
      </c>
      <c r="O109" s="196"/>
      <c r="P109" s="196">
        <v>0</v>
      </c>
      <c r="Q109" s="196"/>
      <c r="R109" s="196">
        <v>0</v>
      </c>
      <c r="S109" s="196">
        <f t="shared" si="4"/>
        <v>0</v>
      </c>
      <c r="T109" s="196"/>
      <c r="U109" s="196"/>
      <c r="V109" s="197">
        <f t="shared" si="5"/>
        <v>0</v>
      </c>
      <c r="W109" s="198"/>
      <c r="X109" s="199">
        <v>0</v>
      </c>
      <c r="Y109" s="199"/>
      <c r="Z109" s="199">
        <v>0</v>
      </c>
    </row>
    <row r="110" spans="1:26" x14ac:dyDescent="0.25">
      <c r="A110" s="199"/>
      <c r="B110" s="207"/>
      <c r="C110" s="208" t="s">
        <v>465</v>
      </c>
      <c r="D110" s="284" t="s">
        <v>466</v>
      </c>
      <c r="E110" s="284"/>
      <c r="F110" s="209"/>
      <c r="G110" s="196"/>
      <c r="H110" s="209"/>
      <c r="I110" s="210">
        <f>ROUND((SUM(I76:I109))/1,2)</f>
        <v>0</v>
      </c>
      <c r="J110" s="211"/>
      <c r="K110" s="211"/>
      <c r="L110" s="212">
        <f>ROUND((SUM(L76:L109))/1,2)</f>
        <v>0</v>
      </c>
      <c r="M110" s="212">
        <f>ROUND((SUM(M76:M109))/1,2)</f>
        <v>0</v>
      </c>
      <c r="N110" s="212"/>
      <c r="O110" s="212"/>
      <c r="P110" s="212"/>
      <c r="Q110" s="212"/>
      <c r="R110" s="212"/>
      <c r="S110" s="212">
        <f>ROUND((SUM(S76:S109))/1,2)</f>
        <v>0</v>
      </c>
      <c r="T110" s="212"/>
      <c r="U110" s="212"/>
      <c r="V110" s="213">
        <f>ROUND((SUM(V76:V109))/1,2)</f>
        <v>0</v>
      </c>
      <c r="W110" s="198"/>
      <c r="X110" s="199"/>
      <c r="Y110" s="199"/>
      <c r="Z110" s="199"/>
    </row>
    <row r="111" spans="1:26" x14ac:dyDescent="0.25">
      <c r="A111" s="199"/>
      <c r="B111" s="207"/>
      <c r="C111" s="214"/>
      <c r="D111" s="285"/>
      <c r="E111" s="285"/>
      <c r="F111" s="209"/>
      <c r="G111" s="196"/>
      <c r="H111" s="209"/>
      <c r="I111" s="209"/>
      <c r="J111" s="195"/>
      <c r="K111" s="195"/>
      <c r="L111" s="196"/>
      <c r="M111" s="196"/>
      <c r="N111" s="196"/>
      <c r="O111" s="196"/>
      <c r="P111" s="196"/>
      <c r="Q111" s="196"/>
      <c r="R111" s="196"/>
      <c r="S111" s="196"/>
      <c r="T111" s="196"/>
      <c r="U111" s="196"/>
      <c r="V111" s="197"/>
      <c r="W111" s="198"/>
      <c r="X111" s="199"/>
      <c r="Y111" s="199"/>
      <c r="Z111" s="199"/>
    </row>
    <row r="112" spans="1:26" ht="23.25" customHeight="1" x14ac:dyDescent="0.25">
      <c r="A112" s="199"/>
      <c r="B112" s="207"/>
      <c r="C112" s="208" t="s">
        <v>536</v>
      </c>
      <c r="D112" s="284" t="s">
        <v>537</v>
      </c>
      <c r="E112" s="284"/>
      <c r="F112" s="209"/>
      <c r="G112" s="196"/>
      <c r="H112" s="209"/>
      <c r="I112" s="209"/>
      <c r="J112" s="195"/>
      <c r="K112" s="195"/>
      <c r="L112" s="196"/>
      <c r="M112" s="196"/>
      <c r="N112" s="196"/>
      <c r="O112" s="196"/>
      <c r="P112" s="196"/>
      <c r="Q112" s="196"/>
      <c r="R112" s="196"/>
      <c r="S112" s="196"/>
      <c r="T112" s="196"/>
      <c r="U112" s="196"/>
      <c r="V112" s="197"/>
      <c r="W112" s="198"/>
      <c r="X112" s="199"/>
      <c r="Y112" s="199"/>
      <c r="Z112" s="199"/>
    </row>
    <row r="113" spans="1:26" ht="24.95" customHeight="1" x14ac:dyDescent="0.25">
      <c r="A113" s="188"/>
      <c r="B113" s="189">
        <v>34</v>
      </c>
      <c r="C113" s="190" t="s">
        <v>538</v>
      </c>
      <c r="D113" s="282" t="s">
        <v>539</v>
      </c>
      <c r="E113" s="282"/>
      <c r="F113" s="192" t="s">
        <v>152</v>
      </c>
      <c r="G113" s="193">
        <v>82</v>
      </c>
      <c r="H113" s="192"/>
      <c r="I113" s="192">
        <f>ROUND(G113*(H113),2)</f>
        <v>0</v>
      </c>
      <c r="J113" s="194">
        <f>ROUND(G113*(N113),2)</f>
        <v>623.20000000000005</v>
      </c>
      <c r="K113" s="195">
        <f>ROUND(G113*(O113),2)</f>
        <v>0</v>
      </c>
      <c r="L113" s="196">
        <f>ROUND(G113*(H113),2)</f>
        <v>0</v>
      </c>
      <c r="M113" s="196"/>
      <c r="N113" s="196">
        <v>7.6</v>
      </c>
      <c r="O113" s="196"/>
      <c r="P113" s="196">
        <v>0</v>
      </c>
      <c r="Q113" s="196"/>
      <c r="R113" s="196">
        <v>0</v>
      </c>
      <c r="S113" s="196">
        <f>ROUND(G113*(P113),3)</f>
        <v>0</v>
      </c>
      <c r="T113" s="196"/>
      <c r="U113" s="196"/>
      <c r="V113" s="197">
        <f>ROUND(G113*(X113),3)</f>
        <v>0</v>
      </c>
      <c r="W113" s="198"/>
      <c r="X113" s="199">
        <v>0</v>
      </c>
      <c r="Y113" s="199"/>
      <c r="Z113" s="199">
        <v>0</v>
      </c>
    </row>
    <row r="114" spans="1:26" ht="24.95" customHeight="1" x14ac:dyDescent="0.25">
      <c r="A114" s="188"/>
      <c r="B114" s="189">
        <v>35</v>
      </c>
      <c r="C114" s="190" t="s">
        <v>540</v>
      </c>
      <c r="D114" s="282" t="s">
        <v>541</v>
      </c>
      <c r="E114" s="282"/>
      <c r="F114" s="192" t="s">
        <v>152</v>
      </c>
      <c r="G114" s="193">
        <v>82</v>
      </c>
      <c r="H114" s="192"/>
      <c r="I114" s="192">
        <f>ROUND(G114*(H114),2)</f>
        <v>0</v>
      </c>
      <c r="J114" s="194">
        <f>ROUND(G114*(N114),2)</f>
        <v>238.62</v>
      </c>
      <c r="K114" s="195">
        <f>ROUND(G114*(O114),2)</f>
        <v>0</v>
      </c>
      <c r="L114" s="196">
        <f>ROUND(G114*(H114),2)</f>
        <v>0</v>
      </c>
      <c r="M114" s="196"/>
      <c r="N114" s="196">
        <v>2.91</v>
      </c>
      <c r="O114" s="196"/>
      <c r="P114" s="196">
        <v>0</v>
      </c>
      <c r="Q114" s="196"/>
      <c r="R114" s="196">
        <v>0</v>
      </c>
      <c r="S114" s="196">
        <f>ROUND(G114*(P114),3)</f>
        <v>0</v>
      </c>
      <c r="T114" s="196"/>
      <c r="U114" s="196"/>
      <c r="V114" s="197">
        <f>ROUND(G114*(X114),3)</f>
        <v>0</v>
      </c>
      <c r="W114" s="198"/>
      <c r="X114" s="199">
        <v>0</v>
      </c>
      <c r="Y114" s="199"/>
      <c r="Z114" s="199">
        <v>0</v>
      </c>
    </row>
    <row r="115" spans="1:26" ht="24.95" customHeight="1" x14ac:dyDescent="0.25">
      <c r="A115" s="188"/>
      <c r="B115" s="189">
        <v>36</v>
      </c>
      <c r="C115" s="190" t="s">
        <v>542</v>
      </c>
      <c r="D115" s="282" t="s">
        <v>543</v>
      </c>
      <c r="E115" s="282"/>
      <c r="F115" s="192" t="s">
        <v>111</v>
      </c>
      <c r="G115" s="193">
        <v>28.7</v>
      </c>
      <c r="H115" s="192"/>
      <c r="I115" s="192">
        <f>ROUND(G115*(H115),2)</f>
        <v>0</v>
      </c>
      <c r="J115" s="194">
        <f>ROUND(G115*(N115),2)</f>
        <v>80.36</v>
      </c>
      <c r="K115" s="195">
        <f>ROUND(G115*(O115),2)</f>
        <v>0</v>
      </c>
      <c r="L115" s="196">
        <f>ROUND(G115*(H115),2)</f>
        <v>0</v>
      </c>
      <c r="M115" s="196"/>
      <c r="N115" s="196">
        <v>2.8</v>
      </c>
      <c r="O115" s="196"/>
      <c r="P115" s="196">
        <v>0</v>
      </c>
      <c r="Q115" s="196"/>
      <c r="R115" s="196">
        <v>0</v>
      </c>
      <c r="S115" s="196">
        <f>ROUND(G115*(P115),3)</f>
        <v>0</v>
      </c>
      <c r="T115" s="196"/>
      <c r="U115" s="196"/>
      <c r="V115" s="197">
        <f>ROUND(G115*(X115),3)</f>
        <v>0</v>
      </c>
      <c r="W115" s="198"/>
      <c r="X115" s="199">
        <v>0</v>
      </c>
      <c r="Y115" s="199"/>
      <c r="Z115" s="199">
        <v>0</v>
      </c>
    </row>
    <row r="116" spans="1:26" ht="23.25" customHeight="1" x14ac:dyDescent="0.25">
      <c r="A116" s="199"/>
      <c r="B116" s="207"/>
      <c r="C116" s="208" t="s">
        <v>536</v>
      </c>
      <c r="D116" s="284" t="s">
        <v>537</v>
      </c>
      <c r="E116" s="284"/>
      <c r="F116" s="209"/>
      <c r="G116" s="196"/>
      <c r="H116" s="209"/>
      <c r="I116" s="210">
        <f>ROUND((SUM(I112:I115))/1,2)</f>
        <v>0</v>
      </c>
      <c r="J116" s="211"/>
      <c r="K116" s="211"/>
      <c r="L116" s="212">
        <f>ROUND((SUM(L112:L115))/1,2)</f>
        <v>0</v>
      </c>
      <c r="M116" s="212">
        <f>ROUND((SUM(M112:M115))/1,2)</f>
        <v>0</v>
      </c>
      <c r="N116" s="212"/>
      <c r="O116" s="212"/>
      <c r="P116" s="212"/>
      <c r="Q116" s="196"/>
      <c r="R116" s="196"/>
      <c r="S116" s="212">
        <f>ROUND((SUM(S112:S115))/1,2)</f>
        <v>0</v>
      </c>
      <c r="T116" s="212"/>
      <c r="U116" s="212"/>
      <c r="V116" s="213">
        <f>ROUND((SUM(V112:V115))/1,2)</f>
        <v>0</v>
      </c>
      <c r="W116" s="198"/>
      <c r="X116" s="199"/>
      <c r="Y116" s="199"/>
      <c r="Z116" s="199"/>
    </row>
    <row r="117" spans="1:26" x14ac:dyDescent="0.25">
      <c r="A117" s="199"/>
      <c r="B117" s="207"/>
      <c r="C117" s="214"/>
      <c r="D117" s="285"/>
      <c r="E117" s="285"/>
      <c r="F117" s="209"/>
      <c r="G117" s="196"/>
      <c r="H117" s="209"/>
      <c r="I117" s="209"/>
      <c r="J117" s="195"/>
      <c r="K117" s="195"/>
      <c r="L117" s="196"/>
      <c r="M117" s="196"/>
      <c r="N117" s="196"/>
      <c r="O117" s="196"/>
      <c r="P117" s="196"/>
      <c r="Q117" s="196"/>
      <c r="R117" s="196"/>
      <c r="S117" s="196"/>
      <c r="T117" s="196"/>
      <c r="U117" s="196"/>
      <c r="V117" s="197"/>
      <c r="W117" s="198"/>
      <c r="X117" s="199"/>
      <c r="Y117" s="199"/>
      <c r="Z117" s="199"/>
    </row>
    <row r="118" spans="1:26" x14ac:dyDescent="0.25">
      <c r="A118" s="199"/>
      <c r="B118" s="207"/>
      <c r="C118" s="214"/>
      <c r="D118" s="286" t="s">
        <v>69</v>
      </c>
      <c r="E118" s="286"/>
      <c r="F118" s="209"/>
      <c r="G118" s="196"/>
      <c r="H118" s="209"/>
      <c r="I118" s="210">
        <f>ROUND((SUM(I75:I117))/2,2)</f>
        <v>0</v>
      </c>
      <c r="J118" s="195"/>
      <c r="K118" s="195"/>
      <c r="L118" s="196">
        <f>ROUND((SUM(L75:L117))/2,2)</f>
        <v>0</v>
      </c>
      <c r="M118" s="196">
        <f>ROUND((SUM(M75:M117))/2,2)</f>
        <v>0</v>
      </c>
      <c r="N118" s="196"/>
      <c r="O118" s="196"/>
      <c r="P118" s="212"/>
      <c r="Q118" s="196"/>
      <c r="R118" s="196"/>
      <c r="S118" s="212">
        <f>ROUND((SUM(S75:S117))/2,2)</f>
        <v>0</v>
      </c>
      <c r="T118" s="196"/>
      <c r="U118" s="196"/>
      <c r="V118" s="213">
        <f>ROUND((SUM(V75:V117))/2,2)</f>
        <v>0</v>
      </c>
      <c r="W118" s="198"/>
      <c r="X118" s="199"/>
      <c r="Y118" s="199"/>
      <c r="Z118" s="199"/>
    </row>
    <row r="119" spans="1:26" x14ac:dyDescent="0.25">
      <c r="A119" s="13"/>
      <c r="B119" s="216"/>
      <c r="C119" s="217"/>
      <c r="D119" s="288" t="s">
        <v>71</v>
      </c>
      <c r="E119" s="288"/>
      <c r="F119" s="220"/>
      <c r="G119" s="219"/>
      <c r="H119" s="220"/>
      <c r="I119" s="220">
        <f>ROUND((SUM(I75:I118))/3,2)</f>
        <v>0</v>
      </c>
      <c r="J119" s="222"/>
      <c r="K119" s="222">
        <f>ROUND((SUM(K75:K118))/3,2)</f>
        <v>0</v>
      </c>
      <c r="L119" s="219">
        <f>ROUND((SUM(L75:L118))/3,2)</f>
        <v>0</v>
      </c>
      <c r="M119" s="219">
        <f>ROUND((SUM(M75:M118))/3,2)</f>
        <v>0</v>
      </c>
      <c r="N119" s="219"/>
      <c r="O119" s="219"/>
      <c r="P119" s="219"/>
      <c r="Q119" s="219"/>
      <c r="R119" s="219"/>
      <c r="S119" s="219">
        <f>ROUND((SUM(S75:S118))/3,2)</f>
        <v>0</v>
      </c>
      <c r="T119" s="219"/>
      <c r="U119" s="219"/>
      <c r="V119" s="221">
        <f>ROUND((SUM(V75:V118))/3,2)</f>
        <v>0</v>
      </c>
      <c r="W119" s="27"/>
      <c r="X119" s="13"/>
      <c r="Y119" s="13">
        <f>(SUM(Y75:Y118))</f>
        <v>0</v>
      </c>
      <c r="Z119" s="13">
        <f>(SUM(Z75:Z118))</f>
        <v>0</v>
      </c>
    </row>
    <row r="120" spans="1:26" hidden="1" x14ac:dyDescent="0.25">
      <c r="A120" s="13"/>
      <c r="B120" s="13"/>
      <c r="C120" s="13"/>
      <c r="D120" s="13"/>
      <c r="E120" s="58"/>
      <c r="F120" s="58"/>
      <c r="G120" s="180"/>
      <c r="H120" s="58"/>
      <c r="I120" s="58"/>
      <c r="J120" s="146"/>
      <c r="K120" s="146"/>
      <c r="L120" s="146"/>
      <c r="M120" s="146"/>
      <c r="N120" s="146"/>
      <c r="O120" s="146"/>
      <c r="P120" s="146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idden="1" x14ac:dyDescent="0.25">
      <c r="A121" s="13"/>
      <c r="B121" s="13"/>
      <c r="C121" s="13"/>
      <c r="D121" s="13"/>
      <c r="E121" s="58"/>
      <c r="F121" s="58"/>
      <c r="G121" s="180"/>
      <c r="H121" s="58"/>
      <c r="I121" s="58"/>
      <c r="J121" s="146"/>
      <c r="K121" s="146"/>
      <c r="L121" s="146"/>
      <c r="M121" s="146"/>
      <c r="N121" s="146"/>
      <c r="O121" s="146"/>
      <c r="P121" s="146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idden="1" x14ac:dyDescent="0.25">
      <c r="A122" s="13"/>
      <c r="B122" s="13"/>
      <c r="C122" s="13"/>
      <c r="D122" s="13"/>
      <c r="E122" s="58"/>
      <c r="F122" s="58"/>
      <c r="G122" s="180"/>
      <c r="H122" s="58"/>
      <c r="I122" s="58"/>
      <c r="J122" s="146"/>
      <c r="K122" s="146"/>
      <c r="L122" s="146"/>
      <c r="M122" s="146"/>
      <c r="N122" s="146"/>
      <c r="O122" s="146"/>
      <c r="P122" s="146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idden="1" x14ac:dyDescent="0.25">
      <c r="A123" s="13"/>
      <c r="B123" s="13"/>
      <c r="C123" s="13"/>
      <c r="D123" s="13"/>
      <c r="E123" s="58"/>
      <c r="F123" s="58"/>
      <c r="G123" s="180"/>
      <c r="H123" s="58"/>
      <c r="I123" s="58"/>
      <c r="J123" s="146"/>
      <c r="K123" s="146"/>
      <c r="L123" s="146"/>
      <c r="M123" s="146"/>
      <c r="N123" s="146"/>
      <c r="O123" s="146"/>
      <c r="P123" s="146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idden="1" x14ac:dyDescent="0.25">
      <c r="A124" s="13"/>
      <c r="B124" s="13"/>
      <c r="C124" s="13"/>
      <c r="D124" s="13"/>
      <c r="E124" s="58"/>
      <c r="F124" s="58"/>
      <c r="G124" s="180"/>
      <c r="H124" s="58"/>
      <c r="I124" s="58"/>
      <c r="J124" s="146"/>
      <c r="K124" s="146"/>
      <c r="L124" s="146"/>
      <c r="M124" s="146"/>
      <c r="N124" s="146"/>
      <c r="O124" s="146"/>
      <c r="P124" s="146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idden="1" x14ac:dyDescent="0.25">
      <c r="A125" s="13"/>
      <c r="B125" s="13"/>
      <c r="C125" s="13"/>
      <c r="D125" s="13"/>
      <c r="E125" s="58"/>
      <c r="F125" s="58"/>
      <c r="G125" s="180"/>
      <c r="H125" s="58"/>
      <c r="I125" s="58"/>
      <c r="J125" s="146"/>
      <c r="K125" s="146"/>
      <c r="L125" s="146"/>
      <c r="M125" s="146"/>
      <c r="N125" s="146"/>
      <c r="O125" s="146"/>
      <c r="P125" s="146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idden="1" x14ac:dyDescent="0.25">
      <c r="A126" s="13"/>
      <c r="B126" s="13"/>
      <c r="C126" s="13"/>
      <c r="D126" s="13"/>
      <c r="E126" s="58"/>
      <c r="F126" s="58"/>
      <c r="G126" s="180"/>
      <c r="H126" s="58"/>
      <c r="I126" s="58"/>
      <c r="J126" s="146"/>
      <c r="K126" s="146"/>
      <c r="L126" s="146"/>
      <c r="M126" s="146"/>
      <c r="N126" s="146"/>
      <c r="O126" s="146"/>
      <c r="P126" s="146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idden="1" x14ac:dyDescent="0.25">
      <c r="A127" s="13"/>
      <c r="B127" s="13"/>
      <c r="C127" s="13"/>
      <c r="D127" s="13"/>
      <c r="E127" s="58"/>
      <c r="F127" s="58"/>
      <c r="G127" s="180"/>
      <c r="H127" s="58"/>
      <c r="I127" s="58"/>
      <c r="J127" s="146"/>
      <c r="K127" s="146"/>
      <c r="L127" s="146"/>
      <c r="M127" s="146"/>
      <c r="N127" s="146"/>
      <c r="O127" s="146"/>
      <c r="P127" s="146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idden="1" x14ac:dyDescent="0.25">
      <c r="A128" s="13"/>
      <c r="B128" s="13"/>
      <c r="C128" s="13"/>
      <c r="D128" s="13"/>
      <c r="E128" s="58"/>
      <c r="F128" s="58"/>
      <c r="G128" s="180"/>
      <c r="H128" s="58"/>
      <c r="I128" s="58"/>
      <c r="J128" s="146"/>
      <c r="K128" s="146"/>
      <c r="L128" s="146"/>
      <c r="M128" s="146"/>
      <c r="N128" s="146"/>
      <c r="O128" s="146"/>
      <c r="P128" s="146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idden="1" x14ac:dyDescent="0.25">
      <c r="A129" s="8"/>
      <c r="B129" s="8"/>
      <c r="C129" s="8"/>
      <c r="D129" s="8"/>
      <c r="E129" s="12"/>
      <c r="F129" s="12"/>
      <c r="G129" s="21"/>
      <c r="H129" s="12"/>
      <c r="I129" s="12"/>
      <c r="J129" s="20"/>
      <c r="K129" s="20"/>
      <c r="L129" s="20"/>
      <c r="M129" s="20"/>
      <c r="N129" s="20"/>
      <c r="O129" s="20"/>
      <c r="P129" s="20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idden="1" x14ac:dyDescent="0.25">
      <c r="A130" s="8"/>
      <c r="B130" s="8"/>
      <c r="C130" s="8"/>
      <c r="D130" s="8"/>
      <c r="E130" s="12"/>
      <c r="F130" s="12"/>
      <c r="G130" s="21"/>
      <c r="H130" s="12"/>
      <c r="I130" s="12"/>
      <c r="J130" s="20"/>
      <c r="K130" s="20"/>
      <c r="L130" s="20"/>
      <c r="M130" s="20"/>
      <c r="N130" s="20"/>
      <c r="O130" s="20"/>
      <c r="P130" s="20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idden="1" x14ac:dyDescent="0.25">
      <c r="A131" s="8"/>
      <c r="B131" s="8"/>
      <c r="C131" s="8"/>
      <c r="D131" s="8"/>
      <c r="E131" s="12"/>
      <c r="F131" s="12"/>
      <c r="G131" s="21"/>
      <c r="H131" s="12"/>
      <c r="I131" s="12"/>
      <c r="J131" s="20"/>
      <c r="K131" s="20"/>
      <c r="L131" s="20"/>
      <c r="M131" s="20"/>
      <c r="N131" s="20"/>
      <c r="O131" s="20"/>
      <c r="P131" s="20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idden="1" x14ac:dyDescent="0.25">
      <c r="A132" s="8"/>
      <c r="B132" s="8"/>
      <c r="C132" s="8"/>
      <c r="D132" s="8"/>
      <c r="E132" s="12"/>
      <c r="F132" s="12"/>
      <c r="G132" s="21"/>
      <c r="H132" s="12"/>
      <c r="I132" s="12"/>
      <c r="J132" s="20"/>
      <c r="K132" s="20"/>
      <c r="L132" s="20"/>
      <c r="M132" s="20"/>
      <c r="N132" s="20"/>
      <c r="O132" s="20"/>
      <c r="P132" s="20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idden="1" x14ac:dyDescent="0.25">
      <c r="A133" s="8"/>
      <c r="B133" s="8"/>
      <c r="C133" s="8"/>
      <c r="D133" s="8"/>
      <c r="E133" s="12"/>
      <c r="F133" s="12"/>
      <c r="G133" s="21"/>
      <c r="H133" s="12"/>
      <c r="I133" s="12"/>
      <c r="J133" s="20"/>
      <c r="K133" s="20"/>
      <c r="L133" s="20"/>
      <c r="M133" s="20"/>
      <c r="N133" s="20"/>
      <c r="O133" s="20"/>
      <c r="P133" s="20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idden="1" x14ac:dyDescent="0.25">
      <c r="A134" s="8"/>
      <c r="B134" s="8"/>
      <c r="C134" s="8"/>
      <c r="D134" s="8"/>
      <c r="E134" s="12"/>
      <c r="F134" s="12"/>
      <c r="G134" s="21"/>
      <c r="H134" s="12"/>
      <c r="I134" s="12"/>
      <c r="J134" s="20"/>
      <c r="K134" s="20"/>
      <c r="L134" s="20"/>
      <c r="M134" s="20"/>
      <c r="N134" s="20"/>
      <c r="O134" s="20"/>
      <c r="P134" s="20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idden="1" x14ac:dyDescent="0.25">
      <c r="A135" s="8"/>
      <c r="B135" s="8"/>
      <c r="C135" s="8"/>
      <c r="D135" s="8"/>
      <c r="E135" s="12"/>
      <c r="F135" s="12"/>
      <c r="G135" s="21"/>
      <c r="H135" s="12"/>
      <c r="I135" s="12"/>
      <c r="J135" s="20"/>
      <c r="K135" s="20"/>
      <c r="L135" s="20"/>
      <c r="M135" s="20"/>
      <c r="N135" s="20"/>
      <c r="O135" s="20"/>
      <c r="P135" s="20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idden="1" x14ac:dyDescent="0.25">
      <c r="A136" s="8"/>
      <c r="B136" s="8"/>
      <c r="C136" s="8"/>
      <c r="D136" s="8"/>
      <c r="E136" s="12"/>
      <c r="F136" s="12"/>
      <c r="G136" s="21"/>
      <c r="H136" s="12"/>
      <c r="I136" s="12"/>
      <c r="J136" s="20"/>
      <c r="K136" s="20"/>
      <c r="L136" s="20"/>
      <c r="M136" s="20"/>
      <c r="N136" s="20"/>
      <c r="O136" s="20"/>
      <c r="P136" s="20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idden="1" x14ac:dyDescent="0.25">
      <c r="A137" s="8"/>
      <c r="B137" s="8"/>
      <c r="C137" s="8"/>
      <c r="D137" s="8"/>
      <c r="E137" s="12"/>
      <c r="F137" s="12"/>
      <c r="G137" s="21"/>
      <c r="H137" s="12"/>
      <c r="I137" s="12"/>
      <c r="J137" s="20"/>
      <c r="K137" s="20"/>
      <c r="L137" s="20"/>
      <c r="M137" s="20"/>
      <c r="N137" s="20"/>
      <c r="O137" s="20"/>
      <c r="P137" s="20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idden="1" x14ac:dyDescent="0.25">
      <c r="A138" s="8"/>
      <c r="B138" s="8"/>
      <c r="C138" s="8"/>
      <c r="D138" s="8"/>
      <c r="E138" s="12"/>
      <c r="F138" s="12"/>
      <c r="G138" s="21"/>
      <c r="H138" s="12"/>
      <c r="I138" s="12"/>
      <c r="J138" s="20"/>
      <c r="K138" s="20"/>
      <c r="L138" s="20"/>
      <c r="M138" s="20"/>
      <c r="N138" s="20"/>
      <c r="O138" s="20"/>
      <c r="P138" s="20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idden="1" x14ac:dyDescent="0.25">
      <c r="A139" s="8"/>
      <c r="B139" s="8"/>
      <c r="C139" s="8"/>
      <c r="D139" s="8"/>
      <c r="E139" s="12"/>
      <c r="F139" s="12"/>
      <c r="G139" s="21"/>
      <c r="H139" s="12"/>
      <c r="I139" s="12"/>
      <c r="J139" s="20"/>
      <c r="K139" s="20"/>
      <c r="L139" s="20"/>
      <c r="M139" s="20"/>
      <c r="N139" s="20"/>
      <c r="O139" s="20"/>
      <c r="P139" s="20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idden="1" x14ac:dyDescent="0.25">
      <c r="A140" s="8"/>
      <c r="B140" s="8"/>
      <c r="C140" s="8"/>
      <c r="D140" s="8"/>
      <c r="E140" s="12"/>
      <c r="F140" s="12"/>
      <c r="G140" s="21"/>
      <c r="H140" s="12"/>
      <c r="I140" s="12"/>
      <c r="J140" s="20"/>
      <c r="K140" s="20"/>
      <c r="L140" s="20"/>
      <c r="M140" s="20"/>
      <c r="N140" s="20"/>
      <c r="O140" s="20"/>
      <c r="P140" s="20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idden="1" x14ac:dyDescent="0.25">
      <c r="A141" s="8"/>
      <c r="B141" s="8"/>
      <c r="C141" s="8"/>
      <c r="D141" s="8"/>
      <c r="E141" s="12"/>
      <c r="F141" s="12"/>
      <c r="G141" s="21"/>
      <c r="H141" s="12"/>
      <c r="I141" s="12"/>
      <c r="J141" s="20"/>
      <c r="K141" s="20"/>
      <c r="L141" s="20"/>
      <c r="M141" s="20"/>
      <c r="N141" s="20"/>
      <c r="O141" s="20"/>
      <c r="P141" s="20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idden="1" x14ac:dyDescent="0.25">
      <c r="A142" s="8"/>
      <c r="B142" s="8"/>
      <c r="C142" s="8"/>
      <c r="D142" s="8"/>
      <c r="E142" s="12"/>
      <c r="F142" s="12"/>
      <c r="G142" s="21"/>
      <c r="H142" s="12"/>
      <c r="I142" s="12"/>
      <c r="J142" s="20"/>
      <c r="K142" s="20"/>
      <c r="L142" s="20"/>
      <c r="M142" s="20"/>
      <c r="N142" s="20"/>
      <c r="O142" s="20"/>
      <c r="P142" s="20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idden="1" x14ac:dyDescent="0.25">
      <c r="A143" s="8"/>
      <c r="B143" s="8"/>
      <c r="C143" s="8"/>
      <c r="D143" s="8"/>
      <c r="E143" s="12"/>
      <c r="F143" s="12"/>
      <c r="G143" s="21"/>
      <c r="H143" s="12"/>
      <c r="I143" s="12"/>
      <c r="J143" s="20"/>
      <c r="K143" s="20"/>
      <c r="L143" s="20"/>
      <c r="M143" s="20"/>
      <c r="N143" s="20"/>
      <c r="O143" s="20"/>
      <c r="P143" s="20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idden="1" x14ac:dyDescent="0.25">
      <c r="A144" s="8"/>
      <c r="B144" s="8"/>
      <c r="C144" s="8"/>
      <c r="D144" s="8"/>
      <c r="E144" s="8"/>
      <c r="F144" s="8"/>
      <c r="G144" s="21"/>
      <c r="H144" s="12"/>
      <c r="I144" s="12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idden="1" x14ac:dyDescent="0.25">
      <c r="A145" s="8"/>
      <c r="B145" s="8"/>
      <c r="C145" s="8"/>
      <c r="D145" s="8"/>
      <c r="E145" s="8"/>
      <c r="F145" s="8"/>
      <c r="G145" s="21"/>
      <c r="H145" s="12"/>
      <c r="I145" s="12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idden="1" x14ac:dyDescent="0.25">
      <c r="A146" s="8"/>
      <c r="B146" s="8"/>
      <c r="C146" s="8"/>
      <c r="D146" s="8"/>
      <c r="E146" s="8"/>
      <c r="F146" s="8"/>
      <c r="G146" s="21"/>
      <c r="H146" s="12"/>
      <c r="I146" s="12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idden="1" x14ac:dyDescent="0.25">
      <c r="A147" s="8"/>
      <c r="B147" s="8"/>
      <c r="C147" s="8"/>
      <c r="D147" s="8"/>
      <c r="E147" s="8"/>
      <c r="F147" s="8"/>
      <c r="G147" s="21"/>
      <c r="H147" s="12"/>
      <c r="I147" s="12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idden="1" x14ac:dyDescent="0.25">
      <c r="A148" s="8"/>
      <c r="B148" s="8"/>
      <c r="C148" s="8"/>
      <c r="D148" s="8"/>
      <c r="E148" s="8"/>
      <c r="F148" s="8"/>
      <c r="G148" s="21"/>
      <c r="H148" s="12"/>
      <c r="I148" s="12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idden="1" x14ac:dyDescent="0.25">
      <c r="A149" s="8"/>
      <c r="B149" s="8"/>
      <c r="C149" s="8"/>
      <c r="D149" s="8"/>
      <c r="E149" s="8"/>
      <c r="F149" s="8"/>
      <c r="G149" s="21"/>
      <c r="H149" s="12"/>
      <c r="I149" s="12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idden="1" x14ac:dyDescent="0.25">
      <c r="A150" s="8"/>
      <c r="B150" s="8"/>
      <c r="C150" s="8"/>
      <c r="D150" s="8"/>
      <c r="E150" s="8"/>
      <c r="F150" s="8"/>
      <c r="G150" s="21"/>
      <c r="H150" s="12"/>
      <c r="I150" s="12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idden="1" x14ac:dyDescent="0.25">
      <c r="A151" s="8"/>
      <c r="B151" s="8"/>
      <c r="C151" s="8"/>
      <c r="D151" s="8"/>
      <c r="E151" s="8"/>
      <c r="F151" s="8"/>
      <c r="G151" s="21"/>
      <c r="H151" s="12"/>
      <c r="I151" s="12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idden="1" x14ac:dyDescent="0.25">
      <c r="A152" s="8"/>
      <c r="B152" s="8"/>
      <c r="C152" s="8"/>
      <c r="D152" s="8"/>
      <c r="E152" s="8"/>
      <c r="F152" s="8"/>
      <c r="G152" s="21"/>
      <c r="H152" s="12"/>
      <c r="I152" s="12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idden="1" x14ac:dyDescent="0.25">
      <c r="A153" s="8"/>
      <c r="B153" s="8"/>
      <c r="C153" s="8"/>
      <c r="D153" s="8"/>
      <c r="E153" s="8"/>
      <c r="F153" s="8"/>
      <c r="G153" s="21"/>
      <c r="H153" s="12"/>
      <c r="I153" s="12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idden="1" x14ac:dyDescent="0.25">
      <c r="A154" s="8"/>
      <c r="B154" s="8"/>
      <c r="C154" s="8"/>
      <c r="D154" s="8"/>
      <c r="E154" s="8"/>
      <c r="F154" s="8"/>
      <c r="G154" s="21"/>
      <c r="H154" s="12"/>
      <c r="I154" s="12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idden="1" x14ac:dyDescent="0.25">
      <c r="A155" s="8"/>
      <c r="B155" s="8"/>
      <c r="C155" s="8"/>
      <c r="D155" s="8"/>
      <c r="E155" s="8"/>
      <c r="F155" s="8"/>
      <c r="G155" s="21"/>
      <c r="H155" s="12"/>
      <c r="I155" s="12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idden="1" x14ac:dyDescent="0.25">
      <c r="A156" s="8"/>
      <c r="B156" s="8"/>
      <c r="C156" s="8"/>
      <c r="D156" s="8"/>
      <c r="E156" s="8"/>
      <c r="F156" s="8"/>
      <c r="G156" s="21"/>
      <c r="H156" s="12"/>
      <c r="I156" s="12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idden="1" x14ac:dyDescent="0.25">
      <c r="A157" s="8"/>
      <c r="B157" s="8"/>
      <c r="C157" s="8"/>
      <c r="D157" s="8"/>
      <c r="E157" s="8"/>
      <c r="F157" s="8"/>
      <c r="G157" s="21"/>
      <c r="H157" s="12"/>
      <c r="I157" s="12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idden="1" x14ac:dyDescent="0.25">
      <c r="A158" s="8"/>
      <c r="B158" s="8"/>
      <c r="C158" s="8"/>
      <c r="D158" s="8"/>
      <c r="E158" s="8"/>
      <c r="F158" s="8"/>
      <c r="G158" s="21"/>
      <c r="H158" s="12"/>
      <c r="I158" s="12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idden="1" x14ac:dyDescent="0.25">
      <c r="A159" s="8"/>
      <c r="B159" s="8"/>
      <c r="C159" s="8"/>
      <c r="D159" s="8"/>
      <c r="E159" s="8"/>
      <c r="F159" s="8"/>
      <c r="G159" s="21"/>
      <c r="H159" s="12"/>
      <c r="I159" s="12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idden="1" x14ac:dyDescent="0.25">
      <c r="A160" s="8"/>
      <c r="B160" s="8"/>
      <c r="C160" s="8"/>
      <c r="D160" s="8"/>
      <c r="E160" s="8"/>
      <c r="F160" s="8"/>
      <c r="G160" s="21"/>
      <c r="H160" s="12"/>
      <c r="I160" s="12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idden="1" x14ac:dyDescent="0.25">
      <c r="A161" s="8"/>
      <c r="B161" s="8"/>
      <c r="C161" s="8"/>
      <c r="D161" s="8"/>
      <c r="E161" s="8"/>
      <c r="F161" s="8"/>
      <c r="G161" s="21"/>
      <c r="H161" s="12"/>
      <c r="I161" s="12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idden="1" x14ac:dyDescent="0.25">
      <c r="A162" s="8"/>
      <c r="B162" s="8"/>
      <c r="C162" s="8"/>
      <c r="D162" s="8"/>
      <c r="E162" s="8"/>
      <c r="F162" s="8"/>
      <c r="G162" s="21"/>
      <c r="H162" s="12"/>
      <c r="I162" s="12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idden="1" x14ac:dyDescent="0.25">
      <c r="A163" s="8"/>
      <c r="B163" s="8"/>
      <c r="C163" s="8"/>
      <c r="D163" s="8"/>
      <c r="E163" s="8"/>
      <c r="F163" s="8"/>
      <c r="G163" s="21"/>
      <c r="H163" s="12"/>
      <c r="I163" s="12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idden="1" x14ac:dyDescent="0.25">
      <c r="A164" s="8"/>
      <c r="B164" s="8"/>
      <c r="C164" s="8"/>
      <c r="D164" s="8"/>
      <c r="E164" s="8"/>
      <c r="F164" s="8"/>
      <c r="G164" s="21"/>
      <c r="H164" s="12"/>
      <c r="I164" s="12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idden="1" x14ac:dyDescent="0.25">
      <c r="A165" s="8"/>
      <c r="B165" s="8"/>
      <c r="C165" s="8"/>
      <c r="D165" s="8"/>
      <c r="E165" s="8"/>
      <c r="F165" s="8"/>
      <c r="G165" s="21"/>
      <c r="H165" s="12"/>
      <c r="I165" s="12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idden="1" x14ac:dyDescent="0.25">
      <c r="A166" s="8"/>
      <c r="B166" s="8"/>
      <c r="C166" s="8"/>
      <c r="D166" s="8"/>
      <c r="E166" s="8"/>
      <c r="F166" s="8"/>
      <c r="G166" s="21"/>
      <c r="H166" s="12"/>
      <c r="I166" s="12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idden="1" x14ac:dyDescent="0.25">
      <c r="A167" s="8"/>
      <c r="B167" s="8"/>
      <c r="C167" s="8"/>
      <c r="D167" s="8"/>
      <c r="E167" s="8"/>
      <c r="F167" s="8"/>
      <c r="G167" s="21"/>
      <c r="H167" s="12"/>
      <c r="I167" s="12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idden="1" x14ac:dyDescent="0.25">
      <c r="A168" s="8"/>
      <c r="B168" s="8"/>
      <c r="C168" s="8"/>
      <c r="D168" s="8"/>
      <c r="E168" s="8"/>
      <c r="F168" s="8"/>
      <c r="G168" s="21"/>
      <c r="H168" s="12"/>
      <c r="I168" s="12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idden="1" x14ac:dyDescent="0.25">
      <c r="A169" s="8"/>
      <c r="B169" s="8"/>
      <c r="C169" s="8"/>
      <c r="D169" s="8"/>
      <c r="E169" s="8"/>
      <c r="F169" s="8"/>
      <c r="G169" s="21"/>
      <c r="H169" s="12"/>
      <c r="I169" s="12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idden="1" x14ac:dyDescent="0.25">
      <c r="A170" s="8"/>
      <c r="B170" s="8"/>
      <c r="C170" s="8"/>
      <c r="D170" s="8"/>
      <c r="E170" s="8"/>
      <c r="F170" s="8"/>
      <c r="G170" s="21"/>
      <c r="H170" s="12"/>
      <c r="I170" s="12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idden="1" x14ac:dyDescent="0.25">
      <c r="A171" s="8"/>
      <c r="B171" s="8"/>
      <c r="C171" s="8"/>
      <c r="D171" s="8"/>
      <c r="E171" s="8"/>
      <c r="F171" s="8"/>
      <c r="G171" s="21"/>
      <c r="H171" s="12"/>
      <c r="I171" s="12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idden="1" x14ac:dyDescent="0.25">
      <c r="A172" s="8"/>
      <c r="B172" s="8"/>
      <c r="C172" s="8"/>
      <c r="D172" s="8"/>
      <c r="E172" s="8"/>
      <c r="F172" s="8"/>
      <c r="G172" s="21"/>
      <c r="H172" s="12"/>
      <c r="I172" s="12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idden="1" x14ac:dyDescent="0.25">
      <c r="A173" s="8"/>
      <c r="B173" s="8"/>
      <c r="C173" s="8"/>
      <c r="D173" s="8"/>
      <c r="E173" s="8"/>
      <c r="F173" s="8"/>
      <c r="G173" s="21"/>
      <c r="H173" s="12"/>
      <c r="I173" s="12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idden="1" x14ac:dyDescent="0.25">
      <c r="A174" s="8"/>
      <c r="B174" s="8"/>
      <c r="C174" s="8"/>
      <c r="D174" s="8"/>
      <c r="E174" s="8"/>
      <c r="F174" s="8"/>
      <c r="G174" s="21"/>
      <c r="H174" s="12"/>
      <c r="I174" s="12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idden="1" x14ac:dyDescent="0.25">
      <c r="A175" s="8"/>
      <c r="B175" s="8"/>
      <c r="C175" s="8"/>
      <c r="D175" s="8"/>
      <c r="E175" s="8"/>
      <c r="F175" s="8"/>
      <c r="G175" s="21"/>
      <c r="H175" s="12"/>
      <c r="I175" s="12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idden="1" x14ac:dyDescent="0.25">
      <c r="A176" s="8"/>
      <c r="B176" s="8"/>
      <c r="C176" s="8"/>
      <c r="D176" s="8"/>
      <c r="E176" s="8"/>
      <c r="F176" s="8"/>
      <c r="G176" s="21"/>
      <c r="H176" s="12"/>
      <c r="I176" s="12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idden="1" x14ac:dyDescent="0.25">
      <c r="A177" s="8"/>
      <c r="B177" s="8"/>
      <c r="C177" s="8"/>
      <c r="D177" s="8"/>
      <c r="E177" s="8"/>
      <c r="F177" s="8"/>
      <c r="G177" s="21"/>
      <c r="H177" s="12"/>
      <c r="I177" s="12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idden="1" x14ac:dyDescent="0.25">
      <c r="A178" s="8"/>
      <c r="B178" s="8"/>
      <c r="C178" s="8"/>
      <c r="D178" s="8"/>
      <c r="E178" s="8"/>
      <c r="F178" s="8"/>
      <c r="G178" s="21"/>
      <c r="H178" s="12"/>
      <c r="I178" s="12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idden="1" x14ac:dyDescent="0.25">
      <c r="A179" s="8"/>
      <c r="B179" s="8"/>
      <c r="C179" s="8"/>
      <c r="D179" s="8"/>
      <c r="E179" s="8"/>
      <c r="F179" s="8"/>
      <c r="G179" s="21"/>
      <c r="H179" s="12"/>
      <c r="I179" s="12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idden="1" x14ac:dyDescent="0.25">
      <c r="A180" s="8"/>
      <c r="B180" s="8"/>
      <c r="C180" s="8"/>
      <c r="D180" s="8"/>
      <c r="E180" s="8"/>
      <c r="F180" s="8"/>
      <c r="G180" s="21"/>
      <c r="H180" s="12"/>
      <c r="I180" s="12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idden="1" x14ac:dyDescent="0.25">
      <c r="A181" s="8"/>
      <c r="B181" s="8"/>
      <c r="C181" s="8"/>
      <c r="D181" s="8"/>
      <c r="E181" s="8"/>
      <c r="F181" s="8"/>
      <c r="G181" s="21"/>
      <c r="H181" s="12"/>
      <c r="I181" s="12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idden="1" x14ac:dyDescent="0.25">
      <c r="A182" s="8"/>
      <c r="B182" s="8"/>
      <c r="C182" s="8"/>
      <c r="D182" s="8"/>
      <c r="E182" s="8"/>
      <c r="F182" s="8"/>
      <c r="G182" s="21"/>
      <c r="H182" s="12"/>
      <c r="I182" s="12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idden="1" x14ac:dyDescent="0.25">
      <c r="A183" s="8"/>
      <c r="B183" s="8"/>
      <c r="C183" s="8"/>
      <c r="D183" s="8"/>
      <c r="E183" s="8"/>
      <c r="F183" s="8"/>
      <c r="G183" s="21"/>
      <c r="H183" s="12"/>
      <c r="I183" s="12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idden="1" x14ac:dyDescent="0.25">
      <c r="A184" s="8"/>
      <c r="B184" s="8"/>
      <c r="C184" s="8"/>
      <c r="D184" s="8"/>
      <c r="E184" s="8"/>
      <c r="F184" s="8"/>
      <c r="G184" s="21"/>
      <c r="H184" s="12"/>
      <c r="I184" s="12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idden="1" x14ac:dyDescent="0.25">
      <c r="A185" s="8"/>
      <c r="B185" s="8"/>
      <c r="C185" s="8"/>
      <c r="D185" s="8"/>
      <c r="E185" s="8"/>
      <c r="F185" s="8"/>
      <c r="G185" s="21"/>
      <c r="H185" s="12"/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idden="1" x14ac:dyDescent="0.25">
      <c r="A186" s="8"/>
      <c r="B186" s="8"/>
      <c r="C186" s="8"/>
      <c r="D186" s="8"/>
      <c r="E186" s="8"/>
      <c r="F186" s="8"/>
      <c r="G186" s="21"/>
      <c r="H186" s="12"/>
      <c r="I186" s="12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idden="1" x14ac:dyDescent="0.25">
      <c r="A187" s="8"/>
      <c r="B187" s="8"/>
      <c r="C187" s="8"/>
      <c r="D187" s="8"/>
      <c r="E187" s="8"/>
      <c r="F187" s="8"/>
      <c r="G187" s="21"/>
      <c r="H187" s="12"/>
      <c r="I187" s="12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idden="1" x14ac:dyDescent="0.25">
      <c r="A188" s="8"/>
      <c r="B188" s="8"/>
      <c r="C188" s="8"/>
      <c r="D188" s="8"/>
      <c r="E188" s="8"/>
      <c r="F188" s="8"/>
      <c r="G188" s="21"/>
      <c r="H188" s="12"/>
      <c r="I188" s="12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idden="1" x14ac:dyDescent="0.25">
      <c r="A189" s="8"/>
      <c r="B189" s="8"/>
      <c r="C189" s="8"/>
      <c r="D189" s="8"/>
      <c r="E189" s="8"/>
      <c r="F189" s="8"/>
      <c r="G189" s="21"/>
      <c r="H189" s="12"/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idden="1" x14ac:dyDescent="0.25">
      <c r="A190" s="8"/>
      <c r="B190" s="8"/>
      <c r="C190" s="8"/>
      <c r="D190" s="8"/>
      <c r="E190" s="8"/>
      <c r="F190" s="8"/>
      <c r="G190" s="21"/>
      <c r="H190" s="12"/>
      <c r="I190" s="12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idden="1" x14ac:dyDescent="0.25">
      <c r="A191" s="8"/>
      <c r="B191" s="8"/>
      <c r="C191" s="8"/>
      <c r="D191" s="8"/>
      <c r="E191" s="8"/>
      <c r="F191" s="8"/>
      <c r="G191" s="21"/>
      <c r="H191" s="12"/>
      <c r="I191" s="12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idden="1" x14ac:dyDescent="0.25">
      <c r="A192" s="8"/>
      <c r="B192" s="8"/>
      <c r="C192" s="8"/>
      <c r="D192" s="8"/>
      <c r="E192" s="8"/>
      <c r="F192" s="8"/>
      <c r="G192" s="21"/>
      <c r="H192" s="12"/>
      <c r="I192" s="1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idden="1" x14ac:dyDescent="0.25">
      <c r="A193" s="8"/>
      <c r="B193" s="8"/>
      <c r="C193" s="8"/>
      <c r="D193" s="8"/>
      <c r="E193" s="8"/>
      <c r="F193" s="8"/>
      <c r="G193" s="21"/>
      <c r="H193" s="12"/>
      <c r="I193" s="12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idden="1" x14ac:dyDescent="0.25">
      <c r="A194" s="8"/>
      <c r="B194" s="8"/>
      <c r="C194" s="8"/>
      <c r="D194" s="8"/>
      <c r="E194" s="8"/>
      <c r="F194" s="8"/>
      <c r="G194" s="21"/>
      <c r="H194" s="12"/>
      <c r="I194" s="12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idden="1" x14ac:dyDescent="0.25">
      <c r="A195" s="8"/>
      <c r="B195" s="8"/>
      <c r="C195" s="8"/>
      <c r="D195" s="8"/>
      <c r="E195" s="8"/>
      <c r="F195" s="8"/>
      <c r="G195" s="21"/>
      <c r="H195" s="12"/>
      <c r="I195" s="12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idden="1" x14ac:dyDescent="0.25">
      <c r="A196" s="8"/>
      <c r="B196" s="8"/>
      <c r="C196" s="8"/>
      <c r="D196" s="8"/>
      <c r="E196" s="8"/>
      <c r="F196" s="8"/>
      <c r="G196" s="21"/>
      <c r="H196" s="12"/>
      <c r="I196" s="12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idden="1" x14ac:dyDescent="0.25">
      <c r="A197" s="8"/>
      <c r="B197" s="8"/>
      <c r="C197" s="8"/>
      <c r="D197" s="8"/>
      <c r="E197" s="8"/>
      <c r="F197" s="8"/>
      <c r="G197" s="21"/>
      <c r="H197" s="12"/>
      <c r="I197" s="12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idden="1" x14ac:dyDescent="0.25">
      <c r="A198" s="8"/>
      <c r="B198" s="8"/>
      <c r="C198" s="8"/>
      <c r="D198" s="8"/>
      <c r="E198" s="8"/>
      <c r="F198" s="8"/>
      <c r="G198" s="21"/>
      <c r="H198" s="12"/>
      <c r="I198" s="12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idden="1" x14ac:dyDescent="0.25">
      <c r="A199" s="8"/>
      <c r="B199" s="8"/>
      <c r="C199" s="8"/>
      <c r="D199" s="8"/>
      <c r="E199" s="8"/>
      <c r="F199" s="8"/>
      <c r="G199" s="21"/>
      <c r="H199" s="12"/>
      <c r="I199" s="12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idden="1" x14ac:dyDescent="0.25">
      <c r="A200" s="8"/>
      <c r="B200" s="8"/>
      <c r="C200" s="8"/>
      <c r="D200" s="8"/>
      <c r="E200" s="8"/>
      <c r="F200" s="8"/>
      <c r="G200" s="21"/>
      <c r="H200" s="12"/>
      <c r="I200" s="12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idden="1" x14ac:dyDescent="0.25">
      <c r="A201" s="8"/>
      <c r="B201" s="8"/>
      <c r="C201" s="8"/>
      <c r="D201" s="8"/>
      <c r="E201" s="8"/>
      <c r="F201" s="8"/>
      <c r="G201" s="21"/>
      <c r="H201" s="12"/>
      <c r="I201" s="12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idden="1" x14ac:dyDescent="0.25">
      <c r="A202" s="8"/>
      <c r="B202" s="8"/>
      <c r="C202" s="8"/>
      <c r="D202" s="8"/>
      <c r="E202" s="8"/>
      <c r="F202" s="8"/>
      <c r="G202" s="21"/>
      <c r="H202" s="12"/>
      <c r="I202" s="1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idden="1" x14ac:dyDescent="0.25">
      <c r="A203" s="8"/>
      <c r="B203" s="8"/>
      <c r="C203" s="8"/>
      <c r="D203" s="8"/>
      <c r="E203" s="8"/>
      <c r="F203" s="8"/>
      <c r="G203" s="21"/>
      <c r="H203" s="12"/>
      <c r="I203" s="12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idden="1" x14ac:dyDescent="0.25">
      <c r="A204" s="8"/>
      <c r="B204" s="8"/>
      <c r="C204" s="8"/>
      <c r="D204" s="8"/>
      <c r="E204" s="8"/>
      <c r="F204" s="8"/>
      <c r="G204" s="21"/>
      <c r="H204" s="12"/>
      <c r="I204" s="1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idden="1" x14ac:dyDescent="0.25">
      <c r="A205" s="8"/>
      <c r="B205" s="8"/>
      <c r="C205" s="8"/>
      <c r="D205" s="8"/>
      <c r="E205" s="8"/>
      <c r="F205" s="8"/>
      <c r="G205" s="21"/>
      <c r="H205" s="12"/>
      <c r="I205" s="12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idden="1" x14ac:dyDescent="0.25">
      <c r="A206" s="8"/>
      <c r="B206" s="8"/>
      <c r="C206" s="8"/>
      <c r="D206" s="8"/>
      <c r="E206" s="8"/>
      <c r="F206" s="8"/>
      <c r="G206" s="21"/>
      <c r="H206" s="12"/>
      <c r="I206" s="1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idden="1" x14ac:dyDescent="0.25">
      <c r="A207" s="8"/>
      <c r="B207" s="8"/>
      <c r="C207" s="8"/>
      <c r="D207" s="8"/>
      <c r="E207" s="8"/>
      <c r="F207" s="8"/>
      <c r="G207" s="21"/>
      <c r="H207" s="12"/>
      <c r="I207" s="1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idden="1" x14ac:dyDescent="0.25">
      <c r="A208" s="8"/>
      <c r="B208" s="8"/>
      <c r="C208" s="8"/>
      <c r="D208" s="8"/>
      <c r="E208" s="8"/>
      <c r="F208" s="8"/>
      <c r="G208" s="21"/>
      <c r="H208" s="12"/>
      <c r="I208" s="1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idden="1" x14ac:dyDescent="0.25">
      <c r="A209" s="8"/>
      <c r="B209" s="8"/>
      <c r="C209" s="8"/>
      <c r="D209" s="8"/>
      <c r="E209" s="8"/>
      <c r="F209" s="8"/>
      <c r="G209" s="21"/>
      <c r="H209" s="12"/>
      <c r="I209" s="1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idden="1" x14ac:dyDescent="0.25">
      <c r="A210" s="8"/>
      <c r="B210" s="8"/>
      <c r="C210" s="8"/>
      <c r="D210" s="8"/>
      <c r="E210" s="8"/>
      <c r="F210" s="8"/>
      <c r="G210" s="21"/>
      <c r="H210" s="12"/>
      <c r="I210" s="1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idden="1" x14ac:dyDescent="0.25">
      <c r="A211" s="8"/>
      <c r="B211" s="8"/>
      <c r="C211" s="8"/>
      <c r="D211" s="8"/>
      <c r="E211" s="8"/>
      <c r="F211" s="8"/>
      <c r="G211" s="21"/>
      <c r="H211" s="12"/>
      <c r="I211" s="1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idden="1" x14ac:dyDescent="0.25">
      <c r="A212" s="8"/>
      <c r="B212" s="8"/>
      <c r="C212" s="8"/>
      <c r="D212" s="8"/>
      <c r="E212" s="8"/>
      <c r="F212" s="8"/>
      <c r="G212" s="21"/>
      <c r="H212" s="12"/>
      <c r="I212" s="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idden="1" x14ac:dyDescent="0.25">
      <c r="A213" s="8"/>
      <c r="B213" s="8"/>
      <c r="C213" s="8"/>
      <c r="D213" s="8"/>
      <c r="E213" s="8"/>
      <c r="F213" s="8"/>
      <c r="G213" s="21"/>
      <c r="H213" s="12"/>
      <c r="I213" s="1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idden="1" x14ac:dyDescent="0.25">
      <c r="A214" s="8"/>
      <c r="B214" s="8"/>
      <c r="C214" s="8"/>
      <c r="D214" s="8"/>
      <c r="E214" s="8"/>
      <c r="F214" s="8"/>
      <c r="G214" s="21"/>
      <c r="H214" s="12"/>
      <c r="I214" s="1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idden="1" x14ac:dyDescent="0.25">
      <c r="A215" s="8"/>
      <c r="B215" s="8"/>
      <c r="C215" s="8"/>
      <c r="D215" s="8"/>
      <c r="E215" s="8"/>
      <c r="F215" s="8"/>
      <c r="G215" s="21"/>
      <c r="H215" s="12"/>
      <c r="I215" s="1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idden="1" x14ac:dyDescent="0.25">
      <c r="A216" s="8"/>
      <c r="B216" s="8"/>
      <c r="C216" s="8"/>
      <c r="D216" s="8"/>
      <c r="E216" s="8"/>
      <c r="F216" s="8"/>
      <c r="G216" s="21"/>
      <c r="H216" s="12"/>
      <c r="I216" s="1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idden="1" x14ac:dyDescent="0.25">
      <c r="A217" s="8"/>
      <c r="B217" s="8"/>
      <c r="C217" s="8"/>
      <c r="D217" s="8"/>
      <c r="E217" s="8"/>
      <c r="F217" s="8"/>
      <c r="G217" s="21"/>
      <c r="H217" s="12"/>
      <c r="I217" s="1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idden="1" x14ac:dyDescent="0.25">
      <c r="A218" s="8"/>
      <c r="B218" s="8"/>
      <c r="C218" s="8"/>
      <c r="D218" s="8"/>
      <c r="E218" s="8"/>
      <c r="F218" s="8"/>
      <c r="G218" s="21"/>
      <c r="H218" s="12"/>
      <c r="I218" s="1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idden="1" x14ac:dyDescent="0.25">
      <c r="A219" s="8"/>
      <c r="B219" s="8"/>
      <c r="C219" s="8"/>
      <c r="D219" s="8"/>
      <c r="E219" s="8"/>
      <c r="F219" s="8"/>
      <c r="G219" s="21"/>
      <c r="H219" s="12"/>
      <c r="I219" s="1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idden="1" x14ac:dyDescent="0.25">
      <c r="A220" s="8"/>
      <c r="B220" s="8"/>
      <c r="C220" s="8"/>
      <c r="D220" s="8"/>
      <c r="E220" s="8"/>
      <c r="F220" s="8"/>
      <c r="G220" s="21"/>
      <c r="H220" s="12"/>
      <c r="I220" s="1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idden="1" x14ac:dyDescent="0.25">
      <c r="A221" s="8"/>
      <c r="B221" s="8"/>
      <c r="C221" s="8"/>
      <c r="D221" s="8"/>
      <c r="E221" s="8"/>
      <c r="F221" s="8"/>
      <c r="G221" s="21"/>
      <c r="H221" s="12"/>
      <c r="I221" s="1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idden="1" x14ac:dyDescent="0.25">
      <c r="A222" s="8"/>
      <c r="B222" s="8"/>
      <c r="C222" s="8"/>
      <c r="D222" s="8"/>
      <c r="E222" s="8"/>
      <c r="F222" s="8"/>
      <c r="G222" s="21"/>
      <c r="H222" s="12"/>
      <c r="I222" s="1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idden="1" x14ac:dyDescent="0.25">
      <c r="A223" s="8"/>
      <c r="B223" s="8"/>
      <c r="C223" s="8"/>
      <c r="D223" s="8"/>
      <c r="E223" s="8"/>
      <c r="F223" s="8"/>
      <c r="G223" s="21"/>
      <c r="H223" s="12"/>
      <c r="I223" s="1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idden="1" x14ac:dyDescent="0.25">
      <c r="A224" s="8"/>
      <c r="B224" s="8"/>
      <c r="C224" s="8"/>
      <c r="D224" s="8"/>
      <c r="E224" s="8"/>
      <c r="F224" s="8"/>
      <c r="G224" s="21"/>
      <c r="H224" s="12"/>
      <c r="I224" s="1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idden="1" x14ac:dyDescent="0.25">
      <c r="A225" s="8"/>
      <c r="B225" s="8"/>
      <c r="C225" s="8"/>
      <c r="D225" s="8"/>
      <c r="E225" s="8"/>
      <c r="F225" s="8"/>
      <c r="G225" s="21"/>
      <c r="H225" s="12"/>
      <c r="I225" s="1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idden="1" x14ac:dyDescent="0.25">
      <c r="A226" s="8"/>
      <c r="B226" s="8"/>
      <c r="C226" s="8"/>
      <c r="D226" s="8"/>
      <c r="E226" s="8"/>
      <c r="F226" s="8"/>
      <c r="G226" s="21"/>
      <c r="H226" s="12"/>
      <c r="I226" s="1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idden="1" x14ac:dyDescent="0.25">
      <c r="A227" s="8"/>
      <c r="B227" s="8"/>
      <c r="C227" s="8"/>
      <c r="D227" s="8"/>
      <c r="E227" s="8"/>
      <c r="F227" s="8"/>
      <c r="G227" s="21"/>
      <c r="H227" s="12"/>
      <c r="I227" s="1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idden="1" x14ac:dyDescent="0.25">
      <c r="A228" s="8"/>
      <c r="B228" s="8"/>
      <c r="C228" s="8"/>
      <c r="D228" s="8"/>
      <c r="E228" s="8"/>
      <c r="F228" s="8"/>
      <c r="G228" s="21"/>
      <c r="H228" s="12"/>
      <c r="I228" s="1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idden="1" x14ac:dyDescent="0.25">
      <c r="A229" s="8"/>
      <c r="B229" s="8"/>
      <c r="C229" s="8"/>
      <c r="D229" s="8"/>
      <c r="E229" s="8"/>
      <c r="F229" s="8"/>
      <c r="G229" s="21"/>
      <c r="H229" s="12"/>
      <c r="I229" s="1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idden="1" x14ac:dyDescent="0.25">
      <c r="A230" s="8"/>
      <c r="B230" s="8"/>
      <c r="C230" s="8"/>
      <c r="D230" s="8"/>
      <c r="E230" s="8"/>
      <c r="F230" s="8"/>
      <c r="G230" s="21"/>
      <c r="H230" s="12"/>
      <c r="I230" s="1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idden="1" x14ac:dyDescent="0.25">
      <c r="A231" s="8"/>
      <c r="B231" s="8"/>
      <c r="C231" s="8"/>
      <c r="D231" s="8"/>
      <c r="E231" s="8"/>
      <c r="F231" s="8"/>
      <c r="G231" s="21"/>
      <c r="H231" s="12"/>
      <c r="I231" s="1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idden="1" x14ac:dyDescent="0.25">
      <c r="A232" s="8"/>
      <c r="B232" s="8"/>
      <c r="C232" s="8"/>
      <c r="D232" s="8"/>
      <c r="E232" s="8"/>
      <c r="F232" s="8"/>
      <c r="G232" s="21"/>
      <c r="H232" s="12"/>
      <c r="I232" s="1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idden="1" x14ac:dyDescent="0.25">
      <c r="A233" s="8"/>
      <c r="B233" s="8"/>
      <c r="C233" s="8"/>
      <c r="D233" s="8"/>
      <c r="E233" s="8"/>
      <c r="F233" s="8"/>
      <c r="G233" s="21"/>
      <c r="H233" s="12"/>
      <c r="I233" s="1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idden="1" x14ac:dyDescent="0.25">
      <c r="A234" s="8"/>
      <c r="B234" s="8"/>
      <c r="C234" s="8"/>
      <c r="D234" s="8"/>
      <c r="E234" s="8"/>
      <c r="F234" s="8"/>
      <c r="G234" s="21"/>
      <c r="H234" s="12"/>
      <c r="I234" s="1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idden="1" x14ac:dyDescent="0.25">
      <c r="A235" s="8"/>
      <c r="B235" s="8"/>
      <c r="C235" s="8"/>
      <c r="D235" s="8"/>
      <c r="E235" s="8"/>
      <c r="F235" s="8"/>
      <c r="G235" s="21"/>
      <c r="H235" s="12"/>
      <c r="I235" s="1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idden="1" x14ac:dyDescent="0.25">
      <c r="A236" s="8"/>
      <c r="B236" s="8"/>
      <c r="C236" s="8"/>
      <c r="D236" s="8"/>
      <c r="E236" s="8"/>
      <c r="F236" s="8"/>
      <c r="G236" s="21"/>
      <c r="H236" s="12"/>
      <c r="I236" s="1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idden="1" x14ac:dyDescent="0.25">
      <c r="A237" s="8"/>
      <c r="B237" s="8"/>
      <c r="C237" s="8"/>
      <c r="D237" s="8"/>
      <c r="E237" s="8"/>
      <c r="F237" s="8"/>
      <c r="G237" s="21"/>
      <c r="H237" s="12"/>
      <c r="I237" s="1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idden="1" x14ac:dyDescent="0.25">
      <c r="A238" s="8"/>
      <c r="B238" s="8"/>
      <c r="C238" s="8"/>
      <c r="D238" s="8"/>
      <c r="E238" s="8"/>
      <c r="F238" s="8"/>
      <c r="G238" s="21"/>
      <c r="H238" s="12"/>
      <c r="I238" s="1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idden="1" x14ac:dyDescent="0.25">
      <c r="A239" s="8"/>
      <c r="B239" s="8"/>
      <c r="C239" s="8"/>
      <c r="D239" s="8"/>
      <c r="E239" s="8"/>
      <c r="F239" s="8"/>
      <c r="G239" s="21"/>
      <c r="H239" s="12"/>
      <c r="I239" s="1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idden="1" x14ac:dyDescent="0.25">
      <c r="A240" s="8"/>
      <c r="B240" s="8"/>
      <c r="C240" s="8"/>
      <c r="D240" s="8"/>
      <c r="E240" s="8"/>
      <c r="F240" s="8"/>
      <c r="G240" s="21"/>
      <c r="H240" s="12"/>
      <c r="I240" s="1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idden="1" x14ac:dyDescent="0.25">
      <c r="A241" s="8"/>
      <c r="B241" s="8"/>
      <c r="C241" s="8"/>
      <c r="D241" s="8"/>
      <c r="E241" s="8"/>
      <c r="F241" s="8"/>
      <c r="G241" s="21"/>
      <c r="H241" s="12"/>
      <c r="I241" s="1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idden="1" x14ac:dyDescent="0.25">
      <c r="A242" s="8"/>
      <c r="B242" s="8"/>
      <c r="C242" s="8"/>
      <c r="D242" s="8"/>
      <c r="E242" s="8"/>
      <c r="F242" s="8"/>
      <c r="G242" s="21"/>
      <c r="H242" s="12"/>
      <c r="I242" s="1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idden="1" x14ac:dyDescent="0.25">
      <c r="A243" s="8"/>
      <c r="B243" s="8"/>
      <c r="C243" s="8"/>
      <c r="D243" s="8"/>
      <c r="E243" s="8"/>
      <c r="F243" s="8"/>
      <c r="G243" s="21"/>
      <c r="H243" s="12"/>
      <c r="I243" s="1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idden="1" x14ac:dyDescent="0.25">
      <c r="A244" s="8"/>
      <c r="B244" s="8"/>
      <c r="C244" s="8"/>
      <c r="D244" s="8"/>
      <c r="E244" s="8"/>
      <c r="F244" s="8"/>
      <c r="G244" s="21"/>
      <c r="H244" s="12"/>
      <c r="I244" s="1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idden="1" x14ac:dyDescent="0.25">
      <c r="A245" s="8"/>
      <c r="B245" s="8"/>
      <c r="C245" s="8"/>
      <c r="D245" s="8"/>
      <c r="E245" s="8"/>
      <c r="F245" s="8"/>
      <c r="G245" s="21"/>
      <c r="H245" s="12"/>
      <c r="I245" s="1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idden="1" x14ac:dyDescent="0.25">
      <c r="A246" s="8"/>
      <c r="B246" s="8"/>
      <c r="C246" s="8"/>
      <c r="D246" s="8"/>
      <c r="E246" s="8"/>
      <c r="F246" s="8"/>
      <c r="G246" s="21"/>
      <c r="H246" s="12"/>
      <c r="I246" s="1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idden="1" x14ac:dyDescent="0.25">
      <c r="A247" s="8"/>
      <c r="B247" s="8"/>
      <c r="C247" s="8"/>
      <c r="D247" s="8"/>
      <c r="E247" s="8"/>
      <c r="F247" s="8"/>
      <c r="G247" s="21"/>
      <c r="H247" s="12"/>
      <c r="I247" s="1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idden="1" x14ac:dyDescent="0.25">
      <c r="A248" s="8"/>
      <c r="B248" s="8"/>
      <c r="C248" s="8"/>
      <c r="D248" s="8"/>
      <c r="E248" s="8"/>
      <c r="F248" s="8"/>
      <c r="G248" s="21"/>
      <c r="H248" s="12"/>
      <c r="I248" s="1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idden="1" x14ac:dyDescent="0.25">
      <c r="A249" s="8"/>
      <c r="B249" s="8"/>
      <c r="C249" s="8"/>
      <c r="D249" s="8"/>
      <c r="E249" s="8"/>
      <c r="F249" s="8"/>
      <c r="G249" s="21"/>
      <c r="H249" s="12"/>
      <c r="I249" s="1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idden="1" x14ac:dyDescent="0.25">
      <c r="A250" s="8"/>
      <c r="B250" s="8"/>
      <c r="C250" s="8"/>
      <c r="D250" s="8"/>
      <c r="E250" s="8"/>
      <c r="F250" s="8"/>
      <c r="G250" s="21"/>
      <c r="H250" s="12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idden="1" x14ac:dyDescent="0.25">
      <c r="A251" s="8"/>
      <c r="B251" s="8"/>
      <c r="C251" s="8"/>
      <c r="D251" s="8"/>
      <c r="E251" s="8"/>
      <c r="F251" s="8"/>
      <c r="G251" s="21"/>
      <c r="H251" s="12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idden="1" x14ac:dyDescent="0.25">
      <c r="A252" s="8"/>
      <c r="B252" s="8"/>
      <c r="C252" s="8"/>
      <c r="D252" s="8"/>
      <c r="E252" s="8"/>
      <c r="F252" s="8"/>
      <c r="G252" s="21"/>
      <c r="H252" s="12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idden="1" x14ac:dyDescent="0.25">
      <c r="A253" s="8"/>
      <c r="B253" s="8"/>
      <c r="C253" s="8"/>
      <c r="D253" s="8"/>
      <c r="E253" s="8"/>
      <c r="F253" s="8"/>
      <c r="G253" s="21"/>
      <c r="H253" s="12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idden="1" x14ac:dyDescent="0.25">
      <c r="A254" s="8"/>
      <c r="B254" s="8"/>
      <c r="C254" s="8"/>
      <c r="D254" s="8"/>
      <c r="E254" s="8"/>
      <c r="F254" s="8"/>
      <c r="G254" s="21"/>
      <c r="H254" s="12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idden="1" x14ac:dyDescent="0.25">
      <c r="A255" s="8"/>
      <c r="B255" s="8"/>
      <c r="C255" s="8"/>
      <c r="D255" s="8"/>
      <c r="E255" s="8"/>
      <c r="F255" s="8"/>
      <c r="G255" s="21"/>
      <c r="H255" s="12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idden="1" x14ac:dyDescent="0.25">
      <c r="A256" s="8"/>
      <c r="B256" s="8"/>
      <c r="C256" s="8"/>
      <c r="D256" s="8"/>
      <c r="E256" s="8"/>
      <c r="F256" s="8"/>
      <c r="G256" s="21"/>
      <c r="H256" s="12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idden="1" x14ac:dyDescent="0.25">
      <c r="A257" s="8"/>
      <c r="B257" s="8"/>
      <c r="C257" s="8"/>
      <c r="D257" s="8"/>
      <c r="E257" s="8"/>
      <c r="F257" s="8"/>
      <c r="G257" s="21"/>
      <c r="H257" s="12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idden="1" x14ac:dyDescent="0.25">
      <c r="A258" s="8"/>
      <c r="B258" s="8"/>
      <c r="C258" s="8"/>
      <c r="D258" s="8"/>
      <c r="E258" s="8"/>
      <c r="F258" s="8"/>
      <c r="G258" s="21"/>
      <c r="H258" s="12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idden="1" x14ac:dyDescent="0.25">
      <c r="A259" s="8"/>
      <c r="B259" s="8"/>
      <c r="C259" s="8"/>
      <c r="D259" s="8"/>
      <c r="E259" s="8"/>
      <c r="F259" s="8"/>
      <c r="G259" s="21"/>
      <c r="H259" s="12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idden="1" x14ac:dyDescent="0.25">
      <c r="A260" s="8"/>
      <c r="B260" s="8"/>
      <c r="C260" s="8"/>
      <c r="D260" s="8"/>
      <c r="E260" s="8"/>
      <c r="F260" s="8"/>
      <c r="G260" s="21"/>
      <c r="H260" s="12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idden="1" x14ac:dyDescent="0.25">
      <c r="A261" s="8"/>
      <c r="B261" s="8"/>
      <c r="C261" s="8"/>
      <c r="D261" s="8"/>
      <c r="E261" s="8"/>
      <c r="F261" s="8"/>
      <c r="G261" s="21"/>
      <c r="H261" s="12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idden="1" x14ac:dyDescent="0.25">
      <c r="A262" s="8"/>
      <c r="B262" s="8"/>
      <c r="C262" s="8"/>
      <c r="D262" s="8"/>
      <c r="E262" s="8"/>
      <c r="F262" s="8"/>
      <c r="G262" s="21"/>
      <c r="H262" s="12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idden="1" x14ac:dyDescent="0.25">
      <c r="A263" s="8"/>
      <c r="B263" s="8"/>
      <c r="C263" s="8"/>
      <c r="D263" s="8"/>
      <c r="E263" s="8"/>
      <c r="F263" s="8"/>
      <c r="G263" s="21"/>
      <c r="H263" s="12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idden="1" x14ac:dyDescent="0.25">
      <c r="A264" s="8"/>
      <c r="B264" s="8"/>
      <c r="C264" s="8"/>
      <c r="D264" s="8"/>
      <c r="E264" s="8"/>
      <c r="F264" s="8"/>
      <c r="G264" s="21"/>
      <c r="H264" s="12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idden="1" x14ac:dyDescent="0.25">
      <c r="A265" s="8"/>
      <c r="B265" s="8"/>
      <c r="C265" s="8"/>
      <c r="D265" s="8"/>
      <c r="E265" s="8"/>
      <c r="F265" s="8"/>
      <c r="G265" s="21"/>
      <c r="H265" s="12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idden="1" x14ac:dyDescent="0.25">
      <c r="A266" s="8"/>
      <c r="B266" s="8"/>
      <c r="C266" s="8"/>
      <c r="D266" s="8"/>
      <c r="E266" s="8"/>
      <c r="F266" s="8"/>
      <c r="G266" s="21"/>
      <c r="H266" s="12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idden="1" x14ac:dyDescent="0.25">
      <c r="A267" s="8"/>
      <c r="B267" s="8"/>
      <c r="C267" s="8"/>
      <c r="D267" s="8"/>
      <c r="E267" s="8"/>
      <c r="F267" s="8"/>
      <c r="G267" s="21"/>
      <c r="H267" s="12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idden="1" x14ac:dyDescent="0.25">
      <c r="A268" s="8"/>
      <c r="B268" s="8"/>
      <c r="C268" s="8"/>
      <c r="D268" s="8"/>
      <c r="E268" s="8"/>
      <c r="F268" s="8"/>
      <c r="G268" s="21"/>
      <c r="H268" s="12"/>
      <c r="I268" s="1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idden="1" x14ac:dyDescent="0.25">
      <c r="A269" s="8"/>
      <c r="B269" s="8"/>
      <c r="C269" s="8"/>
      <c r="D269" s="8"/>
      <c r="E269" s="8"/>
      <c r="F269" s="8"/>
      <c r="G269" s="21"/>
      <c r="H269" s="12"/>
      <c r="I269" s="1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idden="1" x14ac:dyDescent="0.25">
      <c r="A270" s="8"/>
      <c r="B270" s="8"/>
      <c r="C270" s="8"/>
      <c r="D270" s="8"/>
      <c r="E270" s="8"/>
      <c r="F270" s="8"/>
      <c r="G270" s="21"/>
      <c r="H270" s="12"/>
      <c r="I270" s="1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idden="1" x14ac:dyDescent="0.25">
      <c r="A271" s="8"/>
      <c r="B271" s="8"/>
      <c r="C271" s="8"/>
      <c r="D271" s="8"/>
      <c r="E271" s="8"/>
      <c r="F271" s="8"/>
      <c r="G271" s="21"/>
      <c r="H271" s="12"/>
      <c r="I271" s="1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idden="1" x14ac:dyDescent="0.25">
      <c r="A272" s="8"/>
      <c r="B272" s="8"/>
      <c r="C272" s="8"/>
      <c r="D272" s="8"/>
      <c r="E272" s="8"/>
      <c r="F272" s="8"/>
      <c r="G272" s="21"/>
      <c r="H272" s="12"/>
      <c r="I272" s="1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idden="1" x14ac:dyDescent="0.25">
      <c r="A273" s="8"/>
      <c r="B273" s="8"/>
      <c r="C273" s="8"/>
      <c r="D273" s="8"/>
      <c r="E273" s="8"/>
      <c r="F273" s="8"/>
      <c r="G273" s="21"/>
      <c r="H273" s="12"/>
      <c r="I273" s="1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idden="1" x14ac:dyDescent="0.25">
      <c r="A274" s="8"/>
      <c r="B274" s="8"/>
      <c r="C274" s="8"/>
      <c r="D274" s="8"/>
      <c r="E274" s="8"/>
      <c r="F274" s="8"/>
      <c r="G274" s="21"/>
      <c r="H274" s="12"/>
      <c r="I274" s="1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idden="1" x14ac:dyDescent="0.25">
      <c r="A275" s="8"/>
      <c r="B275" s="8"/>
      <c r="C275" s="8"/>
      <c r="D275" s="8"/>
      <c r="E275" s="8"/>
      <c r="F275" s="8"/>
      <c r="G275" s="21"/>
      <c r="H275" s="12"/>
      <c r="I275" s="1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idden="1" x14ac:dyDescent="0.25">
      <c r="A276" s="8"/>
      <c r="B276" s="8"/>
      <c r="C276" s="8"/>
      <c r="D276" s="8"/>
      <c r="E276" s="8"/>
      <c r="F276" s="8"/>
      <c r="G276" s="21"/>
      <c r="H276" s="12"/>
      <c r="I276" s="1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idden="1" x14ac:dyDescent="0.25">
      <c r="A277" s="8"/>
      <c r="B277" s="8"/>
      <c r="C277" s="8"/>
      <c r="D277" s="8"/>
      <c r="E277" s="8"/>
      <c r="F277" s="8"/>
      <c r="G277" s="21"/>
      <c r="H277" s="12"/>
      <c r="I277" s="1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idden="1" x14ac:dyDescent="0.25">
      <c r="A278" s="8"/>
      <c r="B278" s="8"/>
      <c r="C278" s="8"/>
      <c r="D278" s="8"/>
      <c r="E278" s="8"/>
      <c r="F278" s="8"/>
      <c r="G278" s="21"/>
      <c r="H278" s="12"/>
      <c r="I278" s="1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idden="1" x14ac:dyDescent="0.25">
      <c r="A279" s="8"/>
      <c r="B279" s="8"/>
      <c r="C279" s="8"/>
      <c r="D279" s="8"/>
      <c r="E279" s="8"/>
      <c r="F279" s="8"/>
      <c r="G279" s="21"/>
      <c r="H279" s="12"/>
      <c r="I279" s="1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idden="1" x14ac:dyDescent="0.25">
      <c r="A280" s="8"/>
      <c r="B280" s="8"/>
      <c r="C280" s="8"/>
      <c r="D280" s="8"/>
      <c r="E280" s="8"/>
      <c r="F280" s="8"/>
      <c r="G280" s="21"/>
      <c r="H280" s="12"/>
      <c r="I280" s="1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idden="1" x14ac:dyDescent="0.25">
      <c r="A281" s="8"/>
      <c r="B281" s="8"/>
      <c r="C281" s="8"/>
      <c r="D281" s="8"/>
      <c r="E281" s="8"/>
      <c r="F281" s="8"/>
      <c r="G281" s="21"/>
      <c r="H281" s="12"/>
      <c r="I281" s="1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idden="1" x14ac:dyDescent="0.25">
      <c r="A282" s="8"/>
      <c r="B282" s="8"/>
      <c r="C282" s="8"/>
      <c r="D282" s="8"/>
      <c r="E282" s="8"/>
      <c r="F282" s="8"/>
      <c r="G282" s="21"/>
      <c r="H282" s="12"/>
      <c r="I282" s="1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idden="1" x14ac:dyDescent="0.25">
      <c r="A283" s="8"/>
      <c r="B283" s="8"/>
      <c r="C283" s="8"/>
      <c r="D283" s="8"/>
      <c r="E283" s="8"/>
      <c r="F283" s="8"/>
      <c r="G283" s="21"/>
      <c r="H283" s="12"/>
      <c r="I283" s="1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idden="1" x14ac:dyDescent="0.25">
      <c r="A284" s="8"/>
      <c r="B284" s="8"/>
      <c r="C284" s="8"/>
      <c r="D284" s="8"/>
      <c r="E284" s="8"/>
      <c r="F284" s="8"/>
      <c r="G284" s="21"/>
      <c r="H284" s="12"/>
      <c r="I284" s="1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idden="1" x14ac:dyDescent="0.25">
      <c r="A285" s="8"/>
      <c r="B285" s="8"/>
      <c r="C285" s="8"/>
      <c r="D285" s="8"/>
      <c r="E285" s="8"/>
      <c r="F285" s="8"/>
      <c r="G285" s="21"/>
      <c r="H285" s="12"/>
      <c r="I285" s="1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idden="1" x14ac:dyDescent="0.25">
      <c r="A286" s="8"/>
      <c r="B286" s="8"/>
      <c r="C286" s="8"/>
      <c r="D286" s="8"/>
      <c r="E286" s="8"/>
      <c r="F286" s="8"/>
      <c r="G286" s="21"/>
      <c r="H286" s="12"/>
      <c r="I286" s="1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idden="1" x14ac:dyDescent="0.25">
      <c r="A287" s="8"/>
      <c r="B287" s="8"/>
      <c r="C287" s="8"/>
      <c r="D287" s="8"/>
      <c r="E287" s="8"/>
      <c r="F287" s="8"/>
      <c r="G287" s="21"/>
      <c r="H287" s="12"/>
      <c r="I287" s="1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idden="1" x14ac:dyDescent="0.25">
      <c r="A288" s="8"/>
      <c r="B288" s="8"/>
      <c r="C288" s="8"/>
      <c r="D288" s="8"/>
      <c r="E288" s="8"/>
      <c r="F288" s="8"/>
      <c r="G288" s="21"/>
      <c r="H288" s="12"/>
      <c r="I288" s="1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idden="1" x14ac:dyDescent="0.25">
      <c r="A289" s="8"/>
      <c r="B289" s="8"/>
      <c r="C289" s="8"/>
      <c r="D289" s="8"/>
      <c r="E289" s="8"/>
      <c r="F289" s="8"/>
      <c r="G289" s="21"/>
      <c r="H289" s="12"/>
      <c r="I289" s="1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idden="1" x14ac:dyDescent="0.25">
      <c r="A290" s="8"/>
      <c r="B290" s="8"/>
      <c r="C290" s="8"/>
      <c r="D290" s="8"/>
      <c r="E290" s="8"/>
      <c r="F290" s="8"/>
      <c r="G290" s="21"/>
      <c r="H290" s="12"/>
      <c r="I290" s="1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idden="1" x14ac:dyDescent="0.25">
      <c r="A291" s="8"/>
      <c r="B291" s="8"/>
      <c r="C291" s="8"/>
      <c r="D291" s="8"/>
      <c r="E291" s="8"/>
      <c r="F291" s="8"/>
      <c r="G291" s="21"/>
      <c r="H291" s="12"/>
      <c r="I291" s="1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idden="1" x14ac:dyDescent="0.25">
      <c r="A292" s="8"/>
      <c r="B292" s="8"/>
      <c r="C292" s="8"/>
      <c r="D292" s="8"/>
      <c r="E292" s="8"/>
      <c r="F292" s="8"/>
      <c r="G292" s="21"/>
      <c r="H292" s="12"/>
      <c r="I292" s="1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idden="1" x14ac:dyDescent="0.25">
      <c r="A293" s="8"/>
      <c r="B293" s="8"/>
      <c r="C293" s="8"/>
      <c r="D293" s="8"/>
      <c r="E293" s="8"/>
      <c r="F293" s="8"/>
      <c r="G293" s="21"/>
      <c r="H293" s="12"/>
      <c r="I293" s="1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idden="1" x14ac:dyDescent="0.25">
      <c r="A294" s="8"/>
      <c r="B294" s="8"/>
      <c r="C294" s="8"/>
      <c r="D294" s="8"/>
      <c r="E294" s="8"/>
      <c r="F294" s="8"/>
      <c r="G294" s="21"/>
      <c r="H294" s="12"/>
      <c r="I294" s="1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idden="1" x14ac:dyDescent="0.25">
      <c r="A295" s="8"/>
      <c r="B295" s="8"/>
      <c r="C295" s="8"/>
      <c r="D295" s="8"/>
      <c r="E295" s="8"/>
      <c r="F295" s="8"/>
      <c r="G295" s="21"/>
      <c r="H295" s="12"/>
      <c r="I295" s="1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idden="1" x14ac:dyDescent="0.25">
      <c r="A296" s="8"/>
      <c r="B296" s="8"/>
      <c r="C296" s="8"/>
      <c r="D296" s="8"/>
      <c r="E296" s="8"/>
      <c r="F296" s="8"/>
      <c r="G296" s="21"/>
      <c r="H296" s="12"/>
      <c r="I296" s="1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idden="1" x14ac:dyDescent="0.25">
      <c r="A297" s="8"/>
      <c r="B297" s="8"/>
      <c r="C297" s="8"/>
      <c r="D297" s="8"/>
      <c r="E297" s="8"/>
      <c r="F297" s="8"/>
      <c r="G297" s="21"/>
      <c r="H297" s="12"/>
      <c r="I297" s="1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idden="1" x14ac:dyDescent="0.25">
      <c r="A298" s="8"/>
      <c r="B298" s="8"/>
      <c r="C298" s="8"/>
      <c r="D298" s="8"/>
      <c r="E298" s="8"/>
      <c r="F298" s="8"/>
      <c r="G298" s="21"/>
      <c r="H298" s="12"/>
      <c r="I298" s="1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idden="1" x14ac:dyDescent="0.25">
      <c r="A299" s="8"/>
      <c r="B299" s="8"/>
      <c r="C299" s="8"/>
      <c r="D299" s="8"/>
      <c r="E299" s="8"/>
      <c r="F299" s="8"/>
      <c r="G299" s="21"/>
      <c r="H299" s="12"/>
      <c r="I299" s="1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idden="1" x14ac:dyDescent="0.25">
      <c r="A300" s="8"/>
      <c r="B300" s="8"/>
      <c r="C300" s="8"/>
      <c r="D300" s="8"/>
      <c r="E300" s="8"/>
      <c r="F300" s="8"/>
      <c r="G300" s="21"/>
      <c r="H300" s="12"/>
      <c r="I300" s="1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idden="1" x14ac:dyDescent="0.25">
      <c r="A301" s="8"/>
      <c r="B301" s="8"/>
      <c r="C301" s="8"/>
      <c r="D301" s="8"/>
      <c r="E301" s="8"/>
      <c r="F301" s="8"/>
      <c r="G301" s="21"/>
      <c r="H301" s="12"/>
      <c r="I301" s="1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idden="1" x14ac:dyDescent="0.25">
      <c r="A302" s="8"/>
      <c r="B302" s="8"/>
      <c r="C302" s="8"/>
      <c r="D302" s="8"/>
      <c r="E302" s="8"/>
      <c r="F302" s="8"/>
      <c r="G302" s="21"/>
      <c r="H302" s="12"/>
      <c r="I302" s="1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idden="1" x14ac:dyDescent="0.25">
      <c r="A303" s="8"/>
      <c r="B303" s="8"/>
      <c r="C303" s="8"/>
      <c r="D303" s="8"/>
      <c r="E303" s="8"/>
      <c r="F303" s="8"/>
      <c r="G303" s="21"/>
      <c r="H303" s="12"/>
      <c r="I303" s="1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idden="1" x14ac:dyDescent="0.25">
      <c r="A304" s="8"/>
      <c r="B304" s="8"/>
      <c r="C304" s="8"/>
      <c r="D304" s="8"/>
      <c r="E304" s="8"/>
      <c r="F304" s="8"/>
      <c r="G304" s="21"/>
      <c r="H304" s="12"/>
      <c r="I304" s="1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idden="1" x14ac:dyDescent="0.25">
      <c r="A305" s="8"/>
      <c r="B305" s="8"/>
      <c r="C305" s="8"/>
      <c r="D305" s="8"/>
      <c r="E305" s="8"/>
      <c r="F305" s="8"/>
      <c r="G305" s="21"/>
      <c r="H305" s="12"/>
      <c r="I305" s="1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idden="1" x14ac:dyDescent="0.25">
      <c r="A306" s="8"/>
      <c r="B306" s="8"/>
      <c r="C306" s="8"/>
      <c r="D306" s="8"/>
      <c r="E306" s="8"/>
      <c r="F306" s="8"/>
      <c r="G306" s="21"/>
      <c r="H306" s="12"/>
      <c r="I306" s="1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idden="1" x14ac:dyDescent="0.25">
      <c r="A307" s="8"/>
      <c r="B307" s="8"/>
      <c r="C307" s="8"/>
      <c r="D307" s="8"/>
      <c r="E307" s="8"/>
      <c r="F307" s="8"/>
      <c r="G307" s="21"/>
      <c r="H307" s="12"/>
      <c r="I307" s="1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idden="1" x14ac:dyDescent="0.25">
      <c r="A308" s="8"/>
      <c r="B308" s="8"/>
      <c r="C308" s="8"/>
      <c r="D308" s="8"/>
      <c r="E308" s="8"/>
      <c r="F308" s="8"/>
      <c r="G308" s="21"/>
      <c r="H308" s="12"/>
      <c r="I308" s="1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idden="1" x14ac:dyDescent="0.25">
      <c r="A309" s="8"/>
      <c r="B309" s="8"/>
      <c r="C309" s="8"/>
      <c r="D309" s="8"/>
      <c r="E309" s="8"/>
      <c r="F309" s="8"/>
      <c r="G309" s="21"/>
      <c r="H309" s="12"/>
      <c r="I309" s="1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idden="1" x14ac:dyDescent="0.25">
      <c r="A310" s="8"/>
      <c r="B310" s="8"/>
      <c r="C310" s="8"/>
      <c r="D310" s="8"/>
      <c r="E310" s="8"/>
      <c r="F310" s="8"/>
      <c r="G310" s="21"/>
      <c r="H310" s="12"/>
      <c r="I310" s="1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idden="1" x14ac:dyDescent="0.25">
      <c r="A311" s="8"/>
      <c r="B311" s="8"/>
      <c r="C311" s="8"/>
      <c r="D311" s="8"/>
      <c r="E311" s="8"/>
      <c r="F311" s="8"/>
      <c r="G311" s="21"/>
      <c r="H311" s="12"/>
      <c r="I311" s="1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idden="1" x14ac:dyDescent="0.25">
      <c r="A312" s="8"/>
      <c r="B312" s="8"/>
      <c r="C312" s="8"/>
      <c r="D312" s="8"/>
      <c r="E312" s="8"/>
      <c r="F312" s="8"/>
      <c r="G312" s="21"/>
      <c r="H312" s="12"/>
      <c r="I312" s="1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idden="1" x14ac:dyDescent="0.25">
      <c r="A313" s="8"/>
      <c r="B313" s="8"/>
      <c r="C313" s="8"/>
      <c r="D313" s="8"/>
      <c r="E313" s="8"/>
      <c r="F313" s="8"/>
      <c r="G313" s="21"/>
      <c r="H313" s="12"/>
      <c r="I313" s="1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idden="1" x14ac:dyDescent="0.25">
      <c r="A314" s="8"/>
      <c r="B314" s="8"/>
      <c r="C314" s="8"/>
      <c r="D314" s="8"/>
      <c r="E314" s="8"/>
      <c r="F314" s="8"/>
      <c r="G314" s="21"/>
      <c r="H314" s="12"/>
      <c r="I314" s="1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idden="1" x14ac:dyDescent="0.25">
      <c r="A315" s="8"/>
      <c r="B315" s="8"/>
      <c r="C315" s="8"/>
      <c r="D315" s="8"/>
      <c r="E315" s="8"/>
      <c r="F315" s="8"/>
      <c r="G315" s="21"/>
      <c r="H315" s="12"/>
      <c r="I315" s="1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idden="1" x14ac:dyDescent="0.25">
      <c r="A316" s="8"/>
      <c r="B316" s="8"/>
      <c r="C316" s="8"/>
      <c r="D316" s="8"/>
      <c r="E316" s="8"/>
      <c r="F316" s="8"/>
      <c r="G316" s="21"/>
      <c r="H316" s="12"/>
      <c r="I316" s="1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idden="1" x14ac:dyDescent="0.25">
      <c r="A317" s="8"/>
      <c r="B317" s="8"/>
      <c r="C317" s="8"/>
      <c r="D317" s="8"/>
      <c r="E317" s="8"/>
      <c r="F317" s="8"/>
      <c r="G317" s="21"/>
      <c r="H317" s="12"/>
      <c r="I317" s="1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idden="1" x14ac:dyDescent="0.25">
      <c r="A318" s="8"/>
      <c r="B318" s="8"/>
      <c r="C318" s="8"/>
      <c r="D318" s="8"/>
      <c r="E318" s="8"/>
      <c r="F318" s="8"/>
      <c r="G318" s="21"/>
      <c r="H318" s="12"/>
      <c r="I318" s="1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idden="1" x14ac:dyDescent="0.25">
      <c r="A319" s="8"/>
      <c r="B319" s="8"/>
      <c r="C319" s="8"/>
      <c r="D319" s="8"/>
      <c r="E319" s="8"/>
      <c r="F319" s="8"/>
      <c r="G319" s="21"/>
      <c r="H319" s="12"/>
      <c r="I319" s="1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idden="1" x14ac:dyDescent="0.25">
      <c r="A320" s="8"/>
      <c r="B320" s="8"/>
      <c r="C320" s="8"/>
      <c r="D320" s="8"/>
      <c r="E320" s="8"/>
      <c r="F320" s="8"/>
      <c r="G320" s="21"/>
      <c r="H320" s="12"/>
      <c r="I320" s="1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idden="1" x14ac:dyDescent="0.25">
      <c r="A321" s="8"/>
      <c r="B321" s="8"/>
      <c r="C321" s="8"/>
      <c r="D321" s="8"/>
      <c r="E321" s="8"/>
      <c r="F321" s="8"/>
      <c r="G321" s="21"/>
      <c r="H321" s="12"/>
      <c r="I321" s="1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idden="1" x14ac:dyDescent="0.25">
      <c r="A322" s="8"/>
      <c r="B322" s="8"/>
      <c r="C322" s="8"/>
      <c r="D322" s="8"/>
      <c r="E322" s="8"/>
      <c r="F322" s="8"/>
      <c r="G322" s="21"/>
      <c r="H322" s="12"/>
      <c r="I322" s="1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idden="1" x14ac:dyDescent="0.25">
      <c r="A323" s="8"/>
      <c r="B323" s="8"/>
      <c r="C323" s="8"/>
      <c r="D323" s="8"/>
      <c r="E323" s="8"/>
      <c r="F323" s="8"/>
      <c r="G323" s="21"/>
      <c r="H323" s="12"/>
      <c r="I323" s="1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idden="1" x14ac:dyDescent="0.25">
      <c r="A324" s="8"/>
      <c r="B324" s="8"/>
      <c r="C324" s="8"/>
      <c r="D324" s="8"/>
      <c r="E324" s="8"/>
      <c r="F324" s="8"/>
      <c r="G324" s="21"/>
      <c r="H324" s="12"/>
      <c r="I324" s="1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idden="1" x14ac:dyDescent="0.25">
      <c r="A325" s="8"/>
      <c r="B325" s="8"/>
      <c r="C325" s="8"/>
      <c r="D325" s="8"/>
      <c r="E325" s="8"/>
      <c r="F325" s="8"/>
      <c r="G325" s="21"/>
      <c r="H325" s="12"/>
      <c r="I325" s="1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idden="1" x14ac:dyDescent="0.25">
      <c r="A326" s="8"/>
      <c r="B326" s="8"/>
      <c r="C326" s="8"/>
      <c r="D326" s="8"/>
      <c r="E326" s="8"/>
      <c r="F326" s="8"/>
      <c r="G326" s="21"/>
      <c r="H326" s="12"/>
      <c r="I326" s="1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idden="1" x14ac:dyDescent="0.25">
      <c r="A327" s="8"/>
      <c r="B327" s="8"/>
      <c r="C327" s="8"/>
      <c r="D327" s="8"/>
      <c r="E327" s="8"/>
      <c r="F327" s="8"/>
      <c r="G327" s="21"/>
      <c r="H327" s="12"/>
      <c r="I327" s="1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idden="1" x14ac:dyDescent="0.25">
      <c r="A328" s="8"/>
      <c r="B328" s="8"/>
      <c r="C328" s="8"/>
      <c r="D328" s="8"/>
      <c r="E328" s="8"/>
      <c r="F328" s="8"/>
      <c r="G328" s="21"/>
      <c r="H328" s="12"/>
      <c r="I328" s="1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idden="1" x14ac:dyDescent="0.25">
      <c r="A329" s="8"/>
      <c r="B329" s="8"/>
      <c r="C329" s="8"/>
      <c r="D329" s="8"/>
      <c r="E329" s="8"/>
      <c r="F329" s="8"/>
      <c r="G329" s="21"/>
      <c r="H329" s="12"/>
      <c r="I329" s="1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idden="1" x14ac:dyDescent="0.25">
      <c r="A330" s="8"/>
      <c r="B330" s="8"/>
      <c r="C330" s="8"/>
      <c r="D330" s="8"/>
      <c r="E330" s="8"/>
      <c r="F330" s="8"/>
      <c r="G330" s="21"/>
      <c r="H330" s="12"/>
      <c r="I330" s="1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idden="1" x14ac:dyDescent="0.25">
      <c r="A331" s="8"/>
      <c r="B331" s="8"/>
      <c r="C331" s="8"/>
      <c r="D331" s="8"/>
      <c r="E331" s="8"/>
      <c r="F331" s="8"/>
      <c r="G331" s="21"/>
      <c r="H331" s="12"/>
      <c r="I331" s="1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idden="1" x14ac:dyDescent="0.25">
      <c r="A332" s="8"/>
      <c r="B332" s="8"/>
      <c r="C332" s="8"/>
      <c r="D332" s="8"/>
      <c r="E332" s="8"/>
      <c r="F332" s="8"/>
      <c r="G332" s="21"/>
      <c r="H332" s="12"/>
      <c r="I332" s="1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idden="1" x14ac:dyDescent="0.25">
      <c r="A333" s="8"/>
      <c r="B333" s="8"/>
      <c r="C333" s="8"/>
      <c r="D333" s="8"/>
      <c r="E333" s="8"/>
      <c r="F333" s="8"/>
      <c r="G333" s="21"/>
      <c r="H333" s="12"/>
      <c r="I333" s="1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idden="1" x14ac:dyDescent="0.25">
      <c r="A334" s="8"/>
      <c r="B334" s="8"/>
      <c r="C334" s="8"/>
      <c r="D334" s="8"/>
      <c r="E334" s="8"/>
      <c r="F334" s="8"/>
      <c r="G334" s="21"/>
      <c r="H334" s="12"/>
      <c r="I334" s="1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idden="1" x14ac:dyDescent="0.25">
      <c r="A335" s="8"/>
      <c r="B335" s="8"/>
      <c r="C335" s="8"/>
      <c r="D335" s="8"/>
      <c r="E335" s="8"/>
      <c r="F335" s="8"/>
      <c r="G335" s="21"/>
      <c r="H335" s="12"/>
      <c r="I335" s="1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idden="1" x14ac:dyDescent="0.25">
      <c r="A336" s="8"/>
      <c r="B336" s="8"/>
      <c r="C336" s="8"/>
      <c r="D336" s="8"/>
      <c r="E336" s="8"/>
      <c r="F336" s="8"/>
      <c r="G336" s="21"/>
      <c r="H336" s="12"/>
      <c r="I336" s="1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idden="1" x14ac:dyDescent="0.25">
      <c r="A337" s="8"/>
      <c r="B337" s="8"/>
      <c r="C337" s="8"/>
      <c r="D337" s="8"/>
      <c r="E337" s="8"/>
      <c r="F337" s="8"/>
      <c r="G337" s="21"/>
      <c r="H337" s="12"/>
      <c r="I337" s="1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idden="1" x14ac:dyDescent="0.25">
      <c r="A338" s="8"/>
      <c r="B338" s="8"/>
      <c r="C338" s="8"/>
      <c r="D338" s="8"/>
      <c r="E338" s="8"/>
      <c r="F338" s="8"/>
      <c r="G338" s="21"/>
      <c r="H338" s="12"/>
      <c r="I338" s="1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idden="1" x14ac:dyDescent="0.25">
      <c r="A339" s="8"/>
      <c r="B339" s="8"/>
      <c r="C339" s="8"/>
      <c r="D339" s="8"/>
      <c r="E339" s="8"/>
      <c r="F339" s="8"/>
      <c r="G339" s="21"/>
      <c r="H339" s="12"/>
      <c r="I339" s="1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idden="1" x14ac:dyDescent="0.25">
      <c r="A340" s="8"/>
      <c r="B340" s="8"/>
      <c r="C340" s="8"/>
      <c r="D340" s="8"/>
      <c r="E340" s="8"/>
      <c r="F340" s="8"/>
      <c r="G340" s="21"/>
      <c r="H340" s="12"/>
      <c r="I340" s="1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idden="1" x14ac:dyDescent="0.25">
      <c r="A341" s="8"/>
      <c r="B341" s="8"/>
      <c r="C341" s="8"/>
      <c r="D341" s="8"/>
      <c r="E341" s="8"/>
      <c r="F341" s="8"/>
      <c r="G341" s="21"/>
      <c r="H341" s="12"/>
      <c r="I341" s="1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idden="1" x14ac:dyDescent="0.25">
      <c r="A342" s="8"/>
      <c r="B342" s="8"/>
      <c r="C342" s="8"/>
      <c r="D342" s="8"/>
      <c r="E342" s="8"/>
      <c r="F342" s="8"/>
      <c r="G342" s="21"/>
      <c r="H342" s="12"/>
      <c r="I342" s="1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idden="1" x14ac:dyDescent="0.25">
      <c r="A343" s="8"/>
      <c r="B343" s="8"/>
      <c r="C343" s="8"/>
      <c r="D343" s="8"/>
      <c r="E343" s="8"/>
      <c r="F343" s="8"/>
      <c r="G343" s="21"/>
      <c r="H343" s="12"/>
      <c r="I343" s="1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idden="1" x14ac:dyDescent="0.25">
      <c r="A344" s="8"/>
      <c r="B344" s="8"/>
      <c r="C344" s="8"/>
      <c r="D344" s="8"/>
      <c r="E344" s="8"/>
      <c r="F344" s="8"/>
      <c r="G344" s="21"/>
      <c r="H344" s="12"/>
      <c r="I344" s="1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idden="1" x14ac:dyDescent="0.25">
      <c r="A345" s="8"/>
      <c r="B345" s="8"/>
      <c r="C345" s="8"/>
      <c r="D345" s="8"/>
      <c r="E345" s="8"/>
      <c r="F345" s="8"/>
      <c r="G345" s="21"/>
      <c r="H345" s="12"/>
      <c r="I345" s="1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idden="1" x14ac:dyDescent="0.25">
      <c r="A346" s="8"/>
      <c r="B346" s="8"/>
      <c r="C346" s="8"/>
      <c r="D346" s="8"/>
      <c r="E346" s="8"/>
      <c r="F346" s="8"/>
      <c r="G346" s="21"/>
      <c r="H346" s="12"/>
      <c r="I346" s="1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idden="1" x14ac:dyDescent="0.25">
      <c r="A347" s="8"/>
      <c r="B347" s="8"/>
      <c r="C347" s="8"/>
      <c r="D347" s="8"/>
      <c r="E347" s="8"/>
      <c r="F347" s="8"/>
      <c r="G347" s="21"/>
      <c r="H347" s="12"/>
      <c r="I347" s="1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idden="1" x14ac:dyDescent="0.25">
      <c r="A348" s="8"/>
      <c r="B348" s="8"/>
      <c r="C348" s="8"/>
      <c r="D348" s="8"/>
      <c r="E348" s="8"/>
      <c r="F348" s="8"/>
      <c r="G348" s="21"/>
      <c r="H348" s="12"/>
      <c r="I348" s="1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idden="1" x14ac:dyDescent="0.25">
      <c r="A349" s="8"/>
      <c r="B349" s="8"/>
      <c r="C349" s="8"/>
      <c r="D349" s="8"/>
      <c r="E349" s="8"/>
      <c r="F349" s="8"/>
      <c r="G349" s="21"/>
      <c r="H349" s="12"/>
      <c r="I349" s="1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idden="1" x14ac:dyDescent="0.25">
      <c r="A350" s="8"/>
      <c r="B350" s="8"/>
      <c r="C350" s="8"/>
      <c r="D350" s="8"/>
      <c r="E350" s="8"/>
      <c r="F350" s="8"/>
      <c r="G350" s="21"/>
      <c r="H350" s="12"/>
      <c r="I350" s="1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idden="1" x14ac:dyDescent="0.25">
      <c r="A351" s="8"/>
      <c r="B351" s="8"/>
      <c r="C351" s="8"/>
      <c r="D351" s="8"/>
      <c r="E351" s="8"/>
      <c r="F351" s="8"/>
      <c r="G351" s="21"/>
      <c r="H351" s="12"/>
      <c r="I351" s="1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idden="1" x14ac:dyDescent="0.25">
      <c r="A352" s="8"/>
      <c r="B352" s="8"/>
      <c r="C352" s="8"/>
      <c r="D352" s="8"/>
      <c r="E352" s="8"/>
      <c r="F352" s="8"/>
      <c r="G352" s="21"/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idden="1" x14ac:dyDescent="0.25">
      <c r="A353" s="8"/>
      <c r="B353" s="8"/>
      <c r="C353" s="8"/>
      <c r="D353" s="8"/>
      <c r="E353" s="8"/>
      <c r="F353" s="8"/>
      <c r="G353" s="21"/>
      <c r="H353" s="12"/>
      <c r="I353" s="1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idden="1" x14ac:dyDescent="0.25">
      <c r="A354" s="8"/>
      <c r="B354" s="8"/>
      <c r="C354" s="8"/>
      <c r="D354" s="8"/>
      <c r="E354" s="8"/>
      <c r="F354" s="8"/>
      <c r="G354" s="21"/>
      <c r="H354" s="12"/>
      <c r="I354" s="1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idden="1" x14ac:dyDescent="0.25">
      <c r="A355" s="8"/>
      <c r="B355" s="8"/>
      <c r="C355" s="8"/>
      <c r="D355" s="8"/>
      <c r="E355" s="8"/>
      <c r="F355" s="8"/>
      <c r="G355" s="21"/>
      <c r="H355" s="12"/>
      <c r="I355" s="1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idden="1" x14ac:dyDescent="0.25">
      <c r="A356" s="8"/>
      <c r="B356" s="8"/>
      <c r="C356" s="8"/>
      <c r="D356" s="8"/>
      <c r="E356" s="8"/>
      <c r="F356" s="8"/>
      <c r="G356" s="21"/>
      <c r="H356" s="12"/>
      <c r="I356" s="1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idden="1" x14ac:dyDescent="0.25">
      <c r="A357" s="8"/>
      <c r="B357" s="8"/>
      <c r="C357" s="8"/>
      <c r="D357" s="8"/>
      <c r="E357" s="8"/>
      <c r="F357" s="8"/>
      <c r="G357" s="21"/>
      <c r="H357" s="12"/>
      <c r="I357" s="1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idden="1" x14ac:dyDescent="0.25">
      <c r="A358" s="8"/>
      <c r="B358" s="8"/>
      <c r="C358" s="8"/>
      <c r="D358" s="8"/>
      <c r="E358" s="8"/>
      <c r="F358" s="8"/>
      <c r="G358" s="21"/>
      <c r="H358" s="12"/>
      <c r="I358" s="1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idden="1" x14ac:dyDescent="0.25">
      <c r="A359" s="8"/>
      <c r="B359" s="8"/>
      <c r="C359" s="8"/>
      <c r="D359" s="8"/>
      <c r="E359" s="8"/>
      <c r="F359" s="8"/>
      <c r="G359" s="21"/>
      <c r="H359" s="12"/>
      <c r="I359" s="1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idden="1" x14ac:dyDescent="0.25">
      <c r="A360" s="8"/>
      <c r="B360" s="8"/>
      <c r="C360" s="8"/>
      <c r="D360" s="8"/>
      <c r="E360" s="8"/>
      <c r="F360" s="8"/>
      <c r="G360" s="21"/>
      <c r="H360" s="12"/>
      <c r="I360" s="1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idden="1" x14ac:dyDescent="0.25">
      <c r="A361" s="8"/>
      <c r="B361" s="8"/>
      <c r="C361" s="8"/>
      <c r="D361" s="8"/>
      <c r="E361" s="8"/>
      <c r="F361" s="8"/>
      <c r="G361" s="21"/>
      <c r="H361" s="12"/>
      <c r="I361" s="1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idden="1" x14ac:dyDescent="0.25">
      <c r="A362" s="8"/>
      <c r="B362" s="8"/>
      <c r="C362" s="8"/>
      <c r="D362" s="8"/>
      <c r="E362" s="8"/>
      <c r="F362" s="8"/>
      <c r="G362" s="21"/>
      <c r="H362" s="12"/>
      <c r="I362" s="1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idden="1" x14ac:dyDescent="0.25">
      <c r="A363" s="8"/>
      <c r="B363" s="8"/>
      <c r="C363" s="8"/>
      <c r="D363" s="8"/>
      <c r="E363" s="8"/>
      <c r="F363" s="8"/>
      <c r="G363" s="21"/>
      <c r="H363" s="12"/>
      <c r="I363" s="1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idden="1" x14ac:dyDescent="0.25">
      <c r="A364" s="8"/>
      <c r="B364" s="8"/>
      <c r="C364" s="8"/>
      <c r="D364" s="8"/>
      <c r="E364" s="8"/>
      <c r="F364" s="8"/>
      <c r="G364" s="21"/>
      <c r="H364" s="12"/>
      <c r="I364" s="1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idden="1" x14ac:dyDescent="0.25">
      <c r="A365" s="8"/>
      <c r="B365" s="8"/>
      <c r="C365" s="8"/>
      <c r="D365" s="8"/>
      <c r="E365" s="8"/>
      <c r="F365" s="8"/>
      <c r="G365" s="21"/>
      <c r="H365" s="12"/>
      <c r="I365" s="1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idden="1" x14ac:dyDescent="0.25">
      <c r="A366" s="8"/>
      <c r="B366" s="8"/>
      <c r="C366" s="8"/>
      <c r="D366" s="8"/>
      <c r="E366" s="8"/>
      <c r="F366" s="8"/>
      <c r="G366" s="21"/>
      <c r="H366" s="12"/>
      <c r="I366" s="1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idden="1" x14ac:dyDescent="0.25">
      <c r="A367" s="8"/>
      <c r="B367" s="8"/>
      <c r="C367" s="8"/>
      <c r="D367" s="8"/>
      <c r="E367" s="8"/>
      <c r="F367" s="8"/>
      <c r="G367" s="21"/>
      <c r="H367" s="12"/>
      <c r="I367" s="1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idden="1" x14ac:dyDescent="0.25">
      <c r="A368" s="8"/>
      <c r="B368" s="8"/>
      <c r="C368" s="8"/>
      <c r="D368" s="8"/>
      <c r="E368" s="8"/>
      <c r="F368" s="8"/>
      <c r="G368" s="21"/>
      <c r="H368" s="12"/>
      <c r="I368" s="1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idden="1" x14ac:dyDescent="0.25">
      <c r="A369" s="8"/>
      <c r="B369" s="8"/>
      <c r="C369" s="8"/>
      <c r="D369" s="8"/>
      <c r="E369" s="8"/>
      <c r="F369" s="8"/>
      <c r="G369" s="21"/>
      <c r="H369" s="12"/>
      <c r="I369" s="1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idden="1" x14ac:dyDescent="0.25">
      <c r="A370" s="8"/>
      <c r="B370" s="8"/>
      <c r="C370" s="8"/>
      <c r="D370" s="8"/>
      <c r="E370" s="8"/>
      <c r="F370" s="8"/>
      <c r="G370" s="21"/>
      <c r="H370" s="12"/>
      <c r="I370" s="1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idden="1" x14ac:dyDescent="0.25">
      <c r="A371" s="8"/>
      <c r="B371" s="8"/>
      <c r="C371" s="8"/>
      <c r="D371" s="8"/>
      <c r="E371" s="8"/>
      <c r="F371" s="8"/>
      <c r="G371" s="21"/>
      <c r="H371" s="12"/>
      <c r="I371" s="1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idden="1" x14ac:dyDescent="0.25">
      <c r="A372" s="8"/>
      <c r="B372" s="8"/>
      <c r="C372" s="8"/>
      <c r="D372" s="8"/>
      <c r="E372" s="8"/>
      <c r="F372" s="8"/>
      <c r="G372" s="21"/>
      <c r="H372" s="12"/>
      <c r="I372" s="1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idden="1" x14ac:dyDescent="0.25">
      <c r="A373" s="8"/>
      <c r="B373" s="8"/>
      <c r="C373" s="8"/>
      <c r="D373" s="8"/>
      <c r="E373" s="8"/>
      <c r="F373" s="8"/>
      <c r="G373" s="21"/>
      <c r="H373" s="12"/>
      <c r="I373" s="1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idden="1" x14ac:dyDescent="0.25">
      <c r="A374" s="8"/>
      <c r="B374" s="8"/>
      <c r="C374" s="8"/>
      <c r="D374" s="8"/>
      <c r="E374" s="8"/>
      <c r="F374" s="8"/>
      <c r="G374" s="21"/>
      <c r="H374" s="12"/>
      <c r="I374" s="12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idden="1" x14ac:dyDescent="0.25">
      <c r="A375" s="8"/>
      <c r="B375" s="8"/>
      <c r="C375" s="8"/>
      <c r="D375" s="8"/>
      <c r="E375" s="8"/>
      <c r="F375" s="8"/>
      <c r="G375" s="21"/>
      <c r="H375" s="12"/>
      <c r="I375" s="12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idden="1" x14ac:dyDescent="0.25">
      <c r="A376" s="8"/>
      <c r="B376" s="8"/>
      <c r="C376" s="8"/>
      <c r="D376" s="8"/>
      <c r="E376" s="8"/>
      <c r="F376" s="8"/>
      <c r="G376" s="21"/>
      <c r="H376" s="12"/>
      <c r="I376" s="12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idden="1" x14ac:dyDescent="0.25">
      <c r="A377" s="8"/>
      <c r="B377" s="8"/>
      <c r="C377" s="8"/>
      <c r="D377" s="8"/>
      <c r="E377" s="8"/>
      <c r="F377" s="8"/>
      <c r="G377" s="21"/>
      <c r="H377" s="12"/>
      <c r="I377" s="12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idden="1" x14ac:dyDescent="0.25">
      <c r="A378" s="8"/>
      <c r="B378" s="8"/>
      <c r="C378" s="8"/>
      <c r="D378" s="8"/>
      <c r="E378" s="8"/>
      <c r="F378" s="8"/>
      <c r="G378" s="21"/>
      <c r="H378" s="12"/>
      <c r="I378" s="12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idden="1" x14ac:dyDescent="0.25">
      <c r="A379" s="8"/>
      <c r="B379" s="8"/>
      <c r="C379" s="8"/>
      <c r="D379" s="8"/>
      <c r="E379" s="8"/>
      <c r="F379" s="8"/>
      <c r="G379" s="21"/>
      <c r="H379" s="12"/>
      <c r="I379" s="12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idden="1" x14ac:dyDescent="0.25">
      <c r="A380" s="8"/>
      <c r="B380" s="8"/>
      <c r="C380" s="8"/>
      <c r="D380" s="8"/>
      <c r="E380" s="8"/>
      <c r="F380" s="8"/>
      <c r="G380" s="21"/>
      <c r="H380" s="12"/>
      <c r="I380" s="12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idden="1" x14ac:dyDescent="0.25">
      <c r="A381" s="8"/>
      <c r="B381" s="8"/>
      <c r="C381" s="8"/>
      <c r="D381" s="8"/>
      <c r="E381" s="8"/>
      <c r="F381" s="8"/>
      <c r="G381" s="21"/>
      <c r="H381" s="12"/>
      <c r="I381" s="12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idden="1" x14ac:dyDescent="0.25">
      <c r="A382" s="8"/>
      <c r="B382" s="8"/>
      <c r="C382" s="8"/>
      <c r="D382" s="8"/>
      <c r="E382" s="8"/>
      <c r="F382" s="8"/>
      <c r="G382" s="21"/>
      <c r="H382" s="12"/>
      <c r="I382" s="12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idden="1" x14ac:dyDescent="0.25">
      <c r="A383" s="8"/>
      <c r="B383" s="8"/>
      <c r="C383" s="8"/>
      <c r="D383" s="8"/>
      <c r="E383" s="8"/>
      <c r="F383" s="8"/>
      <c r="G383" s="21"/>
      <c r="H383" s="12"/>
      <c r="I383" s="12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idden="1" x14ac:dyDescent="0.25">
      <c r="A384" s="8"/>
      <c r="B384" s="8"/>
      <c r="C384" s="8"/>
      <c r="D384" s="8"/>
      <c r="E384" s="8"/>
      <c r="F384" s="8"/>
      <c r="G384" s="21"/>
      <c r="H384" s="12"/>
      <c r="I384" s="12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idden="1" x14ac:dyDescent="0.25">
      <c r="A385" s="8"/>
      <c r="B385" s="8"/>
      <c r="C385" s="8"/>
      <c r="D385" s="8"/>
      <c r="E385" s="8"/>
      <c r="F385" s="8"/>
      <c r="G385" s="21"/>
      <c r="H385" s="12"/>
      <c r="I385" s="12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idden="1" x14ac:dyDescent="0.25">
      <c r="A386" s="8"/>
      <c r="B386" s="8"/>
      <c r="C386" s="8"/>
      <c r="D386" s="8"/>
      <c r="E386" s="8"/>
      <c r="F386" s="8"/>
      <c r="G386" s="21"/>
      <c r="H386" s="12"/>
      <c r="I386" s="12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idden="1" x14ac:dyDescent="0.25">
      <c r="A387" s="8"/>
      <c r="B387" s="8"/>
      <c r="C387" s="8"/>
      <c r="D387" s="8"/>
      <c r="E387" s="8"/>
      <c r="F387" s="8"/>
      <c r="G387" s="21"/>
      <c r="H387" s="12"/>
      <c r="I387" s="12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idden="1" x14ac:dyDescent="0.25">
      <c r="A388" s="8"/>
      <c r="B388" s="8"/>
      <c r="C388" s="8"/>
      <c r="D388" s="8"/>
      <c r="E388" s="8"/>
      <c r="F388" s="8"/>
      <c r="G388" s="21"/>
      <c r="H388" s="12"/>
      <c r="I388" s="12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idden="1" x14ac:dyDescent="0.25">
      <c r="A389" s="8"/>
      <c r="B389" s="8"/>
      <c r="C389" s="8"/>
      <c r="D389" s="8"/>
      <c r="E389" s="8"/>
      <c r="F389" s="8"/>
      <c r="G389" s="21"/>
      <c r="H389" s="12"/>
      <c r="I389" s="12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idden="1" x14ac:dyDescent="0.25">
      <c r="A390" s="8"/>
      <c r="B390" s="8"/>
      <c r="C390" s="8"/>
      <c r="D390" s="8"/>
      <c r="E390" s="8"/>
      <c r="F390" s="8"/>
      <c r="G390" s="21"/>
      <c r="H390" s="12"/>
      <c r="I390" s="12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idden="1" x14ac:dyDescent="0.25">
      <c r="A391" s="8"/>
      <c r="B391" s="8"/>
      <c r="C391" s="8"/>
      <c r="D391" s="8"/>
      <c r="E391" s="8"/>
      <c r="F391" s="8"/>
      <c r="G391" s="21"/>
      <c r="H391" s="12"/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idden="1" x14ac:dyDescent="0.25">
      <c r="A392" s="8"/>
      <c r="B392" s="8"/>
      <c r="C392" s="8"/>
      <c r="D392" s="8"/>
      <c r="E392" s="8"/>
      <c r="F392" s="8"/>
      <c r="G392" s="21"/>
      <c r="H392" s="12"/>
      <c r="I392" s="12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idden="1" x14ac:dyDescent="0.25">
      <c r="A393" s="8"/>
      <c r="B393" s="8"/>
      <c r="C393" s="8"/>
      <c r="D393" s="8"/>
      <c r="E393" s="8"/>
      <c r="F393" s="8"/>
      <c r="G393" s="21"/>
      <c r="H393" s="12"/>
      <c r="I393" s="12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idden="1" x14ac:dyDescent="0.25">
      <c r="A394" s="8"/>
      <c r="B394" s="8"/>
      <c r="C394" s="8"/>
      <c r="D394" s="8"/>
      <c r="E394" s="8"/>
      <c r="F394" s="8"/>
      <c r="G394" s="21"/>
      <c r="H394" s="12"/>
      <c r="I394" s="12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idden="1" x14ac:dyDescent="0.25">
      <c r="A395" s="8"/>
      <c r="B395" s="8"/>
      <c r="C395" s="8"/>
      <c r="D395" s="8"/>
      <c r="E395" s="8"/>
      <c r="F395" s="8"/>
      <c r="G395" s="21"/>
      <c r="H395" s="12"/>
      <c r="I395" s="12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idden="1" x14ac:dyDescent="0.25">
      <c r="A396" s="8"/>
      <c r="B396" s="8"/>
      <c r="C396" s="8"/>
      <c r="D396" s="8"/>
      <c r="E396" s="8"/>
      <c r="F396" s="8"/>
      <c r="G396" s="21"/>
      <c r="H396" s="12"/>
      <c r="I396" s="12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idden="1" x14ac:dyDescent="0.25">
      <c r="A397" s="8"/>
      <c r="B397" s="8"/>
      <c r="C397" s="8"/>
      <c r="D397" s="8"/>
      <c r="E397" s="8"/>
      <c r="F397" s="8"/>
      <c r="G397" s="21"/>
      <c r="H397" s="12"/>
      <c r="I397" s="12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idden="1" x14ac:dyDescent="0.25">
      <c r="A398" s="8"/>
      <c r="B398" s="8"/>
      <c r="C398" s="8"/>
      <c r="D398" s="8"/>
      <c r="E398" s="8"/>
      <c r="F398" s="8"/>
      <c r="G398" s="21"/>
      <c r="H398" s="12"/>
      <c r="I398" s="12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idden="1" x14ac:dyDescent="0.25">
      <c r="A399" s="8"/>
      <c r="B399" s="8"/>
      <c r="C399" s="8"/>
      <c r="D399" s="8"/>
      <c r="E399" s="8"/>
      <c r="F399" s="8"/>
      <c r="G399" s="21"/>
      <c r="H399" s="12"/>
      <c r="I399" s="12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idden="1" x14ac:dyDescent="0.25">
      <c r="A400" s="8"/>
      <c r="B400" s="8"/>
      <c r="C400" s="8"/>
      <c r="D400" s="8"/>
      <c r="E400" s="8"/>
      <c r="F400" s="8"/>
      <c r="G400" s="21"/>
      <c r="H400" s="12"/>
      <c r="I400" s="12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idden="1" x14ac:dyDescent="0.25">
      <c r="A401" s="8"/>
      <c r="B401" s="8"/>
      <c r="C401" s="8"/>
      <c r="D401" s="8"/>
      <c r="E401" s="8"/>
      <c r="F401" s="8"/>
      <c r="G401" s="21"/>
      <c r="H401" s="12"/>
      <c r="I401" s="12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idden="1" x14ac:dyDescent="0.25">
      <c r="A402" s="8"/>
      <c r="B402" s="8"/>
      <c r="C402" s="8"/>
      <c r="D402" s="8"/>
      <c r="E402" s="8"/>
      <c r="F402" s="8"/>
      <c r="G402" s="21"/>
      <c r="H402" s="12"/>
      <c r="I402" s="12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idden="1" x14ac:dyDescent="0.25">
      <c r="A403" s="8"/>
      <c r="B403" s="8"/>
      <c r="C403" s="8"/>
      <c r="D403" s="8"/>
      <c r="E403" s="8"/>
      <c r="F403" s="8"/>
      <c r="G403" s="21"/>
      <c r="H403" s="12"/>
      <c r="I403" s="12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idden="1" x14ac:dyDescent="0.25">
      <c r="A404" s="8"/>
      <c r="B404" s="8"/>
      <c r="C404" s="8"/>
      <c r="D404" s="8"/>
      <c r="E404" s="8"/>
      <c r="F404" s="8"/>
      <c r="G404" s="21"/>
      <c r="H404" s="12"/>
      <c r="I404" s="12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idden="1" x14ac:dyDescent="0.25">
      <c r="A405" s="8"/>
      <c r="B405" s="8"/>
      <c r="C405" s="8"/>
      <c r="D405" s="8"/>
      <c r="E405" s="8"/>
      <c r="F405" s="8"/>
      <c r="G405" s="21"/>
      <c r="H405" s="12"/>
      <c r="I405" s="12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idden="1" x14ac:dyDescent="0.25">
      <c r="A406" s="8"/>
      <c r="B406" s="8"/>
      <c r="C406" s="8"/>
      <c r="D406" s="8"/>
      <c r="E406" s="8"/>
      <c r="F406" s="8"/>
      <c r="G406" s="21"/>
      <c r="H406" s="12"/>
      <c r="I406" s="12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idden="1" x14ac:dyDescent="0.25">
      <c r="A407" s="8"/>
      <c r="B407" s="8"/>
      <c r="C407" s="8"/>
      <c r="D407" s="8"/>
      <c r="E407" s="8"/>
      <c r="F407" s="8"/>
      <c r="G407" s="21"/>
      <c r="H407" s="12"/>
      <c r="I407" s="12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idden="1" x14ac:dyDescent="0.25">
      <c r="A408" s="8"/>
      <c r="B408" s="8"/>
      <c r="C408" s="8"/>
      <c r="D408" s="8"/>
      <c r="E408" s="8"/>
      <c r="F408" s="8"/>
      <c r="G408" s="21"/>
      <c r="H408" s="12"/>
      <c r="I408" s="12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idden="1" x14ac:dyDescent="0.25">
      <c r="A409" s="8"/>
      <c r="B409" s="8"/>
      <c r="C409" s="8"/>
      <c r="D409" s="8"/>
      <c r="E409" s="8"/>
      <c r="F409" s="8"/>
      <c r="G409" s="21"/>
      <c r="H409" s="12"/>
      <c r="I409" s="12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idden="1" x14ac:dyDescent="0.25">
      <c r="A410" s="8"/>
      <c r="B410" s="8"/>
      <c r="C410" s="8"/>
      <c r="D410" s="8"/>
      <c r="E410" s="8"/>
      <c r="F410" s="8"/>
      <c r="G410" s="21"/>
      <c r="H410" s="12"/>
      <c r="I410" s="12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idden="1" x14ac:dyDescent="0.25">
      <c r="A411" s="8"/>
      <c r="B411" s="8"/>
      <c r="C411" s="8"/>
      <c r="D411" s="8"/>
      <c r="E411" s="8"/>
      <c r="F411" s="8"/>
      <c r="G411" s="21"/>
      <c r="H411" s="12"/>
      <c r="I411" s="12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idden="1" x14ac:dyDescent="0.25">
      <c r="A412" s="8"/>
      <c r="B412" s="8"/>
      <c r="C412" s="8"/>
      <c r="D412" s="8"/>
      <c r="E412" s="8"/>
      <c r="F412" s="8"/>
      <c r="G412" s="21"/>
      <c r="H412" s="12"/>
      <c r="I412" s="12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idden="1" x14ac:dyDescent="0.25">
      <c r="A413" s="8"/>
      <c r="B413" s="8"/>
      <c r="C413" s="8"/>
      <c r="D413" s="8"/>
      <c r="E413" s="8"/>
      <c r="F413" s="8"/>
      <c r="G413" s="21"/>
      <c r="H413" s="12"/>
      <c r="I413" s="12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idden="1" x14ac:dyDescent="0.25">
      <c r="A414" s="8"/>
      <c r="B414" s="8"/>
      <c r="C414" s="8"/>
      <c r="D414" s="8"/>
      <c r="E414" s="8"/>
      <c r="F414" s="8"/>
      <c r="G414" s="21"/>
      <c r="H414" s="12"/>
      <c r="I414" s="12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idden="1" x14ac:dyDescent="0.25">
      <c r="A415" s="8"/>
      <c r="B415" s="8"/>
      <c r="C415" s="8"/>
      <c r="D415" s="8"/>
      <c r="E415" s="8"/>
      <c r="F415" s="8"/>
      <c r="G415" s="21"/>
      <c r="H415" s="12"/>
      <c r="I415" s="12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idden="1" x14ac:dyDescent="0.25">
      <c r="A416" s="8"/>
      <c r="B416" s="8"/>
      <c r="C416" s="8"/>
      <c r="D416" s="8"/>
      <c r="E416" s="8"/>
      <c r="F416" s="8"/>
      <c r="G416" s="21"/>
      <c r="H416" s="12"/>
      <c r="I416" s="12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idden="1" x14ac:dyDescent="0.25">
      <c r="A417" s="8"/>
      <c r="B417" s="8"/>
      <c r="C417" s="8"/>
      <c r="D417" s="8"/>
      <c r="E417" s="8"/>
      <c r="F417" s="8"/>
      <c r="G417" s="21"/>
      <c r="H417" s="12"/>
      <c r="I417" s="12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idden="1" x14ac:dyDescent="0.25">
      <c r="A418" s="8"/>
      <c r="B418" s="8"/>
      <c r="C418" s="8"/>
      <c r="D418" s="8"/>
      <c r="E418" s="8"/>
      <c r="F418" s="8"/>
      <c r="G418" s="21"/>
      <c r="H418" s="12"/>
      <c r="I418" s="12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idden="1" x14ac:dyDescent="0.25">
      <c r="A419" s="8"/>
      <c r="B419" s="8"/>
      <c r="C419" s="8"/>
      <c r="D419" s="8"/>
      <c r="E419" s="8"/>
      <c r="F419" s="8"/>
      <c r="G419" s="21"/>
      <c r="H419" s="12"/>
      <c r="I419" s="12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idden="1" x14ac:dyDescent="0.25">
      <c r="A420" s="8"/>
      <c r="B420" s="8"/>
      <c r="C420" s="8"/>
      <c r="D420" s="8"/>
      <c r="E420" s="8"/>
      <c r="F420" s="8"/>
      <c r="G420" s="21"/>
      <c r="H420" s="12"/>
      <c r="I420" s="12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idden="1" x14ac:dyDescent="0.25">
      <c r="A421" s="8"/>
      <c r="B421" s="8"/>
      <c r="C421" s="8"/>
      <c r="D421" s="8"/>
      <c r="E421" s="8"/>
      <c r="F421" s="8"/>
      <c r="G421" s="21"/>
      <c r="H421" s="12"/>
      <c r="I421" s="12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idden="1" x14ac:dyDescent="0.25">
      <c r="A422" s="8"/>
      <c r="B422" s="8"/>
      <c r="C422" s="8"/>
      <c r="D422" s="8"/>
      <c r="E422" s="8"/>
      <c r="F422" s="8"/>
      <c r="G422" s="21"/>
      <c r="H422" s="12"/>
      <c r="I422" s="12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idden="1" x14ac:dyDescent="0.25">
      <c r="A423" s="8"/>
      <c r="B423" s="8"/>
      <c r="C423" s="8"/>
      <c r="D423" s="8"/>
      <c r="E423" s="8"/>
      <c r="F423" s="8"/>
      <c r="G423" s="21"/>
      <c r="H423" s="12"/>
      <c r="I423" s="12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idden="1" x14ac:dyDescent="0.25">
      <c r="A424" s="8"/>
      <c r="B424" s="8"/>
      <c r="C424" s="8"/>
      <c r="D424" s="8"/>
      <c r="E424" s="8"/>
      <c r="F424" s="8"/>
      <c r="G424" s="21"/>
      <c r="H424" s="12"/>
      <c r="I424" s="12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idden="1" x14ac:dyDescent="0.25">
      <c r="A425" s="8"/>
      <c r="B425" s="8"/>
      <c r="C425" s="8"/>
      <c r="D425" s="8"/>
      <c r="E425" s="8"/>
      <c r="F425" s="8"/>
      <c r="G425" s="21"/>
      <c r="H425" s="12"/>
      <c r="I425" s="12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idden="1" x14ac:dyDescent="0.25">
      <c r="A426" s="8"/>
      <c r="B426" s="8"/>
      <c r="C426" s="8"/>
      <c r="D426" s="8"/>
      <c r="E426" s="8"/>
      <c r="F426" s="8"/>
      <c r="G426" s="21"/>
      <c r="H426" s="12"/>
      <c r="I426" s="12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idden="1" x14ac:dyDescent="0.25">
      <c r="A427" s="8"/>
      <c r="B427" s="8"/>
      <c r="C427" s="8"/>
      <c r="D427" s="8"/>
      <c r="E427" s="8"/>
      <c r="F427" s="8"/>
      <c r="G427" s="21"/>
      <c r="H427" s="12"/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idden="1" x14ac:dyDescent="0.25">
      <c r="A428" s="8"/>
      <c r="B428" s="8"/>
      <c r="C428" s="8"/>
      <c r="D428" s="8"/>
      <c r="E428" s="8"/>
      <c r="F428" s="8"/>
      <c r="G428" s="21"/>
      <c r="H428" s="12"/>
      <c r="I428" s="12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idden="1" x14ac:dyDescent="0.25">
      <c r="A429" s="8"/>
      <c r="B429" s="8"/>
      <c r="C429" s="8"/>
      <c r="D429" s="8"/>
      <c r="E429" s="8"/>
      <c r="F429" s="8"/>
      <c r="G429" s="21"/>
      <c r="H429" s="12"/>
      <c r="I429" s="12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idden="1" x14ac:dyDescent="0.25">
      <c r="A430" s="8"/>
      <c r="B430" s="8"/>
      <c r="C430" s="8"/>
      <c r="D430" s="8"/>
      <c r="E430" s="8"/>
      <c r="F430" s="8"/>
      <c r="G430" s="21"/>
      <c r="H430" s="12"/>
      <c r="I430" s="12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idden="1" x14ac:dyDescent="0.25">
      <c r="A431" s="8"/>
      <c r="B431" s="8"/>
      <c r="C431" s="8"/>
      <c r="D431" s="8"/>
      <c r="E431" s="8"/>
      <c r="F431" s="8"/>
      <c r="G431" s="21"/>
      <c r="H431" s="12"/>
      <c r="I431" s="12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idden="1" x14ac:dyDescent="0.25">
      <c r="A432" s="8"/>
      <c r="B432" s="8"/>
      <c r="C432" s="8"/>
      <c r="D432" s="8"/>
      <c r="E432" s="8"/>
      <c r="F432" s="8"/>
      <c r="G432" s="21"/>
      <c r="H432" s="12"/>
      <c r="I432" s="12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idden="1" x14ac:dyDescent="0.25">
      <c r="A433" s="8"/>
      <c r="B433" s="8"/>
      <c r="C433" s="8"/>
      <c r="D433" s="8"/>
      <c r="E433" s="8"/>
      <c r="F433" s="8"/>
      <c r="G433" s="21"/>
      <c r="H433" s="12"/>
      <c r="I433" s="12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idden="1" x14ac:dyDescent="0.25">
      <c r="A434" s="8"/>
      <c r="B434" s="8"/>
      <c r="C434" s="8"/>
      <c r="D434" s="8"/>
      <c r="E434" s="8"/>
      <c r="F434" s="8"/>
      <c r="G434" s="21"/>
      <c r="H434" s="12"/>
      <c r="I434" s="12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idden="1" x14ac:dyDescent="0.25">
      <c r="A435" s="8"/>
      <c r="B435" s="8"/>
      <c r="C435" s="8"/>
      <c r="D435" s="8"/>
      <c r="E435" s="8"/>
      <c r="F435" s="8"/>
      <c r="G435" s="21"/>
      <c r="H435" s="12"/>
      <c r="I435" s="12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idden="1" x14ac:dyDescent="0.25">
      <c r="A436" s="8"/>
      <c r="B436" s="8"/>
      <c r="C436" s="8"/>
      <c r="D436" s="8"/>
      <c r="E436" s="8"/>
      <c r="F436" s="8"/>
      <c r="G436" s="21"/>
      <c r="H436" s="12"/>
      <c r="I436" s="12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idden="1" x14ac:dyDescent="0.25">
      <c r="A437" s="8"/>
      <c r="B437" s="8"/>
      <c r="C437" s="8"/>
      <c r="D437" s="8"/>
      <c r="E437" s="8"/>
      <c r="F437" s="8"/>
      <c r="G437" s="21"/>
      <c r="H437" s="12"/>
      <c r="I437" s="12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idden="1" x14ac:dyDescent="0.25">
      <c r="A438" s="8"/>
      <c r="B438" s="8"/>
      <c r="C438" s="8"/>
      <c r="D438" s="8"/>
      <c r="E438" s="8"/>
      <c r="F438" s="8"/>
      <c r="G438" s="21"/>
      <c r="H438" s="12"/>
      <c r="I438" s="12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idden="1" x14ac:dyDescent="0.25">
      <c r="A439" s="8"/>
      <c r="B439" s="8"/>
      <c r="C439" s="8"/>
      <c r="D439" s="8"/>
      <c r="E439" s="8"/>
      <c r="F439" s="8"/>
      <c r="G439" s="21"/>
      <c r="H439" s="12"/>
      <c r="I439" s="12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idden="1" x14ac:dyDescent="0.25">
      <c r="A440" s="8"/>
      <c r="B440" s="8"/>
      <c r="C440" s="8"/>
      <c r="D440" s="8"/>
      <c r="E440" s="8"/>
      <c r="F440" s="8"/>
      <c r="G440" s="21"/>
      <c r="H440" s="12"/>
      <c r="I440" s="12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idden="1" x14ac:dyDescent="0.25">
      <c r="A441" s="8"/>
      <c r="B441" s="8"/>
      <c r="C441" s="8"/>
      <c r="D441" s="8"/>
      <c r="E441" s="8"/>
      <c r="F441" s="8"/>
      <c r="G441" s="21"/>
      <c r="H441" s="12"/>
      <c r="I441" s="12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idden="1" x14ac:dyDescent="0.25">
      <c r="A442" s="8"/>
      <c r="B442" s="8"/>
      <c r="C442" s="8"/>
      <c r="D442" s="8"/>
      <c r="E442" s="8"/>
      <c r="F442" s="8"/>
      <c r="G442" s="21"/>
      <c r="H442" s="12"/>
      <c r="I442" s="12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idden="1" x14ac:dyDescent="0.25">
      <c r="A443" s="8"/>
      <c r="B443" s="8"/>
      <c r="C443" s="8"/>
      <c r="D443" s="8"/>
      <c r="E443" s="8"/>
      <c r="F443" s="8"/>
      <c r="G443" s="21"/>
      <c r="H443" s="12"/>
      <c r="I443" s="12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idden="1" x14ac:dyDescent="0.25">
      <c r="A444" s="8"/>
      <c r="B444" s="8"/>
      <c r="C444" s="8"/>
      <c r="D444" s="8"/>
      <c r="E444" s="8"/>
      <c r="F444" s="8"/>
      <c r="G444" s="21"/>
      <c r="H444" s="12"/>
      <c r="I444" s="12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idden="1" x14ac:dyDescent="0.25">
      <c r="A445" s="8"/>
      <c r="B445" s="8"/>
      <c r="C445" s="8"/>
      <c r="D445" s="8"/>
      <c r="E445" s="8"/>
      <c r="F445" s="8"/>
      <c r="G445" s="21"/>
      <c r="H445" s="12"/>
      <c r="I445" s="12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idden="1" x14ac:dyDescent="0.25">
      <c r="A446" s="8"/>
      <c r="B446" s="8"/>
      <c r="C446" s="8"/>
      <c r="D446" s="8"/>
      <c r="E446" s="8"/>
      <c r="F446" s="8"/>
      <c r="G446" s="21"/>
      <c r="H446" s="12"/>
      <c r="I446" s="12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idden="1" x14ac:dyDescent="0.25">
      <c r="A447" s="8"/>
      <c r="B447" s="8"/>
      <c r="C447" s="8"/>
      <c r="D447" s="8"/>
      <c r="E447" s="8"/>
      <c r="F447" s="8"/>
      <c r="G447" s="21"/>
      <c r="H447" s="12"/>
      <c r="I447" s="12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idden="1" x14ac:dyDescent="0.25">
      <c r="A448" s="8"/>
      <c r="B448" s="8"/>
      <c r="C448" s="8"/>
      <c r="D448" s="8"/>
      <c r="E448" s="8"/>
      <c r="F448" s="8"/>
      <c r="G448" s="21"/>
      <c r="H448" s="12"/>
      <c r="I448" s="12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idden="1" x14ac:dyDescent="0.25">
      <c r="A449" s="8"/>
      <c r="B449" s="8"/>
      <c r="C449" s="8"/>
      <c r="D449" s="8"/>
      <c r="E449" s="8"/>
      <c r="F449" s="8"/>
      <c r="G449" s="21"/>
      <c r="H449" s="12"/>
      <c r="I449" s="12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idden="1" x14ac:dyDescent="0.25">
      <c r="A450" s="8"/>
      <c r="B450" s="8"/>
      <c r="C450" s="8"/>
      <c r="D450" s="8"/>
      <c r="E450" s="8"/>
      <c r="F450" s="8"/>
      <c r="G450" s="21"/>
      <c r="H450" s="12"/>
      <c r="I450" s="12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idden="1" x14ac:dyDescent="0.25">
      <c r="A451" s="8"/>
      <c r="B451" s="8"/>
      <c r="C451" s="8"/>
      <c r="D451" s="8"/>
      <c r="E451" s="8"/>
      <c r="F451" s="8"/>
      <c r="G451" s="21"/>
      <c r="H451" s="12"/>
      <c r="I451" s="12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idden="1" x14ac:dyDescent="0.25">
      <c r="A452" s="8"/>
      <c r="B452" s="8"/>
      <c r="C452" s="8"/>
      <c r="D452" s="8"/>
      <c r="E452" s="8"/>
      <c r="F452" s="8"/>
      <c r="G452" s="21"/>
      <c r="H452" s="12"/>
      <c r="I452" s="12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idden="1" x14ac:dyDescent="0.25">
      <c r="A453" s="8"/>
      <c r="B453" s="8"/>
      <c r="C453" s="8"/>
      <c r="D453" s="8"/>
      <c r="E453" s="8"/>
      <c r="F453" s="8"/>
      <c r="G453" s="21"/>
      <c r="H453" s="12"/>
      <c r="I453" s="12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idden="1" x14ac:dyDescent="0.25">
      <c r="A454" s="8"/>
      <c r="B454" s="8"/>
      <c r="C454" s="8"/>
      <c r="D454" s="8"/>
      <c r="E454" s="8"/>
      <c r="F454" s="8"/>
      <c r="G454" s="21"/>
      <c r="H454" s="12"/>
      <c r="I454" s="12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idden="1" x14ac:dyDescent="0.25">
      <c r="A455" s="8"/>
      <c r="B455" s="8"/>
      <c r="C455" s="8"/>
      <c r="D455" s="8"/>
      <c r="E455" s="8"/>
      <c r="F455" s="8"/>
      <c r="G455" s="21"/>
      <c r="H455" s="12"/>
      <c r="I455" s="12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idden="1" x14ac:dyDescent="0.25">
      <c r="A456" s="8"/>
      <c r="B456" s="8"/>
      <c r="C456" s="8"/>
      <c r="D456" s="8"/>
      <c r="E456" s="8"/>
      <c r="F456" s="8"/>
      <c r="G456" s="21"/>
      <c r="H456" s="12"/>
      <c r="I456" s="12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idden="1" x14ac:dyDescent="0.25">
      <c r="A457" s="8"/>
      <c r="B457" s="8"/>
      <c r="C457" s="8"/>
      <c r="D457" s="8"/>
      <c r="E457" s="8"/>
      <c r="F457" s="8"/>
      <c r="G457" s="21"/>
      <c r="H457" s="12"/>
      <c r="I457" s="12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idden="1" x14ac:dyDescent="0.25">
      <c r="A458" s="8"/>
      <c r="B458" s="8"/>
      <c r="C458" s="8"/>
      <c r="D458" s="8"/>
      <c r="E458" s="8"/>
      <c r="F458" s="8"/>
      <c r="G458" s="21"/>
      <c r="H458" s="12"/>
      <c r="I458" s="12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idden="1" x14ac:dyDescent="0.25">
      <c r="A459" s="8"/>
      <c r="B459" s="8"/>
      <c r="C459" s="8"/>
      <c r="D459" s="8"/>
      <c r="E459" s="8"/>
      <c r="F459" s="8"/>
      <c r="G459" s="21"/>
      <c r="H459" s="12"/>
      <c r="I459" s="12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idden="1" x14ac:dyDescent="0.25">
      <c r="A460" s="8"/>
      <c r="B460" s="8"/>
      <c r="C460" s="8"/>
      <c r="D460" s="8"/>
      <c r="E460" s="8"/>
      <c r="F460" s="8"/>
      <c r="G460" s="21"/>
      <c r="H460" s="12"/>
      <c r="I460" s="12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idden="1" x14ac:dyDescent="0.25">
      <c r="A461" s="8"/>
      <c r="B461" s="8"/>
      <c r="C461" s="8"/>
      <c r="D461" s="8"/>
      <c r="E461" s="8"/>
      <c r="F461" s="8"/>
      <c r="G461" s="21"/>
      <c r="H461" s="12"/>
      <c r="I461" s="12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idden="1" x14ac:dyDescent="0.25">
      <c r="A462" s="8"/>
      <c r="B462" s="8"/>
      <c r="C462" s="8"/>
      <c r="D462" s="8"/>
      <c r="E462" s="8"/>
      <c r="F462" s="8"/>
      <c r="G462" s="21"/>
      <c r="H462" s="12"/>
      <c r="I462" s="12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idden="1" x14ac:dyDescent="0.25">
      <c r="A463" s="8"/>
      <c r="B463" s="8"/>
      <c r="C463" s="8"/>
      <c r="D463" s="8"/>
      <c r="E463" s="8"/>
      <c r="F463" s="8"/>
      <c r="G463" s="21"/>
      <c r="H463" s="12"/>
      <c r="I463" s="12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idden="1" x14ac:dyDescent="0.25">
      <c r="A464" s="8"/>
      <c r="B464" s="8"/>
      <c r="C464" s="8"/>
      <c r="D464" s="8"/>
      <c r="E464" s="8"/>
      <c r="F464" s="8"/>
      <c r="G464" s="21"/>
      <c r="H464" s="12"/>
      <c r="I464" s="12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idden="1" x14ac:dyDescent="0.25">
      <c r="A465" s="8"/>
      <c r="B465" s="8"/>
      <c r="C465" s="8"/>
      <c r="D465" s="8"/>
      <c r="E465" s="8"/>
      <c r="F465" s="8"/>
      <c r="G465" s="21"/>
      <c r="H465" s="12"/>
      <c r="I465" s="12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idden="1" x14ac:dyDescent="0.25">
      <c r="A466" s="8"/>
      <c r="B466" s="8"/>
      <c r="C466" s="8"/>
      <c r="D466" s="8"/>
      <c r="E466" s="8"/>
      <c r="F466" s="8"/>
      <c r="G466" s="21"/>
      <c r="H466" s="12"/>
      <c r="I466" s="12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idden="1" x14ac:dyDescent="0.25">
      <c r="A467" s="8"/>
      <c r="B467" s="8"/>
      <c r="C467" s="8"/>
      <c r="D467" s="8"/>
      <c r="E467" s="8"/>
      <c r="F467" s="8"/>
      <c r="G467" s="21"/>
      <c r="H467" s="12"/>
      <c r="I467" s="12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idden="1" x14ac:dyDescent="0.25">
      <c r="A468" s="8"/>
      <c r="B468" s="8"/>
      <c r="C468" s="8"/>
      <c r="D468" s="8"/>
      <c r="E468" s="8"/>
      <c r="F468" s="8"/>
      <c r="G468" s="21"/>
      <c r="H468" s="12"/>
      <c r="I468" s="12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idden="1" x14ac:dyDescent="0.25">
      <c r="A469" s="8"/>
      <c r="B469" s="8"/>
      <c r="C469" s="8"/>
      <c r="D469" s="8"/>
      <c r="E469" s="8"/>
      <c r="F469" s="8"/>
      <c r="G469" s="21"/>
      <c r="H469" s="12"/>
      <c r="I469" s="12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idden="1" x14ac:dyDescent="0.25">
      <c r="A470" s="8"/>
      <c r="B470" s="8"/>
      <c r="C470" s="8"/>
      <c r="D470" s="8"/>
      <c r="E470" s="8"/>
      <c r="F470" s="8"/>
      <c r="G470" s="21"/>
      <c r="H470" s="12"/>
      <c r="I470" s="12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idden="1" x14ac:dyDescent="0.25">
      <c r="A471" s="8"/>
      <c r="B471" s="8"/>
      <c r="C471" s="8"/>
      <c r="D471" s="8"/>
      <c r="E471" s="8"/>
      <c r="F471" s="8"/>
      <c r="G471" s="21"/>
      <c r="H471" s="12"/>
      <c r="I471" s="12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idden="1" x14ac:dyDescent="0.25">
      <c r="A472" s="8"/>
      <c r="B472" s="8"/>
      <c r="C472" s="8"/>
      <c r="D472" s="8"/>
      <c r="E472" s="8"/>
      <c r="F472" s="8"/>
      <c r="G472" s="21"/>
      <c r="H472" s="12"/>
      <c r="I472" s="12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idden="1" x14ac:dyDescent="0.25">
      <c r="A473" s="8"/>
      <c r="B473" s="8"/>
      <c r="C473" s="8"/>
      <c r="D473" s="8"/>
      <c r="E473" s="8"/>
      <c r="F473" s="8"/>
      <c r="G473" s="21"/>
      <c r="H473" s="12"/>
      <c r="I473" s="12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idden="1" x14ac:dyDescent="0.25">
      <c r="A474" s="8"/>
      <c r="B474" s="8"/>
      <c r="C474" s="8"/>
      <c r="D474" s="8"/>
      <c r="E474" s="8"/>
      <c r="F474" s="8"/>
      <c r="G474" s="21"/>
      <c r="H474" s="12"/>
      <c r="I474" s="12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idden="1" x14ac:dyDescent="0.25">
      <c r="A475" s="8"/>
      <c r="B475" s="8"/>
      <c r="C475" s="8"/>
      <c r="D475" s="8"/>
      <c r="E475" s="8"/>
      <c r="F475" s="8"/>
      <c r="G475" s="21"/>
      <c r="H475" s="12"/>
      <c r="I475" s="12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idden="1" x14ac:dyDescent="0.25">
      <c r="A476" s="8"/>
      <c r="B476" s="8"/>
      <c r="C476" s="8"/>
      <c r="D476" s="8"/>
      <c r="E476" s="8"/>
      <c r="F476" s="8"/>
      <c r="G476" s="21"/>
      <c r="H476" s="12"/>
      <c r="I476" s="12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idden="1" x14ac:dyDescent="0.25">
      <c r="A477" s="8"/>
      <c r="B477" s="8"/>
      <c r="C477" s="8"/>
      <c r="D477" s="8"/>
      <c r="E477" s="8"/>
      <c r="F477" s="8"/>
      <c r="G477" s="21"/>
      <c r="H477" s="12"/>
      <c r="I477" s="12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idden="1" x14ac:dyDescent="0.25">
      <c r="A478" s="8"/>
      <c r="B478" s="8"/>
      <c r="C478" s="8"/>
      <c r="D478" s="8"/>
      <c r="E478" s="8"/>
      <c r="F478" s="8"/>
      <c r="G478" s="21"/>
      <c r="H478" s="12"/>
      <c r="I478" s="12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idden="1" x14ac:dyDescent="0.25">
      <c r="A479" s="8"/>
      <c r="B479" s="8"/>
      <c r="C479" s="8"/>
      <c r="D479" s="8"/>
      <c r="E479" s="8"/>
      <c r="F479" s="8"/>
      <c r="G479" s="21"/>
      <c r="H479" s="12"/>
      <c r="I479" s="12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idden="1" x14ac:dyDescent="0.25">
      <c r="A480" s="8"/>
      <c r="B480" s="8"/>
      <c r="C480" s="8"/>
      <c r="D480" s="8"/>
      <c r="E480" s="8"/>
      <c r="F480" s="8"/>
      <c r="G480" s="21"/>
      <c r="H480" s="12"/>
      <c r="I480" s="12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idden="1" x14ac:dyDescent="0.25">
      <c r="A481" s="8"/>
      <c r="B481" s="8"/>
      <c r="C481" s="8"/>
      <c r="D481" s="8"/>
      <c r="E481" s="8"/>
      <c r="F481" s="8"/>
      <c r="G481" s="21"/>
      <c r="H481" s="12"/>
      <c r="I481" s="12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idden="1" x14ac:dyDescent="0.25">
      <c r="A482" s="8"/>
      <c r="B482" s="8"/>
      <c r="C482" s="8"/>
      <c r="D482" s="8"/>
      <c r="E482" s="8"/>
      <c r="F482" s="8"/>
      <c r="G482" s="21"/>
      <c r="H482" s="12"/>
      <c r="I482" s="12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idden="1" x14ac:dyDescent="0.25">
      <c r="A483" s="8"/>
      <c r="B483" s="8"/>
      <c r="C483" s="8"/>
      <c r="D483" s="8"/>
      <c r="E483" s="8"/>
      <c r="F483" s="8"/>
      <c r="G483" s="21"/>
      <c r="H483" s="12"/>
      <c r="I483" s="12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idden="1" x14ac:dyDescent="0.25">
      <c r="A484" s="8"/>
      <c r="B484" s="8"/>
      <c r="C484" s="8"/>
      <c r="D484" s="8"/>
      <c r="E484" s="8"/>
      <c r="F484" s="8"/>
      <c r="G484" s="21"/>
      <c r="H484" s="12"/>
      <c r="I484" s="12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idden="1" x14ac:dyDescent="0.25">
      <c r="A485" s="8"/>
      <c r="B485" s="8"/>
      <c r="C485" s="8"/>
      <c r="D485" s="8"/>
      <c r="E485" s="8"/>
      <c r="F485" s="8"/>
      <c r="G485" s="21"/>
      <c r="H485" s="12"/>
      <c r="I485" s="12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idden="1" x14ac:dyDescent="0.25">
      <c r="A486" s="8"/>
      <c r="B486" s="8"/>
      <c r="C486" s="8"/>
      <c r="D486" s="8"/>
      <c r="E486" s="8"/>
      <c r="F486" s="8"/>
      <c r="G486" s="21"/>
      <c r="H486" s="12"/>
      <c r="I486" s="12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idden="1" x14ac:dyDescent="0.25">
      <c r="A487" s="8"/>
      <c r="B487" s="8"/>
      <c r="C487" s="8"/>
      <c r="D487" s="8"/>
      <c r="E487" s="8"/>
      <c r="F487" s="8"/>
      <c r="G487" s="21"/>
      <c r="H487" s="12"/>
      <c r="I487" s="12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idden="1" x14ac:dyDescent="0.25">
      <c r="A488" s="8"/>
      <c r="B488" s="8"/>
      <c r="C488" s="8"/>
      <c r="D488" s="8"/>
      <c r="E488" s="8"/>
      <c r="F488" s="8"/>
      <c r="G488" s="21"/>
      <c r="H488" s="12"/>
      <c r="I488" s="12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idden="1" x14ac:dyDescent="0.25">
      <c r="A489" s="8"/>
      <c r="B489" s="8"/>
      <c r="C489" s="8"/>
      <c r="D489" s="8"/>
      <c r="E489" s="8"/>
      <c r="F489" s="8"/>
      <c r="G489" s="21"/>
      <c r="H489" s="12"/>
      <c r="I489" s="12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idden="1" x14ac:dyDescent="0.25">
      <c r="A490" s="8"/>
      <c r="B490" s="8"/>
      <c r="C490" s="8"/>
      <c r="D490" s="8"/>
      <c r="E490" s="8"/>
      <c r="F490" s="8"/>
      <c r="G490" s="21"/>
      <c r="H490" s="12"/>
      <c r="I490" s="12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idden="1" x14ac:dyDescent="0.25">
      <c r="A491" s="8"/>
      <c r="B491" s="8"/>
      <c r="C491" s="8"/>
      <c r="D491" s="8"/>
      <c r="E491" s="8"/>
      <c r="F491" s="8"/>
      <c r="G491" s="21"/>
      <c r="H491" s="12"/>
      <c r="I491" s="12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idden="1" x14ac:dyDescent="0.25">
      <c r="A492" s="8"/>
      <c r="B492" s="8"/>
      <c r="C492" s="8"/>
      <c r="D492" s="8"/>
      <c r="E492" s="8"/>
      <c r="F492" s="8"/>
      <c r="G492" s="21"/>
      <c r="H492" s="12"/>
      <c r="I492" s="12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idden="1" x14ac:dyDescent="0.25">
      <c r="A493" s="8"/>
      <c r="B493" s="8"/>
      <c r="C493" s="8"/>
      <c r="D493" s="8"/>
      <c r="E493" s="8"/>
      <c r="F493" s="8"/>
      <c r="G493" s="21"/>
      <c r="H493" s="12"/>
      <c r="I493" s="12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idden="1" x14ac:dyDescent="0.25">
      <c r="A494" s="8"/>
      <c r="B494" s="8"/>
      <c r="C494" s="8"/>
      <c r="D494" s="8"/>
      <c r="E494" s="8"/>
      <c r="F494" s="8"/>
      <c r="G494" s="21"/>
      <c r="H494" s="12"/>
      <c r="I494" s="12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idden="1" x14ac:dyDescent="0.25">
      <c r="A495" s="8"/>
      <c r="B495" s="8"/>
      <c r="C495" s="8"/>
      <c r="D495" s="8"/>
      <c r="E495" s="8"/>
      <c r="F495" s="8"/>
      <c r="G495" s="21"/>
      <c r="H495" s="12"/>
      <c r="I495" s="12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idden="1" x14ac:dyDescent="0.25">
      <c r="A496" s="8"/>
      <c r="B496" s="8"/>
      <c r="C496" s="8"/>
      <c r="D496" s="8"/>
      <c r="E496" s="8"/>
      <c r="F496" s="8"/>
      <c r="G496" s="21"/>
      <c r="H496" s="12"/>
      <c r="I496" s="12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idden="1" x14ac:dyDescent="0.25">
      <c r="A497" s="8"/>
      <c r="B497" s="8"/>
      <c r="C497" s="8"/>
      <c r="D497" s="8"/>
      <c r="E497" s="8"/>
      <c r="F497" s="8"/>
      <c r="G497" s="21"/>
      <c r="H497" s="12"/>
      <c r="I497" s="12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idden="1" x14ac:dyDescent="0.25">
      <c r="A498" s="8"/>
      <c r="B498" s="8"/>
      <c r="C498" s="8"/>
      <c r="D498" s="8"/>
      <c r="E498" s="8"/>
      <c r="F498" s="8"/>
      <c r="G498" s="21"/>
      <c r="H498" s="12"/>
      <c r="I498" s="12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idden="1" x14ac:dyDescent="0.25">
      <c r="A499" s="8"/>
      <c r="B499" s="8"/>
      <c r="C499" s="8"/>
      <c r="D499" s="8"/>
      <c r="E499" s="8"/>
      <c r="F499" s="8"/>
      <c r="G499" s="21"/>
      <c r="H499" s="12"/>
      <c r="I499" s="12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idden="1" x14ac:dyDescent="0.25">
      <c r="A500" s="8"/>
      <c r="B500" s="8"/>
      <c r="C500" s="8"/>
      <c r="D500" s="8"/>
      <c r="E500" s="8"/>
      <c r="F500" s="8"/>
      <c r="G500" s="21"/>
      <c r="H500" s="12"/>
      <c r="I500" s="12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idden="1" x14ac:dyDescent="0.25">
      <c r="A501" s="8"/>
      <c r="B501" s="8"/>
      <c r="C501" s="8"/>
      <c r="D501" s="8"/>
      <c r="E501" s="8"/>
      <c r="F501" s="8"/>
      <c r="G501" s="21"/>
      <c r="H501" s="12"/>
      <c r="I501" s="12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idden="1" x14ac:dyDescent="0.25">
      <c r="A502" s="8"/>
      <c r="B502" s="8"/>
      <c r="C502" s="8"/>
      <c r="D502" s="8"/>
      <c r="E502" s="8"/>
      <c r="F502" s="8"/>
      <c r="G502" s="21"/>
      <c r="H502" s="12"/>
      <c r="I502" s="12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idden="1" x14ac:dyDescent="0.25">
      <c r="A503" s="8"/>
      <c r="B503" s="8"/>
      <c r="C503" s="8"/>
      <c r="D503" s="8"/>
      <c r="E503" s="8"/>
      <c r="F503" s="8"/>
      <c r="G503" s="21"/>
      <c r="H503" s="12"/>
      <c r="I503" s="12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idden="1" x14ac:dyDescent="0.25">
      <c r="A504" s="8"/>
      <c r="B504" s="8"/>
      <c r="C504" s="8"/>
      <c r="D504" s="8"/>
      <c r="E504" s="8"/>
      <c r="F504" s="8"/>
      <c r="G504" s="21"/>
      <c r="H504" s="12"/>
      <c r="I504" s="12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idden="1" x14ac:dyDescent="0.25">
      <c r="A505" s="8"/>
      <c r="B505" s="8"/>
      <c r="C505" s="8"/>
      <c r="D505" s="8"/>
      <c r="E505" s="8"/>
      <c r="F505" s="8"/>
      <c r="G505" s="21"/>
      <c r="H505" s="12"/>
      <c r="I505" s="12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idden="1" x14ac:dyDescent="0.25">
      <c r="A506" s="8"/>
      <c r="B506" s="8"/>
      <c r="C506" s="8"/>
      <c r="D506" s="8"/>
      <c r="E506" s="8"/>
      <c r="F506" s="8"/>
      <c r="G506" s="21"/>
      <c r="H506" s="12"/>
      <c r="I506" s="12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idden="1" x14ac:dyDescent="0.25">
      <c r="A507" s="8"/>
      <c r="B507" s="8"/>
      <c r="C507" s="8"/>
      <c r="D507" s="8"/>
      <c r="E507" s="8"/>
      <c r="F507" s="8"/>
      <c r="G507" s="21"/>
      <c r="H507" s="12"/>
      <c r="I507" s="12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idden="1" x14ac:dyDescent="0.25">
      <c r="A508" s="8"/>
      <c r="B508" s="8"/>
      <c r="C508" s="8"/>
      <c r="D508" s="8"/>
      <c r="E508" s="8"/>
      <c r="F508" s="8"/>
      <c r="G508" s="21"/>
      <c r="H508" s="12"/>
      <c r="I508" s="12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idden="1" x14ac:dyDescent="0.25">
      <c r="A509" s="8"/>
      <c r="B509" s="8"/>
      <c r="C509" s="8"/>
      <c r="D509" s="8"/>
      <c r="E509" s="8"/>
      <c r="F509" s="8"/>
      <c r="G509" s="21"/>
      <c r="H509" s="12"/>
      <c r="I509" s="12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idden="1" x14ac:dyDescent="0.25">
      <c r="A510" s="8"/>
      <c r="B510" s="8"/>
      <c r="C510" s="8"/>
      <c r="D510" s="8"/>
      <c r="E510" s="8"/>
      <c r="F510" s="8"/>
      <c r="G510" s="21"/>
      <c r="H510" s="12"/>
      <c r="I510" s="12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idden="1" x14ac:dyDescent="0.25">
      <c r="A511" s="8"/>
      <c r="B511" s="8"/>
      <c r="C511" s="8"/>
      <c r="D511" s="8"/>
      <c r="E511" s="8"/>
      <c r="F511" s="8"/>
      <c r="G511" s="21"/>
      <c r="H511" s="12"/>
      <c r="I511" s="12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idden="1" x14ac:dyDescent="0.25">
      <c r="A512" s="8"/>
      <c r="B512" s="8"/>
      <c r="C512" s="8"/>
      <c r="D512" s="8"/>
      <c r="E512" s="8"/>
      <c r="F512" s="8"/>
      <c r="G512" s="21"/>
      <c r="H512" s="12"/>
      <c r="I512" s="12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idden="1" x14ac:dyDescent="0.25">
      <c r="A513" s="8"/>
      <c r="B513" s="8"/>
      <c r="C513" s="8"/>
      <c r="D513" s="8"/>
      <c r="E513" s="8"/>
      <c r="F513" s="8"/>
      <c r="G513" s="21"/>
      <c r="H513" s="12"/>
      <c r="I513" s="12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idden="1" x14ac:dyDescent="0.25">
      <c r="A514" s="8"/>
      <c r="B514" s="8"/>
      <c r="C514" s="8"/>
      <c r="D514" s="8"/>
      <c r="E514" s="8"/>
      <c r="F514" s="8"/>
      <c r="G514" s="21"/>
      <c r="H514" s="12"/>
      <c r="I514" s="12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idden="1" x14ac:dyDescent="0.25">
      <c r="A515" s="8"/>
      <c r="B515" s="8"/>
      <c r="C515" s="8"/>
      <c r="D515" s="8"/>
      <c r="E515" s="8"/>
      <c r="F515" s="8"/>
      <c r="G515" s="21"/>
      <c r="H515" s="12"/>
      <c r="I515" s="12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idden="1" x14ac:dyDescent="0.25">
      <c r="A516" s="8"/>
      <c r="B516" s="8"/>
      <c r="C516" s="8"/>
      <c r="D516" s="8"/>
      <c r="E516" s="8"/>
      <c r="F516" s="8"/>
      <c r="G516" s="21"/>
      <c r="H516" s="12"/>
      <c r="I516" s="12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idden="1" x14ac:dyDescent="0.25">
      <c r="A517" s="8"/>
      <c r="B517" s="8"/>
      <c r="C517" s="8"/>
      <c r="D517" s="8"/>
      <c r="E517" s="8"/>
      <c r="F517" s="8"/>
      <c r="G517" s="21"/>
      <c r="H517" s="12"/>
      <c r="I517" s="12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idden="1" x14ac:dyDescent="0.25">
      <c r="A518" s="8"/>
      <c r="B518" s="8"/>
      <c r="C518" s="8"/>
      <c r="D518" s="8"/>
      <c r="E518" s="8"/>
      <c r="F518" s="8"/>
      <c r="G518" s="21"/>
      <c r="H518" s="12"/>
      <c r="I518" s="12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idden="1" x14ac:dyDescent="0.25">
      <c r="A519" s="8"/>
      <c r="B519" s="8"/>
      <c r="C519" s="8"/>
      <c r="D519" s="8"/>
      <c r="E519" s="8"/>
      <c r="F519" s="8"/>
      <c r="G519" s="21"/>
      <c r="H519" s="12"/>
      <c r="I519" s="12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idden="1" x14ac:dyDescent="0.25">
      <c r="A520" s="8"/>
      <c r="B520" s="8"/>
      <c r="C520" s="8"/>
      <c r="D520" s="8"/>
      <c r="E520" s="8"/>
      <c r="F520" s="8"/>
      <c r="G520" s="21"/>
      <c r="H520" s="12"/>
      <c r="I520" s="12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idden="1" x14ac:dyDescent="0.25">
      <c r="A521" s="8"/>
      <c r="B521" s="8"/>
      <c r="C521" s="8"/>
      <c r="D521" s="8"/>
      <c r="E521" s="8"/>
      <c r="F521" s="8"/>
      <c r="G521" s="21"/>
      <c r="H521" s="12"/>
      <c r="I521" s="12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idden="1" x14ac:dyDescent="0.25">
      <c r="A522" s="8"/>
      <c r="B522" s="8"/>
      <c r="C522" s="8"/>
      <c r="D522" s="8"/>
      <c r="E522" s="8"/>
      <c r="F522" s="8"/>
      <c r="G522" s="21"/>
      <c r="H522" s="12"/>
      <c r="I522" s="12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idden="1" x14ac:dyDescent="0.25">
      <c r="A523" s="8"/>
      <c r="B523" s="8"/>
      <c r="C523" s="8"/>
      <c r="D523" s="8"/>
      <c r="E523" s="8"/>
      <c r="F523" s="8"/>
      <c r="G523" s="21"/>
      <c r="H523" s="12"/>
      <c r="I523" s="12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idden="1" x14ac:dyDescent="0.25">
      <c r="A524" s="8"/>
      <c r="B524" s="8"/>
      <c r="C524" s="8"/>
      <c r="D524" s="8"/>
      <c r="E524" s="8"/>
      <c r="F524" s="8"/>
      <c r="G524" s="21"/>
      <c r="H524" s="12"/>
      <c r="I524" s="12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idden="1" x14ac:dyDescent="0.25">
      <c r="A525" s="8"/>
      <c r="B525" s="8"/>
      <c r="C525" s="8"/>
      <c r="D525" s="8"/>
      <c r="E525" s="8"/>
      <c r="F525" s="8"/>
      <c r="G525" s="21"/>
      <c r="H525" s="12"/>
      <c r="I525" s="12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idden="1" x14ac:dyDescent="0.25">
      <c r="A526" s="8"/>
      <c r="B526" s="8"/>
      <c r="C526" s="8"/>
      <c r="D526" s="8"/>
      <c r="E526" s="8"/>
      <c r="F526" s="8"/>
      <c r="G526" s="21"/>
      <c r="H526" s="12"/>
      <c r="I526" s="12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idden="1" x14ac:dyDescent="0.25">
      <c r="A527" s="8"/>
      <c r="B527" s="8"/>
      <c r="C527" s="8"/>
      <c r="D527" s="8"/>
      <c r="E527" s="8"/>
      <c r="F527" s="8"/>
      <c r="G527" s="21"/>
      <c r="H527" s="12"/>
      <c r="I527" s="12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idden="1" x14ac:dyDescent="0.25">
      <c r="A528" s="8"/>
      <c r="B528" s="8"/>
      <c r="C528" s="8"/>
      <c r="D528" s="8"/>
      <c r="E528" s="8"/>
      <c r="F528" s="8"/>
      <c r="G528" s="21"/>
      <c r="H528" s="12"/>
      <c r="I528" s="12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idden="1" x14ac:dyDescent="0.25">
      <c r="A529" s="8"/>
      <c r="B529" s="8"/>
      <c r="C529" s="8"/>
      <c r="D529" s="8"/>
      <c r="E529" s="8"/>
      <c r="F529" s="8"/>
      <c r="G529" s="21"/>
      <c r="H529" s="12"/>
      <c r="I529" s="12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idden="1" x14ac:dyDescent="0.25">
      <c r="A530" s="8"/>
      <c r="B530" s="8"/>
      <c r="C530" s="8"/>
      <c r="D530" s="8"/>
      <c r="E530" s="8"/>
      <c r="F530" s="8"/>
      <c r="G530" s="21"/>
      <c r="H530" s="12"/>
      <c r="I530" s="12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idden="1" x14ac:dyDescent="0.25">
      <c r="A531" s="8"/>
      <c r="B531" s="8"/>
      <c r="C531" s="8"/>
      <c r="D531" s="8"/>
      <c r="E531" s="8"/>
      <c r="F531" s="8"/>
      <c r="G531" s="21"/>
      <c r="H531" s="12"/>
      <c r="I531" s="12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idden="1" x14ac:dyDescent="0.25">
      <c r="A532" s="8"/>
      <c r="B532" s="8"/>
      <c r="C532" s="8"/>
      <c r="D532" s="8"/>
      <c r="E532" s="8"/>
      <c r="F532" s="8"/>
      <c r="G532" s="21"/>
      <c r="H532" s="12"/>
      <c r="I532" s="12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idden="1" x14ac:dyDescent="0.25">
      <c r="A533" s="8"/>
      <c r="B533" s="8"/>
      <c r="C533" s="8"/>
      <c r="D533" s="8"/>
      <c r="E533" s="8"/>
      <c r="F533" s="8"/>
      <c r="G533" s="21"/>
      <c r="H533" s="12"/>
      <c r="I533" s="12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idden="1" x14ac:dyDescent="0.25">
      <c r="A534" s="8"/>
      <c r="B534" s="8"/>
      <c r="C534" s="8"/>
      <c r="D534" s="8"/>
      <c r="E534" s="8"/>
      <c r="F534" s="8"/>
      <c r="G534" s="21"/>
      <c r="H534" s="12"/>
      <c r="I534" s="12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idden="1" x14ac:dyDescent="0.25">
      <c r="A535" s="8"/>
      <c r="B535" s="8"/>
      <c r="C535" s="8"/>
      <c r="D535" s="8"/>
      <c r="E535" s="8"/>
      <c r="F535" s="8"/>
      <c r="G535" s="21"/>
      <c r="H535" s="12"/>
      <c r="I535" s="12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idden="1" x14ac:dyDescent="0.25">
      <c r="A536" s="8"/>
      <c r="B536" s="8"/>
      <c r="C536" s="8"/>
      <c r="D536" s="8"/>
      <c r="E536" s="8"/>
      <c r="F536" s="8"/>
      <c r="G536" s="21"/>
      <c r="H536" s="12"/>
      <c r="I536" s="12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idden="1" x14ac:dyDescent="0.25">
      <c r="A537" s="8"/>
      <c r="B537" s="8"/>
      <c r="C537" s="8"/>
      <c r="D537" s="8"/>
      <c r="E537" s="8"/>
      <c r="F537" s="8"/>
      <c r="G537" s="21"/>
      <c r="H537" s="12"/>
      <c r="I537" s="12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idden="1" x14ac:dyDescent="0.25">
      <c r="A538" s="8"/>
      <c r="B538" s="8"/>
      <c r="C538" s="8"/>
      <c r="D538" s="8"/>
      <c r="E538" s="8"/>
      <c r="F538" s="8"/>
      <c r="G538" s="21"/>
      <c r="H538" s="12"/>
      <c r="I538" s="12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idden="1" x14ac:dyDescent="0.25">
      <c r="A539" s="8"/>
      <c r="B539" s="8"/>
      <c r="C539" s="8"/>
      <c r="D539" s="8"/>
      <c r="E539" s="8"/>
      <c r="F539" s="8"/>
      <c r="G539" s="21"/>
      <c r="H539" s="12"/>
      <c r="I539" s="12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idden="1" x14ac:dyDescent="0.25">
      <c r="A540" s="8"/>
      <c r="B540" s="8"/>
      <c r="C540" s="8"/>
      <c r="D540" s="8"/>
      <c r="E540" s="8"/>
      <c r="F540" s="8"/>
      <c r="G540" s="21"/>
      <c r="H540" s="12"/>
      <c r="I540" s="12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idden="1" x14ac:dyDescent="0.25">
      <c r="A541" s="8"/>
      <c r="B541" s="8"/>
      <c r="C541" s="8"/>
      <c r="D541" s="8"/>
      <c r="E541" s="8"/>
      <c r="F541" s="8"/>
      <c r="G541" s="21"/>
      <c r="H541" s="12"/>
      <c r="I541" s="12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idden="1" x14ac:dyDescent="0.25">
      <c r="A542" s="8"/>
      <c r="B542" s="8"/>
      <c r="C542" s="8"/>
      <c r="D542" s="8"/>
      <c r="E542" s="8"/>
      <c r="F542" s="8"/>
      <c r="G542" s="21"/>
      <c r="H542" s="12"/>
      <c r="I542" s="12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idden="1" x14ac:dyDescent="0.25">
      <c r="A543" s="8"/>
      <c r="B543" s="8"/>
      <c r="C543" s="8"/>
      <c r="D543" s="8"/>
      <c r="E543" s="8"/>
      <c r="F543" s="8"/>
      <c r="G543" s="21"/>
      <c r="H543" s="12"/>
      <c r="I543" s="12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idden="1" x14ac:dyDescent="0.25">
      <c r="A544" s="8"/>
      <c r="B544" s="8"/>
      <c r="C544" s="8"/>
      <c r="D544" s="8"/>
      <c r="E544" s="8"/>
      <c r="F544" s="8"/>
      <c r="G544" s="21"/>
      <c r="H544" s="12"/>
      <c r="I544" s="12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idden="1" x14ac:dyDescent="0.25">
      <c r="A545" s="8"/>
      <c r="B545" s="8"/>
      <c r="C545" s="8"/>
      <c r="D545" s="8"/>
      <c r="E545" s="8"/>
      <c r="F545" s="8"/>
      <c r="G545" s="21"/>
      <c r="H545" s="12"/>
      <c r="I545" s="12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idden="1" x14ac:dyDescent="0.25">
      <c r="A546" s="8"/>
      <c r="B546" s="8"/>
      <c r="C546" s="8"/>
      <c r="D546" s="8"/>
      <c r="E546" s="8"/>
      <c r="F546" s="8"/>
      <c r="G546" s="21"/>
      <c r="H546" s="12"/>
      <c r="I546" s="12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idden="1" x14ac:dyDescent="0.25">
      <c r="A547" s="8"/>
      <c r="B547" s="8"/>
      <c r="C547" s="8"/>
      <c r="D547" s="8"/>
      <c r="E547" s="8"/>
      <c r="F547" s="8"/>
      <c r="G547" s="21"/>
      <c r="H547" s="12"/>
      <c r="I547" s="12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idden="1" x14ac:dyDescent="0.25">
      <c r="A548" s="8"/>
      <c r="B548" s="8"/>
      <c r="C548" s="8"/>
      <c r="D548" s="8"/>
      <c r="E548" s="8"/>
      <c r="F548" s="8"/>
      <c r="G548" s="21"/>
      <c r="H548" s="12"/>
      <c r="I548" s="12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idden="1" x14ac:dyDescent="0.25">
      <c r="A549" s="8"/>
      <c r="B549" s="8"/>
      <c r="C549" s="8"/>
      <c r="D549" s="8"/>
      <c r="E549" s="8"/>
      <c r="F549" s="8"/>
      <c r="G549" s="21"/>
      <c r="H549" s="12"/>
      <c r="I549" s="12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idden="1" x14ac:dyDescent="0.25">
      <c r="A550" s="8"/>
      <c r="B550" s="8"/>
      <c r="C550" s="8"/>
      <c r="D550" s="8"/>
      <c r="E550" s="8"/>
      <c r="F550" s="8"/>
      <c r="G550" s="21"/>
      <c r="H550" s="12"/>
      <c r="I550" s="12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idden="1" x14ac:dyDescent="0.25">
      <c r="A551" s="8"/>
      <c r="B551" s="8"/>
      <c r="C551" s="8"/>
      <c r="D551" s="8"/>
      <c r="E551" s="8"/>
      <c r="F551" s="8"/>
      <c r="G551" s="21"/>
      <c r="H551" s="12"/>
      <c r="I551" s="12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idden="1" x14ac:dyDescent="0.25">
      <c r="A552" s="8"/>
      <c r="B552" s="8"/>
      <c r="C552" s="8"/>
      <c r="D552" s="8"/>
      <c r="E552" s="8"/>
      <c r="F552" s="8"/>
      <c r="G552" s="21"/>
      <c r="H552" s="12"/>
      <c r="I552" s="12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idden="1" x14ac:dyDescent="0.25">
      <c r="A553" s="8"/>
      <c r="B553" s="8"/>
      <c r="C553" s="8"/>
      <c r="D553" s="8"/>
      <c r="E553" s="8"/>
      <c r="F553" s="8"/>
      <c r="G553" s="21"/>
      <c r="H553" s="12"/>
      <c r="I553" s="12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idden="1" x14ac:dyDescent="0.25">
      <c r="A554" s="8"/>
      <c r="B554" s="8"/>
      <c r="C554" s="8"/>
      <c r="D554" s="8"/>
      <c r="E554" s="8"/>
      <c r="F554" s="8"/>
      <c r="G554" s="21"/>
      <c r="H554" s="12"/>
      <c r="I554" s="12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idden="1" x14ac:dyDescent="0.25">
      <c r="A555" s="8"/>
      <c r="B555" s="8"/>
      <c r="C555" s="8"/>
      <c r="D555" s="8"/>
      <c r="E555" s="8"/>
      <c r="F555" s="8"/>
      <c r="G555" s="21"/>
      <c r="H555" s="12"/>
      <c r="I555" s="12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idden="1" x14ac:dyDescent="0.25">
      <c r="A556" s="8"/>
      <c r="B556" s="8"/>
      <c r="C556" s="8"/>
      <c r="D556" s="8"/>
      <c r="E556" s="8"/>
      <c r="F556" s="8"/>
      <c r="G556" s="21"/>
      <c r="H556" s="12"/>
      <c r="I556" s="12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idden="1" x14ac:dyDescent="0.25">
      <c r="A557" s="8"/>
      <c r="B557" s="8"/>
      <c r="C557" s="8"/>
      <c r="D557" s="8"/>
      <c r="E557" s="8"/>
      <c r="F557" s="8"/>
      <c r="G557" s="21"/>
      <c r="H557" s="12"/>
      <c r="I557" s="12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idden="1" x14ac:dyDescent="0.25">
      <c r="A558" s="8"/>
      <c r="B558" s="8"/>
      <c r="C558" s="8"/>
      <c r="D558" s="8"/>
      <c r="E558" s="8"/>
      <c r="F558" s="8"/>
      <c r="G558" s="21"/>
      <c r="H558" s="12"/>
      <c r="I558" s="12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idden="1" x14ac:dyDescent="0.25">
      <c r="A559" s="8"/>
      <c r="B559" s="8"/>
      <c r="C559" s="8"/>
      <c r="D559" s="8"/>
      <c r="E559" s="8"/>
      <c r="F559" s="8"/>
      <c r="G559" s="21"/>
      <c r="H559" s="12"/>
      <c r="I559" s="12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idden="1" x14ac:dyDescent="0.25">
      <c r="A560" s="8"/>
      <c r="B560" s="8"/>
      <c r="C560" s="8"/>
      <c r="D560" s="8"/>
      <c r="E560" s="8"/>
      <c r="F560" s="8"/>
      <c r="G560" s="21"/>
      <c r="H560" s="12"/>
      <c r="I560" s="12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idden="1" x14ac:dyDescent="0.25">
      <c r="A561" s="8"/>
      <c r="B561" s="8"/>
      <c r="C561" s="8"/>
      <c r="D561" s="8"/>
      <c r="E561" s="8"/>
      <c r="F561" s="8"/>
      <c r="G561" s="21"/>
      <c r="H561" s="12"/>
      <c r="I561" s="12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idden="1" x14ac:dyDescent="0.25">
      <c r="A562" s="8"/>
      <c r="B562" s="8"/>
      <c r="C562" s="8"/>
      <c r="D562" s="8"/>
      <c r="E562" s="8"/>
      <c r="F562" s="8"/>
      <c r="G562" s="21"/>
      <c r="H562" s="12"/>
      <c r="I562" s="12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idden="1" x14ac:dyDescent="0.25">
      <c r="A563" s="8"/>
      <c r="B563" s="8"/>
      <c r="C563" s="8"/>
      <c r="D563" s="8"/>
      <c r="E563" s="8"/>
      <c r="F563" s="8"/>
      <c r="G563" s="21"/>
      <c r="H563" s="12"/>
      <c r="I563" s="12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idden="1" x14ac:dyDescent="0.25">
      <c r="A564" s="8"/>
      <c r="B564" s="8"/>
      <c r="C564" s="8"/>
      <c r="D564" s="8"/>
      <c r="E564" s="8"/>
      <c r="F564" s="8"/>
      <c r="G564" s="21"/>
      <c r="H564" s="12"/>
      <c r="I564" s="12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idden="1" x14ac:dyDescent="0.25">
      <c r="A565" s="8"/>
      <c r="B565" s="8"/>
      <c r="C565" s="8"/>
      <c r="D565" s="8"/>
      <c r="E565" s="8"/>
      <c r="F565" s="8"/>
      <c r="G565" s="21"/>
      <c r="H565" s="12"/>
      <c r="I565" s="12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idden="1" x14ac:dyDescent="0.25">
      <c r="A566" s="8"/>
      <c r="B566" s="8"/>
      <c r="C566" s="8"/>
      <c r="D566" s="8"/>
      <c r="E566" s="8"/>
      <c r="F566" s="8"/>
      <c r="G566" s="21"/>
      <c r="H566" s="12"/>
      <c r="I566" s="12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idden="1" x14ac:dyDescent="0.25">
      <c r="A567" s="8"/>
      <c r="B567" s="8"/>
      <c r="C567" s="8"/>
      <c r="D567" s="8"/>
      <c r="E567" s="8"/>
      <c r="F567" s="8"/>
      <c r="G567" s="21"/>
      <c r="H567" s="12"/>
      <c r="I567" s="12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idden="1" x14ac:dyDescent="0.25">
      <c r="A568" s="8"/>
      <c r="B568" s="8"/>
      <c r="C568" s="8"/>
      <c r="D568" s="8"/>
      <c r="E568" s="8"/>
      <c r="F568" s="8"/>
      <c r="G568" s="21"/>
      <c r="H568" s="12"/>
      <c r="I568" s="12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idden="1" x14ac:dyDescent="0.25">
      <c r="A569" s="8"/>
      <c r="B569" s="8"/>
      <c r="C569" s="8"/>
      <c r="D569" s="8"/>
      <c r="E569" s="8"/>
      <c r="F569" s="8"/>
      <c r="G569" s="21"/>
      <c r="H569" s="12"/>
      <c r="I569" s="12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idden="1" x14ac:dyDescent="0.25">
      <c r="A570" s="8"/>
      <c r="B570" s="8"/>
      <c r="C570" s="8"/>
      <c r="D570" s="8"/>
      <c r="E570" s="8"/>
      <c r="F570" s="8"/>
      <c r="G570" s="21"/>
      <c r="H570" s="12"/>
      <c r="I570" s="12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idden="1" x14ac:dyDescent="0.25">
      <c r="A571" s="8"/>
      <c r="B571" s="8"/>
      <c r="C571" s="8"/>
      <c r="D571" s="8"/>
      <c r="E571" s="8"/>
      <c r="F571" s="8"/>
      <c r="G571" s="21"/>
      <c r="H571" s="12"/>
      <c r="I571" s="12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idden="1" x14ac:dyDescent="0.25">
      <c r="A572" s="8"/>
      <c r="B572" s="8"/>
      <c r="C572" s="8"/>
      <c r="D572" s="8"/>
      <c r="E572" s="8"/>
      <c r="F572" s="8"/>
      <c r="G572" s="21"/>
      <c r="H572" s="12"/>
      <c r="I572" s="12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idden="1" x14ac:dyDescent="0.25">
      <c r="A573" s="8"/>
      <c r="B573" s="8"/>
      <c r="C573" s="8"/>
      <c r="D573" s="8"/>
      <c r="E573" s="8"/>
      <c r="F573" s="8"/>
      <c r="G573" s="21"/>
      <c r="H573" s="12"/>
      <c r="I573" s="12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idden="1" x14ac:dyDescent="0.25">
      <c r="A574" s="8"/>
      <c r="B574" s="8"/>
      <c r="C574" s="8"/>
      <c r="D574" s="8"/>
      <c r="E574" s="8"/>
      <c r="F574" s="8"/>
      <c r="G574" s="21"/>
      <c r="H574" s="12"/>
      <c r="I574" s="12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idden="1" x14ac:dyDescent="0.25">
      <c r="A575" s="8"/>
      <c r="B575" s="8"/>
      <c r="C575" s="8"/>
      <c r="D575" s="8"/>
      <c r="E575" s="8"/>
      <c r="F575" s="8"/>
      <c r="G575" s="21"/>
      <c r="H575" s="12"/>
      <c r="I575" s="12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idden="1" x14ac:dyDescent="0.25">
      <c r="A576" s="8"/>
      <c r="B576" s="8"/>
      <c r="C576" s="8"/>
      <c r="D576" s="8"/>
      <c r="E576" s="8"/>
      <c r="F576" s="8"/>
      <c r="G576" s="21"/>
      <c r="H576" s="12"/>
      <c r="I576" s="12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idden="1" x14ac:dyDescent="0.25">
      <c r="A577" s="8"/>
      <c r="B577" s="8"/>
      <c r="C577" s="8"/>
      <c r="D577" s="8"/>
      <c r="E577" s="8"/>
      <c r="F577" s="8"/>
      <c r="G577" s="21"/>
      <c r="H577" s="12"/>
      <c r="I577" s="12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idden="1" x14ac:dyDescent="0.25">
      <c r="A578" s="8"/>
      <c r="B578" s="8"/>
      <c r="C578" s="8"/>
      <c r="D578" s="8"/>
      <c r="E578" s="8"/>
      <c r="F578" s="8"/>
      <c r="G578" s="21"/>
      <c r="H578" s="12"/>
      <c r="I578" s="12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idden="1" x14ac:dyDescent="0.25">
      <c r="A579" s="8"/>
      <c r="B579" s="8"/>
      <c r="C579" s="8"/>
      <c r="D579" s="8"/>
      <c r="E579" s="8"/>
      <c r="F579" s="8"/>
      <c r="G579" s="21"/>
      <c r="H579" s="12"/>
      <c r="I579" s="12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idden="1" x14ac:dyDescent="0.25">
      <c r="A580" s="8"/>
      <c r="B580" s="8"/>
      <c r="C580" s="8"/>
      <c r="D580" s="8"/>
      <c r="E580" s="8"/>
      <c r="F580" s="8"/>
      <c r="G580" s="21"/>
      <c r="H580" s="12"/>
      <c r="I580" s="12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idden="1" x14ac:dyDescent="0.25">
      <c r="A581" s="8"/>
      <c r="B581" s="8"/>
      <c r="C581" s="8"/>
      <c r="D581" s="8"/>
      <c r="E581" s="8"/>
      <c r="F581" s="8"/>
      <c r="G581" s="21"/>
      <c r="H581" s="12"/>
      <c r="I581" s="12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idden="1" x14ac:dyDescent="0.25">
      <c r="A582" s="8"/>
      <c r="B582" s="8"/>
      <c r="C582" s="8"/>
      <c r="D582" s="8"/>
      <c r="E582" s="8"/>
      <c r="F582" s="8"/>
      <c r="G582" s="21"/>
      <c r="H582" s="12"/>
      <c r="I582" s="12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idden="1" x14ac:dyDescent="0.25">
      <c r="A583" s="8"/>
      <c r="B583" s="8"/>
      <c r="C583" s="8"/>
      <c r="D583" s="8"/>
      <c r="E583" s="8"/>
      <c r="F583" s="8"/>
      <c r="G583" s="21"/>
      <c r="H583" s="12"/>
      <c r="I583" s="12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idden="1" x14ac:dyDescent="0.25">
      <c r="A584" s="8"/>
      <c r="B584" s="8"/>
      <c r="C584" s="8"/>
      <c r="D584" s="8"/>
      <c r="E584" s="8"/>
      <c r="F584" s="8"/>
      <c r="G584" s="21"/>
      <c r="H584" s="12"/>
      <c r="I584" s="12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idden="1" x14ac:dyDescent="0.25">
      <c r="A585" s="8"/>
      <c r="B585" s="8"/>
      <c r="C585" s="8"/>
      <c r="D585" s="8"/>
      <c r="E585" s="8"/>
      <c r="F585" s="8"/>
      <c r="G585" s="21"/>
      <c r="H585" s="12"/>
      <c r="I585" s="12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idden="1" x14ac:dyDescent="0.25">
      <c r="A586" s="8"/>
      <c r="B586" s="8"/>
      <c r="C586" s="8"/>
      <c r="D586" s="8"/>
      <c r="E586" s="8"/>
      <c r="F586" s="8"/>
      <c r="G586" s="21"/>
      <c r="H586" s="12"/>
      <c r="I586" s="12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idden="1" x14ac:dyDescent="0.25">
      <c r="A587" s="8"/>
      <c r="B587" s="8"/>
      <c r="C587" s="8"/>
      <c r="D587" s="8"/>
      <c r="E587" s="8"/>
      <c r="F587" s="8"/>
      <c r="G587" s="21"/>
      <c r="H587" s="12"/>
      <c r="I587" s="12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idden="1" x14ac:dyDescent="0.25">
      <c r="A588" s="8"/>
      <c r="B588" s="8"/>
      <c r="C588" s="8"/>
      <c r="D588" s="8"/>
      <c r="E588" s="8"/>
      <c r="F588" s="8"/>
      <c r="G588" s="21"/>
      <c r="H588" s="12"/>
      <c r="I588" s="12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idden="1" x14ac:dyDescent="0.25">
      <c r="A589" s="8"/>
      <c r="B589" s="8"/>
      <c r="C589" s="8"/>
      <c r="D589" s="8"/>
      <c r="E589" s="8"/>
      <c r="F589" s="8"/>
      <c r="G589" s="21"/>
      <c r="H589" s="12"/>
      <c r="I589" s="12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idden="1" x14ac:dyDescent="0.25">
      <c r="A590" s="8"/>
      <c r="B590" s="8"/>
      <c r="C590" s="8"/>
      <c r="D590" s="8"/>
      <c r="E590" s="8"/>
      <c r="F590" s="8"/>
      <c r="G590" s="21"/>
      <c r="H590" s="12"/>
      <c r="I590" s="12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idden="1" x14ac:dyDescent="0.25">
      <c r="A591" s="8"/>
      <c r="B591" s="8"/>
      <c r="C591" s="8"/>
      <c r="D591" s="8"/>
      <c r="E591" s="8"/>
      <c r="F591" s="8"/>
      <c r="G591" s="21"/>
      <c r="H591" s="12"/>
      <c r="I591" s="12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idden="1" x14ac:dyDescent="0.25">
      <c r="A592" s="8"/>
      <c r="B592" s="8"/>
      <c r="C592" s="8"/>
      <c r="D592" s="8"/>
      <c r="E592" s="8"/>
      <c r="F592" s="8"/>
      <c r="G592" s="21"/>
      <c r="H592" s="12"/>
      <c r="I592" s="12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idden="1" x14ac:dyDescent="0.25">
      <c r="A593" s="8"/>
      <c r="B593" s="8"/>
      <c r="C593" s="8"/>
      <c r="D593" s="8"/>
      <c r="E593" s="8"/>
      <c r="F593" s="8"/>
      <c r="G593" s="21"/>
      <c r="H593" s="12"/>
      <c r="I593" s="12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idden="1" x14ac:dyDescent="0.25">
      <c r="A594" s="8"/>
      <c r="B594" s="8"/>
      <c r="C594" s="8"/>
      <c r="D594" s="8"/>
      <c r="E594" s="8"/>
      <c r="F594" s="8"/>
      <c r="G594" s="21"/>
      <c r="H594" s="12"/>
      <c r="I594" s="12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idden="1" x14ac:dyDescent="0.25">
      <c r="A595" s="8"/>
      <c r="B595" s="8"/>
      <c r="C595" s="8"/>
      <c r="D595" s="8"/>
      <c r="E595" s="8"/>
      <c r="F595" s="8"/>
      <c r="G595" s="21"/>
      <c r="H595" s="12"/>
      <c r="I595" s="12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idden="1" x14ac:dyDescent="0.25">
      <c r="A596" s="8"/>
      <c r="B596" s="8"/>
      <c r="C596" s="8"/>
      <c r="D596" s="8"/>
      <c r="E596" s="8"/>
      <c r="F596" s="8"/>
      <c r="G596" s="21"/>
      <c r="H596" s="12"/>
      <c r="I596" s="12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idden="1" x14ac:dyDescent="0.25">
      <c r="A597" s="8"/>
      <c r="B597" s="8"/>
      <c r="C597" s="8"/>
      <c r="D597" s="8"/>
      <c r="E597" s="8"/>
      <c r="F597" s="8"/>
      <c r="G597" s="21"/>
      <c r="H597" s="12"/>
      <c r="I597" s="12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idden="1" x14ac:dyDescent="0.25">
      <c r="A598" s="8"/>
      <c r="B598" s="8"/>
      <c r="C598" s="8"/>
      <c r="D598" s="8"/>
      <c r="E598" s="8"/>
      <c r="F598" s="8"/>
      <c r="G598" s="21"/>
      <c r="H598" s="12"/>
      <c r="I598" s="12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idden="1" x14ac:dyDescent="0.25">
      <c r="A599" s="8"/>
      <c r="B599" s="8"/>
      <c r="C599" s="8"/>
      <c r="D599" s="8"/>
      <c r="E599" s="8"/>
      <c r="F599" s="8"/>
      <c r="G599" s="21"/>
      <c r="H599" s="12"/>
      <c r="I599" s="12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idden="1" x14ac:dyDescent="0.25">
      <c r="A600" s="8"/>
      <c r="B600" s="8"/>
      <c r="C600" s="8"/>
      <c r="D600" s="8"/>
      <c r="E600" s="8"/>
      <c r="F600" s="8"/>
      <c r="G600" s="21"/>
      <c r="H600" s="12"/>
      <c r="I600" s="12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idden="1" x14ac:dyDescent="0.25">
      <c r="A601" s="8"/>
      <c r="B601" s="8"/>
      <c r="C601" s="8"/>
      <c r="D601" s="8"/>
      <c r="E601" s="8"/>
      <c r="F601" s="8"/>
      <c r="G601" s="21"/>
      <c r="H601" s="12"/>
      <c r="I601" s="12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idden="1" x14ac:dyDescent="0.25">
      <c r="A602" s="8"/>
      <c r="B602" s="8"/>
      <c r="C602" s="8"/>
      <c r="D602" s="8"/>
      <c r="E602" s="8"/>
      <c r="F602" s="8"/>
      <c r="G602" s="21"/>
      <c r="H602" s="12"/>
      <c r="I602" s="12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idden="1" x14ac:dyDescent="0.25">
      <c r="A603" s="8"/>
      <c r="B603" s="8"/>
      <c r="C603" s="8"/>
      <c r="D603" s="8"/>
      <c r="E603" s="8"/>
      <c r="F603" s="8"/>
      <c r="G603" s="21"/>
      <c r="H603" s="12"/>
      <c r="I603" s="12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idden="1" x14ac:dyDescent="0.25">
      <c r="A604" s="8"/>
      <c r="B604" s="8"/>
      <c r="C604" s="8"/>
      <c r="D604" s="8"/>
      <c r="E604" s="8"/>
      <c r="F604" s="8"/>
      <c r="G604" s="21"/>
      <c r="H604" s="12"/>
      <c r="I604" s="12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idden="1" x14ac:dyDescent="0.25">
      <c r="A605" s="8"/>
      <c r="B605" s="8"/>
      <c r="C605" s="8"/>
      <c r="D605" s="8"/>
      <c r="E605" s="8"/>
      <c r="F605" s="8"/>
      <c r="G605" s="21"/>
      <c r="H605" s="12"/>
      <c r="I605" s="12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idden="1" x14ac:dyDescent="0.25">
      <c r="A606" s="8"/>
      <c r="B606" s="8"/>
      <c r="C606" s="8"/>
      <c r="D606" s="8"/>
      <c r="E606" s="8"/>
      <c r="F606" s="8"/>
      <c r="G606" s="21"/>
      <c r="H606" s="12"/>
      <c r="I606" s="12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idden="1" x14ac:dyDescent="0.25">
      <c r="A607" s="8"/>
      <c r="B607" s="8"/>
      <c r="C607" s="8"/>
      <c r="D607" s="8"/>
      <c r="E607" s="8"/>
      <c r="F607" s="8"/>
      <c r="G607" s="21"/>
      <c r="H607" s="12"/>
      <c r="I607" s="12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idden="1" x14ac:dyDescent="0.25">
      <c r="A608" s="8"/>
      <c r="B608" s="8"/>
      <c r="C608" s="8"/>
      <c r="D608" s="8"/>
      <c r="E608" s="8"/>
      <c r="F608" s="8"/>
      <c r="G608" s="21"/>
      <c r="H608" s="12"/>
      <c r="I608" s="12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idden="1" x14ac:dyDescent="0.25">
      <c r="A609" s="8"/>
      <c r="B609" s="8"/>
      <c r="C609" s="8"/>
      <c r="D609" s="8"/>
      <c r="E609" s="8"/>
      <c r="F609" s="8"/>
      <c r="G609" s="21"/>
      <c r="H609" s="12"/>
      <c r="I609" s="12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idden="1" x14ac:dyDescent="0.25">
      <c r="A610" s="8"/>
      <c r="B610" s="8"/>
      <c r="C610" s="8"/>
      <c r="D610" s="8"/>
      <c r="E610" s="8"/>
      <c r="F610" s="8"/>
      <c r="G610" s="21"/>
      <c r="H610" s="12"/>
      <c r="I610" s="12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idden="1" x14ac:dyDescent="0.25">
      <c r="A611" s="8"/>
      <c r="B611" s="8"/>
      <c r="C611" s="8"/>
      <c r="D611" s="8"/>
      <c r="E611" s="8"/>
      <c r="F611" s="8"/>
      <c r="G611" s="21"/>
      <c r="H611" s="12"/>
      <c r="I611" s="12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idden="1" x14ac:dyDescent="0.25">
      <c r="A612" s="8"/>
      <c r="B612" s="8"/>
      <c r="C612" s="8"/>
      <c r="D612" s="8"/>
      <c r="E612" s="8"/>
      <c r="F612" s="8"/>
      <c r="G612" s="21"/>
      <c r="H612" s="12"/>
      <c r="I612" s="12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idden="1" x14ac:dyDescent="0.25">
      <c r="A613" s="8"/>
      <c r="B613" s="8"/>
      <c r="C613" s="8"/>
      <c r="D613" s="8"/>
      <c r="E613" s="8"/>
      <c r="F613" s="8"/>
      <c r="G613" s="21"/>
      <c r="H613" s="12"/>
      <c r="I613" s="12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idden="1" x14ac:dyDescent="0.25">
      <c r="A614" s="8"/>
      <c r="B614" s="8"/>
      <c r="C614" s="8"/>
      <c r="D614" s="8"/>
      <c r="E614" s="8"/>
      <c r="F614" s="8"/>
      <c r="G614" s="21"/>
      <c r="H614" s="12"/>
      <c r="I614" s="12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idden="1" x14ac:dyDescent="0.25">
      <c r="A615" s="8"/>
      <c r="B615" s="8"/>
      <c r="C615" s="8"/>
      <c r="D615" s="8"/>
      <c r="E615" s="8"/>
      <c r="F615" s="8"/>
      <c r="G615" s="21"/>
      <c r="H615" s="12"/>
      <c r="I615" s="12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idden="1" x14ac:dyDescent="0.25">
      <c r="A616" s="8"/>
      <c r="B616" s="8"/>
      <c r="C616" s="8"/>
      <c r="D616" s="8"/>
      <c r="E616" s="8"/>
      <c r="F616" s="8"/>
      <c r="G616" s="21"/>
      <c r="H616" s="12"/>
      <c r="I616" s="12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idden="1" x14ac:dyDescent="0.25">
      <c r="A617" s="8"/>
      <c r="B617" s="8"/>
      <c r="C617" s="8"/>
      <c r="D617" s="8"/>
      <c r="E617" s="8"/>
      <c r="F617" s="8"/>
      <c r="G617" s="21"/>
      <c r="H617" s="12"/>
      <c r="I617" s="12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idden="1" x14ac:dyDescent="0.25">
      <c r="A618" s="8"/>
      <c r="B618" s="8"/>
      <c r="C618" s="8"/>
      <c r="D618" s="8"/>
      <c r="E618" s="8"/>
      <c r="F618" s="8"/>
      <c r="G618" s="21"/>
      <c r="H618" s="12"/>
      <c r="I618" s="12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idden="1" x14ac:dyDescent="0.25">
      <c r="A619" s="8"/>
      <c r="B619" s="8"/>
      <c r="C619" s="8"/>
      <c r="D619" s="8"/>
      <c r="E619" s="8"/>
      <c r="F619" s="8"/>
      <c r="G619" s="21"/>
      <c r="H619" s="12"/>
      <c r="I619" s="12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idden="1" x14ac:dyDescent="0.25">
      <c r="A620" s="8"/>
      <c r="B620" s="8"/>
      <c r="C620" s="8"/>
      <c r="D620" s="8"/>
      <c r="E620" s="8"/>
      <c r="F620" s="8"/>
      <c r="G620" s="21"/>
      <c r="H620" s="12"/>
      <c r="I620" s="12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idden="1" x14ac:dyDescent="0.25">
      <c r="A621" s="8"/>
      <c r="B621" s="8"/>
      <c r="C621" s="8"/>
      <c r="D621" s="8"/>
      <c r="E621" s="8"/>
      <c r="F621" s="8"/>
      <c r="G621" s="21"/>
      <c r="H621" s="12"/>
      <c r="I621" s="12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idden="1" x14ac:dyDescent="0.25">
      <c r="A622" s="8"/>
      <c r="B622" s="8"/>
      <c r="C622" s="8"/>
      <c r="D622" s="8"/>
      <c r="E622" s="8"/>
      <c r="F622" s="8"/>
      <c r="G622" s="21"/>
      <c r="H622" s="12"/>
      <c r="I622" s="12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idden="1" x14ac:dyDescent="0.25">
      <c r="A623" s="8"/>
      <c r="B623" s="8"/>
      <c r="C623" s="8"/>
      <c r="D623" s="8"/>
      <c r="E623" s="8"/>
      <c r="F623" s="8"/>
      <c r="G623" s="21"/>
      <c r="H623" s="12"/>
      <c r="I623" s="12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idden="1" x14ac:dyDescent="0.25">
      <c r="A624" s="8"/>
      <c r="B624" s="8"/>
      <c r="C624" s="8"/>
      <c r="D624" s="8"/>
      <c r="E624" s="8"/>
      <c r="F624" s="8"/>
      <c r="G624" s="21"/>
      <c r="H624" s="12"/>
      <c r="I624" s="12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idden="1" x14ac:dyDescent="0.25">
      <c r="A625" s="8"/>
      <c r="B625" s="8"/>
      <c r="C625" s="8"/>
      <c r="D625" s="8"/>
      <c r="E625" s="8"/>
      <c r="F625" s="8"/>
      <c r="G625" s="21"/>
      <c r="H625" s="12"/>
      <c r="I625" s="12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idden="1" x14ac:dyDescent="0.25">
      <c r="A626" s="8"/>
      <c r="B626" s="8"/>
      <c r="C626" s="8"/>
      <c r="D626" s="8"/>
      <c r="E626" s="8"/>
      <c r="F626" s="8"/>
      <c r="G626" s="21"/>
      <c r="H626" s="12"/>
      <c r="I626" s="12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idden="1" x14ac:dyDescent="0.25">
      <c r="A627" s="8"/>
      <c r="B627" s="8"/>
      <c r="C627" s="8"/>
      <c r="D627" s="8"/>
      <c r="E627" s="8"/>
      <c r="F627" s="8"/>
      <c r="G627" s="21"/>
      <c r="H627" s="12"/>
      <c r="I627" s="12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idden="1" x14ac:dyDescent="0.25">
      <c r="A628" s="8"/>
      <c r="B628" s="8"/>
      <c r="C628" s="8"/>
      <c r="D628" s="8"/>
      <c r="E628" s="8"/>
      <c r="F628" s="8"/>
      <c r="G628" s="21"/>
      <c r="H628" s="12"/>
      <c r="I628" s="12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idden="1" x14ac:dyDescent="0.25">
      <c r="A629" s="8"/>
      <c r="B629" s="8"/>
      <c r="C629" s="8"/>
      <c r="D629" s="8"/>
      <c r="E629" s="8"/>
      <c r="F629" s="8"/>
      <c r="G629" s="21"/>
      <c r="H629" s="12"/>
      <c r="I629" s="12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idden="1" x14ac:dyDescent="0.25">
      <c r="A630" s="8"/>
      <c r="B630" s="8"/>
      <c r="C630" s="8"/>
      <c r="D630" s="8"/>
      <c r="E630" s="8"/>
      <c r="F630" s="8"/>
      <c r="G630" s="21"/>
      <c r="H630" s="12"/>
      <c r="I630" s="12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idden="1" x14ac:dyDescent="0.25">
      <c r="A631" s="8"/>
      <c r="B631" s="8"/>
      <c r="C631" s="8"/>
      <c r="D631" s="8"/>
      <c r="E631" s="8"/>
      <c r="F631" s="8"/>
      <c r="G631" s="21"/>
      <c r="H631" s="12"/>
      <c r="I631" s="12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idden="1" x14ac:dyDescent="0.25">
      <c r="A632" s="8"/>
      <c r="B632" s="8"/>
      <c r="C632" s="8"/>
      <c r="D632" s="8"/>
      <c r="E632" s="8"/>
      <c r="F632" s="8"/>
      <c r="G632" s="21"/>
      <c r="H632" s="12"/>
      <c r="I632" s="12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idden="1" x14ac:dyDescent="0.25">
      <c r="A633" s="8"/>
      <c r="B633" s="8"/>
      <c r="C633" s="8"/>
      <c r="D633" s="8"/>
      <c r="E633" s="8"/>
      <c r="F633" s="8"/>
      <c r="G633" s="21"/>
      <c r="H633" s="12"/>
      <c r="I633" s="12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idden="1" x14ac:dyDescent="0.25">
      <c r="A634" s="8"/>
      <c r="B634" s="8"/>
      <c r="C634" s="8"/>
      <c r="D634" s="8"/>
      <c r="E634" s="8"/>
      <c r="F634" s="8"/>
      <c r="G634" s="21"/>
      <c r="H634" s="12"/>
      <c r="I634" s="12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idden="1" x14ac:dyDescent="0.25">
      <c r="A635" s="8"/>
      <c r="B635" s="8"/>
      <c r="C635" s="8"/>
      <c r="D635" s="8"/>
      <c r="E635" s="8"/>
      <c r="F635" s="8"/>
      <c r="G635" s="21"/>
      <c r="H635" s="12"/>
      <c r="I635" s="12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idden="1" x14ac:dyDescent="0.25">
      <c r="A636" s="8"/>
      <c r="B636" s="8"/>
      <c r="C636" s="8"/>
      <c r="D636" s="8"/>
      <c r="E636" s="8"/>
      <c r="F636" s="8"/>
      <c r="G636" s="21"/>
      <c r="H636" s="12"/>
      <c r="I636" s="12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idden="1" x14ac:dyDescent="0.25">
      <c r="A637" s="8"/>
      <c r="B637" s="8"/>
      <c r="C637" s="8"/>
      <c r="D637" s="8"/>
      <c r="E637" s="8"/>
      <c r="F637" s="8"/>
      <c r="G637" s="21"/>
      <c r="H637" s="12"/>
      <c r="I637" s="12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idden="1" x14ac:dyDescent="0.25">
      <c r="A638" s="8"/>
      <c r="B638" s="8"/>
      <c r="C638" s="8"/>
      <c r="D638" s="8"/>
      <c r="E638" s="8"/>
      <c r="F638" s="8"/>
      <c r="G638" s="21"/>
      <c r="H638" s="12"/>
      <c r="I638" s="12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idden="1" x14ac:dyDescent="0.25">
      <c r="A639" s="8"/>
      <c r="B639" s="8"/>
      <c r="C639" s="8"/>
      <c r="D639" s="8"/>
      <c r="E639" s="8"/>
      <c r="F639" s="8"/>
      <c r="G639" s="21"/>
      <c r="H639" s="12"/>
      <c r="I639" s="12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idden="1" x14ac:dyDescent="0.25">
      <c r="A640" s="8"/>
      <c r="B640" s="8"/>
      <c r="C640" s="8"/>
      <c r="D640" s="8"/>
      <c r="E640" s="8"/>
      <c r="F640" s="8"/>
      <c r="G640" s="21"/>
      <c r="H640" s="12"/>
      <c r="I640" s="12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idden="1" x14ac:dyDescent="0.25">
      <c r="A641" s="8"/>
      <c r="B641" s="8"/>
      <c r="C641" s="8"/>
      <c r="D641" s="8"/>
      <c r="E641" s="8"/>
      <c r="F641" s="8"/>
      <c r="G641" s="21"/>
      <c r="H641" s="12"/>
      <c r="I641" s="12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idden="1" x14ac:dyDescent="0.25">
      <c r="A642" s="8"/>
      <c r="B642" s="8"/>
      <c r="C642" s="8"/>
      <c r="D642" s="8"/>
      <c r="E642" s="8"/>
      <c r="F642" s="8"/>
      <c r="G642" s="21"/>
      <c r="H642" s="12"/>
      <c r="I642" s="12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idden="1" x14ac:dyDescent="0.25">
      <c r="A643" s="8"/>
      <c r="B643" s="8"/>
      <c r="C643" s="8"/>
      <c r="D643" s="8"/>
      <c r="E643" s="8"/>
      <c r="F643" s="8"/>
      <c r="G643" s="21"/>
      <c r="H643" s="12"/>
      <c r="I643" s="12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idden="1" x14ac:dyDescent="0.25">
      <c r="A644" s="8"/>
      <c r="B644" s="8"/>
      <c r="C644" s="8"/>
      <c r="D644" s="8"/>
      <c r="E644" s="8"/>
      <c r="F644" s="8"/>
      <c r="G644" s="21"/>
      <c r="H644" s="12"/>
      <c r="I644" s="12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idden="1" x14ac:dyDescent="0.25">
      <c r="A645" s="8"/>
      <c r="B645" s="8"/>
      <c r="C645" s="8"/>
      <c r="D645" s="8"/>
      <c r="E645" s="8"/>
      <c r="F645" s="8"/>
      <c r="G645" s="21"/>
      <c r="H645" s="12"/>
      <c r="I645" s="12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idden="1" x14ac:dyDescent="0.25">
      <c r="A646" s="8"/>
      <c r="B646" s="8"/>
      <c r="C646" s="8"/>
      <c r="D646" s="8"/>
      <c r="E646" s="8"/>
      <c r="F646" s="8"/>
      <c r="G646" s="21"/>
      <c r="H646" s="12"/>
      <c r="I646" s="12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idden="1" x14ac:dyDescent="0.25">
      <c r="A647" s="8"/>
      <c r="B647" s="8"/>
      <c r="C647" s="8"/>
      <c r="D647" s="8"/>
      <c r="E647" s="8"/>
      <c r="F647" s="8"/>
      <c r="G647" s="21"/>
      <c r="H647" s="12"/>
      <c r="I647" s="12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idden="1" x14ac:dyDescent="0.25">
      <c r="A648" s="8"/>
      <c r="B648" s="8"/>
      <c r="C648" s="8"/>
      <c r="D648" s="8"/>
      <c r="E648" s="8"/>
      <c r="F648" s="8"/>
      <c r="G648" s="21"/>
      <c r="H648" s="12"/>
      <c r="I648" s="12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idden="1" x14ac:dyDescent="0.25">
      <c r="A649" s="8"/>
      <c r="B649" s="8"/>
      <c r="C649" s="8"/>
      <c r="D649" s="8"/>
      <c r="E649" s="8"/>
      <c r="F649" s="8"/>
      <c r="G649" s="21"/>
      <c r="H649" s="12"/>
      <c r="I649" s="12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idden="1" x14ac:dyDescent="0.25">
      <c r="A650" s="8"/>
      <c r="B650" s="8"/>
      <c r="C650" s="8"/>
      <c r="D650" s="8"/>
      <c r="E650" s="8"/>
      <c r="F650" s="8"/>
      <c r="G650" s="21"/>
      <c r="H650" s="12"/>
      <c r="I650" s="12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idden="1" x14ac:dyDescent="0.25">
      <c r="A651" s="8"/>
      <c r="B651" s="8"/>
      <c r="C651" s="8"/>
      <c r="D651" s="8"/>
      <c r="E651" s="8"/>
      <c r="F651" s="8"/>
      <c r="G651" s="21"/>
      <c r="H651" s="12"/>
      <c r="I651" s="12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idden="1" x14ac:dyDescent="0.25">
      <c r="A652" s="8"/>
      <c r="B652" s="8"/>
      <c r="C652" s="8"/>
      <c r="D652" s="8"/>
      <c r="E652" s="8"/>
      <c r="F652" s="8"/>
      <c r="G652" s="21"/>
      <c r="H652" s="12"/>
      <c r="I652" s="12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idden="1" x14ac:dyDescent="0.25">
      <c r="A653" s="8"/>
      <c r="B653" s="8"/>
      <c r="C653" s="8"/>
      <c r="D653" s="8"/>
      <c r="E653" s="8"/>
      <c r="F653" s="8"/>
      <c r="G653" s="21"/>
      <c r="H653" s="12"/>
      <c r="I653" s="12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idden="1" x14ac:dyDescent="0.25">
      <c r="A654" s="8"/>
      <c r="B654" s="8"/>
      <c r="C654" s="8"/>
      <c r="D654" s="8"/>
      <c r="E654" s="8"/>
      <c r="F654" s="8"/>
      <c r="G654" s="21"/>
      <c r="H654" s="12"/>
      <c r="I654" s="12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idden="1" x14ac:dyDescent="0.25">
      <c r="A655" s="8"/>
      <c r="B655" s="8"/>
      <c r="C655" s="8"/>
      <c r="D655" s="8"/>
      <c r="E655" s="8"/>
      <c r="F655" s="8"/>
      <c r="G655" s="21"/>
      <c r="H655" s="12"/>
      <c r="I655" s="12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idden="1" x14ac:dyDescent="0.25">
      <c r="A656" s="8"/>
      <c r="B656" s="8"/>
      <c r="C656" s="8"/>
      <c r="D656" s="8"/>
      <c r="E656" s="8"/>
      <c r="F656" s="8"/>
      <c r="G656" s="21"/>
      <c r="H656" s="12"/>
      <c r="I656" s="12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idden="1" x14ac:dyDescent="0.25">
      <c r="A657" s="8"/>
      <c r="B657" s="8"/>
      <c r="C657" s="8"/>
      <c r="D657" s="8"/>
      <c r="E657" s="8"/>
      <c r="F657" s="8"/>
      <c r="G657" s="21"/>
      <c r="H657" s="12"/>
      <c r="I657" s="12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idden="1" x14ac:dyDescent="0.25">
      <c r="A658" s="8"/>
      <c r="B658" s="8"/>
      <c r="C658" s="8"/>
      <c r="D658" s="8"/>
      <c r="E658" s="8"/>
      <c r="F658" s="8"/>
      <c r="G658" s="21"/>
      <c r="H658" s="12"/>
      <c r="I658" s="12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idden="1" x14ac:dyDescent="0.25">
      <c r="A659" s="8"/>
      <c r="B659" s="8"/>
      <c r="C659" s="8"/>
      <c r="D659" s="8"/>
      <c r="E659" s="8"/>
      <c r="F659" s="8"/>
      <c r="G659" s="21"/>
      <c r="H659" s="12"/>
      <c r="I659" s="12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idden="1" x14ac:dyDescent="0.25">
      <c r="A660" s="8"/>
      <c r="B660" s="8"/>
      <c r="C660" s="8"/>
      <c r="D660" s="8"/>
      <c r="E660" s="8"/>
      <c r="F660" s="8"/>
      <c r="G660" s="21"/>
      <c r="H660" s="12"/>
      <c r="I660" s="12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idden="1" x14ac:dyDescent="0.25">
      <c r="A661" s="8"/>
      <c r="B661" s="8"/>
      <c r="C661" s="8"/>
      <c r="D661" s="8"/>
      <c r="E661" s="8"/>
      <c r="F661" s="8"/>
      <c r="G661" s="21"/>
      <c r="H661" s="12"/>
      <c r="I661" s="12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idden="1" x14ac:dyDescent="0.25">
      <c r="A662" s="8"/>
      <c r="B662" s="8"/>
      <c r="C662" s="8"/>
      <c r="D662" s="8"/>
      <c r="E662" s="8"/>
      <c r="F662" s="8"/>
      <c r="G662" s="21"/>
      <c r="H662" s="12"/>
      <c r="I662" s="12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idden="1" x14ac:dyDescent="0.25">
      <c r="A663" s="8"/>
      <c r="B663" s="8"/>
      <c r="C663" s="8"/>
      <c r="D663" s="8"/>
      <c r="E663" s="8"/>
      <c r="F663" s="8"/>
      <c r="G663" s="21"/>
      <c r="H663" s="12"/>
      <c r="I663" s="12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idden="1" x14ac:dyDescent="0.25">
      <c r="A664" s="8"/>
      <c r="B664" s="8"/>
      <c r="C664" s="8"/>
      <c r="D664" s="8"/>
      <c r="E664" s="8"/>
      <c r="F664" s="8"/>
      <c r="G664" s="21"/>
      <c r="H664" s="12"/>
      <c r="I664" s="12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idden="1" x14ac:dyDescent="0.25">
      <c r="A665" s="8"/>
      <c r="B665" s="8"/>
      <c r="C665" s="8"/>
      <c r="D665" s="8"/>
      <c r="E665" s="8"/>
      <c r="F665" s="8"/>
      <c r="G665" s="21"/>
      <c r="H665" s="12"/>
      <c r="I665" s="12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idden="1" x14ac:dyDescent="0.25">
      <c r="A666" s="8"/>
      <c r="B666" s="8"/>
      <c r="C666" s="8"/>
      <c r="D666" s="8"/>
      <c r="E666" s="8"/>
      <c r="F666" s="8"/>
      <c r="G666" s="21"/>
      <c r="H666" s="12"/>
      <c r="I666" s="12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idden="1" x14ac:dyDescent="0.25">
      <c r="A667" s="8"/>
      <c r="B667" s="8"/>
      <c r="C667" s="8"/>
      <c r="D667" s="8"/>
      <c r="E667" s="8"/>
      <c r="F667" s="8"/>
      <c r="G667" s="21"/>
      <c r="H667" s="12"/>
      <c r="I667" s="12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idden="1" x14ac:dyDescent="0.25">
      <c r="A668" s="8"/>
      <c r="B668" s="8"/>
      <c r="C668" s="8"/>
      <c r="D668" s="8"/>
      <c r="E668" s="8"/>
      <c r="F668" s="8"/>
      <c r="G668" s="21"/>
      <c r="H668" s="12"/>
      <c r="I668" s="12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idden="1" x14ac:dyDescent="0.25">
      <c r="A669" s="8"/>
      <c r="B669" s="8"/>
      <c r="C669" s="8"/>
      <c r="D669" s="8"/>
      <c r="E669" s="8"/>
      <c r="F669" s="8"/>
      <c r="G669" s="21"/>
      <c r="H669" s="12"/>
      <c r="I669" s="12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idden="1" x14ac:dyDescent="0.25">
      <c r="A670" s="8"/>
      <c r="B670" s="8"/>
      <c r="C670" s="8"/>
      <c r="D670" s="8"/>
      <c r="E670" s="8"/>
      <c r="F670" s="8"/>
      <c r="G670" s="21"/>
      <c r="H670" s="12"/>
      <c r="I670" s="12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idden="1" x14ac:dyDescent="0.25">
      <c r="A671" s="8"/>
      <c r="B671" s="8"/>
      <c r="C671" s="8"/>
      <c r="D671" s="8"/>
      <c r="E671" s="8"/>
      <c r="F671" s="8"/>
      <c r="G671" s="21"/>
      <c r="H671" s="12"/>
      <c r="I671" s="12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idden="1" x14ac:dyDescent="0.25">
      <c r="A672" s="8"/>
      <c r="B672" s="8"/>
      <c r="C672" s="8"/>
      <c r="D672" s="8"/>
      <c r="E672" s="8"/>
      <c r="F672" s="8"/>
      <c r="G672" s="21"/>
      <c r="H672" s="12"/>
      <c r="I672" s="12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idden="1" x14ac:dyDescent="0.25">
      <c r="A673" s="8"/>
      <c r="B673" s="8"/>
      <c r="C673" s="8"/>
      <c r="D673" s="8"/>
      <c r="E673" s="8"/>
      <c r="F673" s="8"/>
      <c r="G673" s="21"/>
      <c r="H673" s="12"/>
      <c r="I673" s="12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idden="1" x14ac:dyDescent="0.25">
      <c r="A674" s="8"/>
      <c r="B674" s="8"/>
      <c r="C674" s="8"/>
      <c r="D674" s="8"/>
      <c r="E674" s="8"/>
      <c r="F674" s="8"/>
      <c r="G674" s="21"/>
      <c r="H674" s="12"/>
      <c r="I674" s="12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idden="1" x14ac:dyDescent="0.25">
      <c r="A675" s="8"/>
      <c r="B675" s="8"/>
      <c r="C675" s="8"/>
      <c r="D675" s="8"/>
      <c r="E675" s="8"/>
      <c r="F675" s="8"/>
      <c r="G675" s="21"/>
      <c r="H675" s="12"/>
      <c r="I675" s="12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idden="1" x14ac:dyDescent="0.25">
      <c r="A676" s="8"/>
      <c r="B676" s="8"/>
      <c r="C676" s="8"/>
      <c r="D676" s="8"/>
      <c r="E676" s="8"/>
      <c r="F676" s="8"/>
      <c r="G676" s="21"/>
      <c r="H676" s="12"/>
      <c r="I676" s="12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idden="1" x14ac:dyDescent="0.25">
      <c r="A677" s="8"/>
      <c r="B677" s="8"/>
      <c r="C677" s="8"/>
      <c r="D677" s="8"/>
      <c r="E677" s="8"/>
      <c r="F677" s="8"/>
      <c r="G677" s="21"/>
      <c r="H677" s="12"/>
      <c r="I677" s="12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idden="1" x14ac:dyDescent="0.25">
      <c r="A678" s="8"/>
      <c r="B678" s="8"/>
      <c r="C678" s="8"/>
      <c r="D678" s="8"/>
      <c r="E678" s="8"/>
      <c r="F678" s="8"/>
      <c r="G678" s="21"/>
      <c r="H678" s="12"/>
      <c r="I678" s="12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idden="1" x14ac:dyDescent="0.25">
      <c r="A679" s="8"/>
      <c r="B679" s="8"/>
      <c r="C679" s="8"/>
      <c r="D679" s="8"/>
      <c r="E679" s="8"/>
      <c r="F679" s="8"/>
      <c r="G679" s="21"/>
      <c r="H679" s="12"/>
      <c r="I679" s="12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idden="1" x14ac:dyDescent="0.25">
      <c r="A680" s="8"/>
      <c r="B680" s="8"/>
      <c r="C680" s="8"/>
      <c r="D680" s="8"/>
      <c r="E680" s="8"/>
      <c r="F680" s="8"/>
      <c r="G680" s="21"/>
      <c r="H680" s="12"/>
      <c r="I680" s="12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idden="1" x14ac:dyDescent="0.25">
      <c r="A681" s="8"/>
      <c r="B681" s="8"/>
      <c r="C681" s="8"/>
      <c r="D681" s="8"/>
      <c r="E681" s="8"/>
      <c r="F681" s="8"/>
      <c r="G681" s="21"/>
      <c r="H681" s="12"/>
      <c r="I681" s="12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idden="1" x14ac:dyDescent="0.25">
      <c r="A682" s="8"/>
      <c r="B682" s="8"/>
      <c r="C682" s="8"/>
      <c r="D682" s="8"/>
      <c r="E682" s="8"/>
      <c r="F682" s="8"/>
      <c r="G682" s="21"/>
      <c r="H682" s="12"/>
      <c r="I682" s="12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idden="1" x14ac:dyDescent="0.25">
      <c r="A683" s="8"/>
      <c r="B683" s="8"/>
      <c r="C683" s="8"/>
      <c r="D683" s="8"/>
      <c r="E683" s="8"/>
      <c r="F683" s="8"/>
      <c r="G683" s="21"/>
      <c r="H683" s="12"/>
      <c r="I683" s="12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idden="1" x14ac:dyDescent="0.25">
      <c r="A684" s="8"/>
      <c r="B684" s="8"/>
      <c r="C684" s="8"/>
      <c r="D684" s="8"/>
      <c r="E684" s="8"/>
      <c r="F684" s="8"/>
      <c r="G684" s="21"/>
      <c r="H684" s="12"/>
      <c r="I684" s="12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idden="1" x14ac:dyDescent="0.25">
      <c r="A685" s="8"/>
      <c r="B685" s="8"/>
      <c r="C685" s="8"/>
      <c r="D685" s="8"/>
      <c r="E685" s="8"/>
      <c r="F685" s="8"/>
      <c r="G685" s="21"/>
      <c r="H685" s="12"/>
      <c r="I685" s="12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idden="1" x14ac:dyDescent="0.25">
      <c r="A686" s="8"/>
      <c r="B686" s="8"/>
      <c r="C686" s="8"/>
      <c r="D686" s="8"/>
      <c r="E686" s="8"/>
      <c r="F686" s="8"/>
      <c r="G686" s="21"/>
      <c r="H686" s="12"/>
      <c r="I686" s="12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idden="1" x14ac:dyDescent="0.25">
      <c r="A687" s="8"/>
      <c r="B687" s="8"/>
      <c r="C687" s="8"/>
      <c r="D687" s="8"/>
      <c r="E687" s="8"/>
      <c r="F687" s="8"/>
      <c r="G687" s="21"/>
      <c r="H687" s="12"/>
      <c r="I687" s="12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idden="1" x14ac:dyDescent="0.25">
      <c r="A688" s="8"/>
      <c r="B688" s="8"/>
      <c r="C688" s="8"/>
      <c r="D688" s="8"/>
      <c r="E688" s="8"/>
      <c r="F688" s="8"/>
      <c r="G688" s="21"/>
      <c r="H688" s="12"/>
      <c r="I688" s="12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idden="1" x14ac:dyDescent="0.25">
      <c r="A689" s="8"/>
      <c r="B689" s="8"/>
      <c r="C689" s="8"/>
      <c r="D689" s="8"/>
      <c r="E689" s="8"/>
      <c r="F689" s="8"/>
      <c r="G689" s="21"/>
      <c r="H689" s="12"/>
      <c r="I689" s="12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idden="1" x14ac:dyDescent="0.25">
      <c r="A690" s="8"/>
      <c r="B690" s="8"/>
      <c r="C690" s="8"/>
      <c r="D690" s="8"/>
      <c r="E690" s="8"/>
      <c r="F690" s="8"/>
      <c r="G690" s="21"/>
      <c r="H690" s="12"/>
      <c r="I690" s="12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idden="1" x14ac:dyDescent="0.25">
      <c r="A691" s="8"/>
      <c r="B691" s="8"/>
      <c r="C691" s="8"/>
      <c r="D691" s="8"/>
      <c r="E691" s="8"/>
      <c r="F691" s="8"/>
      <c r="G691" s="21"/>
      <c r="H691" s="12"/>
      <c r="I691" s="12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idden="1" x14ac:dyDescent="0.25">
      <c r="A692" s="8"/>
      <c r="B692" s="8"/>
      <c r="C692" s="8"/>
      <c r="D692" s="8"/>
      <c r="E692" s="8"/>
      <c r="F692" s="8"/>
      <c r="G692" s="21"/>
      <c r="H692" s="12"/>
      <c r="I692" s="12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idden="1" x14ac:dyDescent="0.25">
      <c r="A693" s="8"/>
      <c r="B693" s="8"/>
      <c r="C693" s="8"/>
      <c r="D693" s="8"/>
      <c r="E693" s="8"/>
      <c r="F693" s="8"/>
      <c r="G693" s="21"/>
      <c r="H693" s="12"/>
      <c r="I693" s="12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idden="1" x14ac:dyDescent="0.25">
      <c r="A694" s="8"/>
      <c r="B694" s="8"/>
      <c r="C694" s="8"/>
      <c r="D694" s="8"/>
      <c r="E694" s="8"/>
      <c r="F694" s="8"/>
      <c r="G694" s="21"/>
      <c r="H694" s="12"/>
      <c r="I694" s="12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idden="1" x14ac:dyDescent="0.25">
      <c r="A695" s="8"/>
      <c r="B695" s="8"/>
      <c r="C695" s="8"/>
      <c r="D695" s="8"/>
      <c r="E695" s="8"/>
      <c r="F695" s="8"/>
      <c r="G695" s="21"/>
      <c r="H695" s="12"/>
      <c r="I695" s="12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idden="1" x14ac:dyDescent="0.25">
      <c r="A696" s="8"/>
      <c r="B696" s="8"/>
      <c r="C696" s="8"/>
      <c r="D696" s="8"/>
      <c r="E696" s="8"/>
      <c r="F696" s="8"/>
      <c r="G696" s="21"/>
      <c r="H696" s="12"/>
      <c r="I696" s="12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idden="1" x14ac:dyDescent="0.25">
      <c r="A697" s="8"/>
      <c r="B697" s="8"/>
      <c r="C697" s="8"/>
      <c r="D697" s="8"/>
      <c r="E697" s="8"/>
      <c r="F697" s="8"/>
      <c r="G697" s="21"/>
      <c r="H697" s="12"/>
      <c r="I697" s="12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idden="1" x14ac:dyDescent="0.25">
      <c r="A698" s="8"/>
      <c r="B698" s="8"/>
      <c r="C698" s="8"/>
      <c r="D698" s="8"/>
      <c r="E698" s="8"/>
      <c r="F698" s="8"/>
      <c r="G698" s="21"/>
      <c r="H698" s="12"/>
      <c r="I698" s="12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idden="1" x14ac:dyDescent="0.25">
      <c r="A699" s="8"/>
      <c r="B699" s="8"/>
      <c r="C699" s="8"/>
      <c r="D699" s="8"/>
      <c r="E699" s="8"/>
      <c r="F699" s="8"/>
      <c r="G699" s="21"/>
      <c r="H699" s="12"/>
      <c r="I699" s="12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idden="1" x14ac:dyDescent="0.25">
      <c r="A700" s="8"/>
      <c r="B700" s="8"/>
      <c r="C700" s="8"/>
      <c r="D700" s="8"/>
      <c r="E700" s="8"/>
      <c r="F700" s="8"/>
      <c r="G700" s="21"/>
      <c r="H700" s="12"/>
      <c r="I700" s="12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idden="1" x14ac:dyDescent="0.25">
      <c r="A701" s="8"/>
      <c r="B701" s="8"/>
      <c r="C701" s="8"/>
      <c r="D701" s="8"/>
      <c r="E701" s="8"/>
      <c r="F701" s="8"/>
      <c r="G701" s="21"/>
      <c r="H701" s="12"/>
      <c r="I701" s="12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idden="1" x14ac:dyDescent="0.25">
      <c r="A702" s="8"/>
      <c r="B702" s="8"/>
      <c r="C702" s="8"/>
      <c r="D702" s="8"/>
      <c r="E702" s="8"/>
      <c r="F702" s="8"/>
      <c r="G702" s="21"/>
      <c r="H702" s="12"/>
      <c r="I702" s="12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idden="1" x14ac:dyDescent="0.25">
      <c r="A703" s="8"/>
      <c r="B703" s="8"/>
      <c r="C703" s="8"/>
      <c r="D703" s="8"/>
      <c r="E703" s="8"/>
      <c r="F703" s="8"/>
      <c r="G703" s="21"/>
      <c r="H703" s="12"/>
      <c r="I703" s="12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idden="1" x14ac:dyDescent="0.25">
      <c r="A704" s="8"/>
      <c r="B704" s="8"/>
      <c r="C704" s="8"/>
      <c r="D704" s="8"/>
      <c r="E704" s="8"/>
      <c r="F704" s="8"/>
      <c r="G704" s="21"/>
      <c r="H704" s="12"/>
      <c r="I704" s="12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idden="1" x14ac:dyDescent="0.25">
      <c r="A705" s="8"/>
      <c r="B705" s="8"/>
      <c r="C705" s="8"/>
      <c r="D705" s="8"/>
      <c r="E705" s="8"/>
      <c r="F705" s="8"/>
      <c r="G705" s="21"/>
      <c r="H705" s="12"/>
      <c r="I705" s="12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idden="1" x14ac:dyDescent="0.25">
      <c r="A706" s="8"/>
      <c r="B706" s="8"/>
      <c r="C706" s="8"/>
      <c r="D706" s="8"/>
      <c r="E706" s="8"/>
      <c r="F706" s="8"/>
      <c r="G706" s="21"/>
      <c r="H706" s="12"/>
      <c r="I706" s="12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idden="1" x14ac:dyDescent="0.25">
      <c r="A707" s="8"/>
      <c r="B707" s="8"/>
      <c r="C707" s="8"/>
      <c r="D707" s="8"/>
      <c r="E707" s="8"/>
      <c r="F707" s="8"/>
      <c r="G707" s="21"/>
      <c r="H707" s="12"/>
      <c r="I707" s="12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idden="1" x14ac:dyDescent="0.25">
      <c r="A708" s="8"/>
      <c r="B708" s="8"/>
      <c r="C708" s="8"/>
      <c r="D708" s="8"/>
      <c r="E708" s="8"/>
      <c r="F708" s="8"/>
      <c r="G708" s="21"/>
      <c r="H708" s="12"/>
      <c r="I708" s="12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idden="1" x14ac:dyDescent="0.25">
      <c r="A709" s="8"/>
      <c r="B709" s="8"/>
      <c r="C709" s="8"/>
      <c r="D709" s="8"/>
      <c r="E709" s="8"/>
      <c r="F709" s="8"/>
      <c r="G709" s="21"/>
      <c r="H709" s="12"/>
      <c r="I709" s="12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idden="1" x14ac:dyDescent="0.25">
      <c r="A710" s="8"/>
      <c r="B710" s="8"/>
      <c r="C710" s="8"/>
      <c r="D710" s="8"/>
      <c r="E710" s="8"/>
      <c r="F710" s="8"/>
      <c r="G710" s="21"/>
      <c r="H710" s="12"/>
      <c r="I710" s="12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idden="1" x14ac:dyDescent="0.25">
      <c r="A711" s="8"/>
      <c r="B711" s="8"/>
      <c r="C711" s="8"/>
      <c r="D711" s="8"/>
      <c r="E711" s="8"/>
      <c r="F711" s="8"/>
      <c r="G711" s="21"/>
      <c r="H711" s="12"/>
      <c r="I711" s="12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idden="1" x14ac:dyDescent="0.25">
      <c r="A712" s="8"/>
      <c r="B712" s="8"/>
      <c r="C712" s="8"/>
      <c r="D712" s="8"/>
      <c r="E712" s="8"/>
      <c r="F712" s="8"/>
      <c r="G712" s="21"/>
      <c r="H712" s="12"/>
      <c r="I712" s="12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idden="1" x14ac:dyDescent="0.25">
      <c r="A713" s="8"/>
      <c r="B713" s="8"/>
      <c r="C713" s="8"/>
      <c r="D713" s="8"/>
      <c r="E713" s="8"/>
      <c r="F713" s="8"/>
      <c r="G713" s="21"/>
      <c r="H713" s="12"/>
      <c r="I713" s="12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idden="1" x14ac:dyDescent="0.25">
      <c r="A714" s="8"/>
      <c r="B714" s="8"/>
      <c r="C714" s="8"/>
      <c r="D714" s="8"/>
      <c r="E714" s="8"/>
      <c r="F714" s="8"/>
      <c r="G714" s="21"/>
      <c r="H714" s="12"/>
      <c r="I714" s="12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idden="1" x14ac:dyDescent="0.25">
      <c r="A715" s="8"/>
      <c r="B715" s="8"/>
      <c r="C715" s="8"/>
      <c r="D715" s="8"/>
      <c r="E715" s="8"/>
      <c r="F715" s="8"/>
      <c r="G715" s="21"/>
      <c r="H715" s="12"/>
      <c r="I715" s="12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idden="1" x14ac:dyDescent="0.25">
      <c r="A716" s="8"/>
      <c r="B716" s="8"/>
      <c r="C716" s="8"/>
      <c r="D716" s="8"/>
      <c r="E716" s="8"/>
      <c r="F716" s="8"/>
      <c r="G716" s="21"/>
      <c r="H716" s="12"/>
      <c r="I716" s="12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idden="1" x14ac:dyDescent="0.25">
      <c r="A717" s="8"/>
      <c r="B717" s="8"/>
      <c r="C717" s="8"/>
      <c r="D717" s="8"/>
      <c r="E717" s="8"/>
      <c r="F717" s="8"/>
      <c r="G717" s="21"/>
      <c r="H717" s="12"/>
      <c r="I717" s="12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idden="1" x14ac:dyDescent="0.25">
      <c r="A718" s="8"/>
      <c r="B718" s="8"/>
      <c r="C718" s="8"/>
      <c r="D718" s="8"/>
      <c r="E718" s="8"/>
      <c r="F718" s="8"/>
      <c r="G718" s="21"/>
      <c r="H718" s="12"/>
      <c r="I718" s="12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idden="1" x14ac:dyDescent="0.25">
      <c r="A719" s="8"/>
      <c r="B719" s="8"/>
      <c r="C719" s="8"/>
      <c r="D719" s="8"/>
      <c r="E719" s="8"/>
      <c r="F719" s="8"/>
      <c r="G719" s="21"/>
      <c r="H719" s="12"/>
      <c r="I719" s="12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idden="1" x14ac:dyDescent="0.25">
      <c r="A720" s="8"/>
      <c r="B720" s="8"/>
      <c r="C720" s="8"/>
      <c r="D720" s="8"/>
      <c r="E720" s="8"/>
      <c r="F720" s="8"/>
      <c r="G720" s="21"/>
      <c r="H720" s="12"/>
      <c r="I720" s="12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idden="1" x14ac:dyDescent="0.25">
      <c r="A721" s="8"/>
      <c r="B721" s="8"/>
      <c r="C721" s="8"/>
      <c r="D721" s="8"/>
      <c r="E721" s="8"/>
      <c r="F721" s="8"/>
      <c r="G721" s="21"/>
      <c r="H721" s="12"/>
      <c r="I721" s="12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idden="1" x14ac:dyDescent="0.25">
      <c r="A722" s="8"/>
      <c r="B722" s="8"/>
      <c r="C722" s="8"/>
      <c r="D722" s="8"/>
      <c r="E722" s="8"/>
      <c r="F722" s="8"/>
      <c r="G722" s="21"/>
      <c r="H722" s="12"/>
      <c r="I722" s="12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idden="1" x14ac:dyDescent="0.25">
      <c r="A723" s="8"/>
      <c r="B723" s="8"/>
      <c r="C723" s="8"/>
      <c r="D723" s="8"/>
      <c r="E723" s="8"/>
      <c r="F723" s="8"/>
      <c r="G723" s="21"/>
      <c r="H723" s="12"/>
      <c r="I723" s="12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idden="1" x14ac:dyDescent="0.25">
      <c r="A724" s="8"/>
      <c r="B724" s="8"/>
      <c r="C724" s="8"/>
      <c r="D724" s="8"/>
      <c r="E724" s="8"/>
      <c r="F724" s="8"/>
      <c r="G724" s="21"/>
      <c r="H724" s="12"/>
      <c r="I724" s="12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idden="1" x14ac:dyDescent="0.25">
      <c r="A725" s="8"/>
      <c r="B725" s="8"/>
      <c r="C725" s="8"/>
      <c r="D725" s="8"/>
      <c r="E725" s="8"/>
      <c r="F725" s="8"/>
      <c r="G725" s="21"/>
      <c r="H725" s="12"/>
      <c r="I725" s="12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idden="1" x14ac:dyDescent="0.25">
      <c r="A726" s="8"/>
      <c r="B726" s="8"/>
      <c r="C726" s="8"/>
      <c r="D726" s="8"/>
      <c r="E726" s="8"/>
      <c r="F726" s="8"/>
      <c r="G726" s="21"/>
      <c r="H726" s="12"/>
      <c r="I726" s="12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idden="1" x14ac:dyDescent="0.25">
      <c r="A727" s="8"/>
      <c r="B727" s="8"/>
      <c r="C727" s="8"/>
      <c r="D727" s="8"/>
      <c r="E727" s="8"/>
      <c r="F727" s="8"/>
      <c r="G727" s="21"/>
      <c r="H727" s="12"/>
      <c r="I727" s="12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idden="1" x14ac:dyDescent="0.25">
      <c r="A728" s="8"/>
      <c r="B728" s="8"/>
      <c r="C728" s="8"/>
      <c r="D728" s="8"/>
      <c r="E728" s="8"/>
      <c r="F728" s="8"/>
      <c r="G728" s="21"/>
      <c r="H728" s="12"/>
      <c r="I728" s="12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idden="1" x14ac:dyDescent="0.25">
      <c r="A729" s="8"/>
      <c r="B729" s="8"/>
      <c r="C729" s="8"/>
      <c r="D729" s="8"/>
      <c r="E729" s="8"/>
      <c r="F729" s="8"/>
      <c r="G729" s="21"/>
      <c r="H729" s="12"/>
      <c r="I729" s="12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idden="1" x14ac:dyDescent="0.25">
      <c r="A730" s="8"/>
      <c r="B730" s="8"/>
      <c r="C730" s="8"/>
      <c r="D730" s="8"/>
      <c r="E730" s="8"/>
      <c r="F730" s="8"/>
      <c r="G730" s="21"/>
      <c r="H730" s="12"/>
      <c r="I730" s="12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idden="1" x14ac:dyDescent="0.25">
      <c r="A731" s="8"/>
      <c r="B731" s="8"/>
      <c r="C731" s="8"/>
      <c r="D731" s="8"/>
      <c r="E731" s="8"/>
      <c r="F731" s="8"/>
      <c r="G731" s="21"/>
      <c r="H731" s="12"/>
      <c r="I731" s="12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idden="1" x14ac:dyDescent="0.25">
      <c r="A732" s="8"/>
      <c r="B732" s="8"/>
      <c r="C732" s="8"/>
      <c r="D732" s="8"/>
      <c r="E732" s="8"/>
      <c r="F732" s="8"/>
      <c r="G732" s="21"/>
      <c r="H732" s="12"/>
      <c r="I732" s="12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idden="1" x14ac:dyDescent="0.25">
      <c r="A733" s="8"/>
      <c r="B733" s="8"/>
      <c r="C733" s="8"/>
      <c r="D733" s="8"/>
      <c r="E733" s="8"/>
      <c r="F733" s="8"/>
      <c r="G733" s="21"/>
      <c r="H733" s="12"/>
      <c r="I733" s="12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idden="1" x14ac:dyDescent="0.25">
      <c r="A734" s="8"/>
      <c r="B734" s="8"/>
      <c r="C734" s="8"/>
      <c r="D734" s="8"/>
      <c r="E734" s="8"/>
      <c r="F734" s="8"/>
      <c r="G734" s="21"/>
      <c r="H734" s="12"/>
      <c r="I734" s="12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idden="1" x14ac:dyDescent="0.25">
      <c r="A735" s="8"/>
      <c r="B735" s="8"/>
      <c r="C735" s="8"/>
      <c r="D735" s="8"/>
      <c r="E735" s="8"/>
      <c r="F735" s="8"/>
      <c r="G735" s="21"/>
      <c r="H735" s="12"/>
      <c r="I735" s="12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idden="1" x14ac:dyDescent="0.25">
      <c r="A736" s="8"/>
      <c r="B736" s="8"/>
      <c r="C736" s="8"/>
      <c r="D736" s="8"/>
      <c r="E736" s="8"/>
      <c r="F736" s="8"/>
      <c r="G736" s="21"/>
      <c r="H736" s="12"/>
      <c r="I736" s="12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idden="1" x14ac:dyDescent="0.25">
      <c r="A737" s="8"/>
      <c r="B737" s="8"/>
      <c r="C737" s="8"/>
      <c r="D737" s="8"/>
      <c r="E737" s="8"/>
      <c r="F737" s="8"/>
      <c r="G737" s="21"/>
      <c r="H737" s="12"/>
      <c r="I737" s="12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idden="1" x14ac:dyDescent="0.25">
      <c r="A738" s="8"/>
      <c r="B738" s="8"/>
      <c r="C738" s="8"/>
      <c r="D738" s="8"/>
      <c r="E738" s="8"/>
      <c r="F738" s="8"/>
      <c r="G738" s="21"/>
      <c r="H738" s="12"/>
      <c r="I738" s="12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idden="1" x14ac:dyDescent="0.25">
      <c r="A739" s="8"/>
      <c r="B739" s="8"/>
      <c r="C739" s="8"/>
      <c r="D739" s="8"/>
      <c r="E739" s="8"/>
      <c r="F739" s="8"/>
      <c r="G739" s="21"/>
      <c r="H739" s="12"/>
      <c r="I739" s="12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idden="1" x14ac:dyDescent="0.25">
      <c r="A740" s="8"/>
      <c r="B740" s="8"/>
      <c r="C740" s="8"/>
      <c r="D740" s="8"/>
      <c r="E740" s="8"/>
      <c r="F740" s="8"/>
      <c r="G740" s="21"/>
      <c r="H740" s="12"/>
      <c r="I740" s="12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idden="1" x14ac:dyDescent="0.25">
      <c r="A741" s="8"/>
      <c r="B741" s="8"/>
      <c r="C741" s="8"/>
      <c r="D741" s="8"/>
      <c r="E741" s="8"/>
      <c r="F741" s="8"/>
      <c r="G741" s="21"/>
      <c r="H741" s="12"/>
      <c r="I741" s="12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idden="1" x14ac:dyDescent="0.25">
      <c r="A742" s="8"/>
      <c r="B742" s="8"/>
      <c r="C742" s="8"/>
      <c r="D742" s="8"/>
      <c r="E742" s="8"/>
      <c r="F742" s="8"/>
      <c r="G742" s="21"/>
      <c r="H742" s="12"/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idden="1" x14ac:dyDescent="0.25">
      <c r="A743" s="8"/>
      <c r="B743" s="8"/>
      <c r="C743" s="8"/>
      <c r="D743" s="8"/>
      <c r="E743" s="8"/>
      <c r="F743" s="8"/>
      <c r="G743" s="21"/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idden="1" x14ac:dyDescent="0.25">
      <c r="A744" s="8"/>
      <c r="B744" s="8"/>
      <c r="C744" s="8"/>
      <c r="D744" s="8"/>
      <c r="E744" s="8"/>
      <c r="F744" s="8"/>
      <c r="G744" s="21"/>
      <c r="H744" s="12"/>
      <c r="I744" s="12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idden="1" x14ac:dyDescent="0.25">
      <c r="A745" s="8"/>
      <c r="B745" s="8"/>
      <c r="C745" s="8"/>
      <c r="D745" s="8"/>
      <c r="E745" s="8"/>
      <c r="F745" s="8"/>
      <c r="G745" s="21"/>
      <c r="H745" s="12"/>
      <c r="I745" s="12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idden="1" x14ac:dyDescent="0.25">
      <c r="A746" s="8"/>
      <c r="B746" s="8"/>
      <c r="C746" s="8"/>
      <c r="D746" s="8"/>
      <c r="E746" s="8"/>
      <c r="F746" s="8"/>
      <c r="G746" s="21"/>
      <c r="H746" s="12"/>
      <c r="I746" s="12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idden="1" x14ac:dyDescent="0.25">
      <c r="A747" s="8"/>
      <c r="B747" s="8"/>
      <c r="C747" s="8"/>
      <c r="D747" s="8"/>
      <c r="E747" s="8"/>
      <c r="F747" s="8"/>
      <c r="G747" s="21"/>
      <c r="H747" s="12"/>
      <c r="I747" s="12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idden="1" x14ac:dyDescent="0.25">
      <c r="A748" s="8"/>
      <c r="B748" s="8"/>
      <c r="C748" s="8"/>
      <c r="D748" s="8"/>
      <c r="E748" s="8"/>
      <c r="F748" s="8"/>
      <c r="G748" s="21"/>
      <c r="H748" s="12"/>
      <c r="I748" s="12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idden="1" x14ac:dyDescent="0.25">
      <c r="A749" s="8"/>
      <c r="B749" s="8"/>
      <c r="C749" s="8"/>
      <c r="D749" s="8"/>
      <c r="E749" s="8"/>
      <c r="F749" s="8"/>
      <c r="G749" s="21"/>
      <c r="H749" s="12"/>
      <c r="I749" s="12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idden="1" x14ac:dyDescent="0.25">
      <c r="A750" s="8"/>
      <c r="B750" s="8"/>
      <c r="C750" s="8"/>
      <c r="D750" s="8"/>
      <c r="E750" s="8"/>
      <c r="F750" s="8"/>
      <c r="G750" s="21"/>
      <c r="H750" s="12"/>
      <c r="I750" s="12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idden="1" x14ac:dyDescent="0.25">
      <c r="A751" s="8"/>
      <c r="B751" s="8"/>
      <c r="C751" s="8"/>
      <c r="D751" s="8"/>
      <c r="E751" s="8"/>
      <c r="F751" s="8"/>
      <c r="G751" s="21"/>
      <c r="H751" s="12"/>
      <c r="I751" s="12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idden="1" x14ac:dyDescent="0.25">
      <c r="A752" s="8"/>
      <c r="B752" s="8"/>
      <c r="C752" s="8"/>
      <c r="D752" s="8"/>
      <c r="E752" s="8"/>
      <c r="F752" s="8"/>
      <c r="G752" s="21"/>
      <c r="H752" s="12"/>
      <c r="I752" s="12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idden="1" x14ac:dyDescent="0.25">
      <c r="A753" s="8"/>
      <c r="B753" s="8"/>
      <c r="C753" s="8"/>
      <c r="D753" s="8"/>
      <c r="E753" s="8"/>
      <c r="F753" s="8"/>
      <c r="G753" s="21"/>
      <c r="H753" s="12"/>
      <c r="I753" s="12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idden="1" x14ac:dyDescent="0.25">
      <c r="A754" s="8"/>
      <c r="B754" s="8"/>
      <c r="C754" s="8"/>
      <c r="D754" s="8"/>
      <c r="E754" s="8"/>
      <c r="F754" s="8"/>
      <c r="G754" s="21"/>
      <c r="H754" s="12"/>
      <c r="I754" s="12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idden="1" x14ac:dyDescent="0.25">
      <c r="A755" s="8"/>
      <c r="B755" s="8"/>
      <c r="C755" s="8"/>
      <c r="D755" s="8"/>
      <c r="E755" s="8"/>
      <c r="F755" s="8"/>
      <c r="G755" s="21"/>
      <c r="H755" s="12"/>
      <c r="I755" s="12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idden="1" x14ac:dyDescent="0.25">
      <c r="A756" s="8"/>
      <c r="B756" s="8"/>
      <c r="C756" s="8"/>
      <c r="D756" s="8"/>
      <c r="E756" s="8"/>
      <c r="F756" s="8"/>
      <c r="G756" s="21"/>
      <c r="H756" s="12"/>
      <c r="I756" s="12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idden="1" x14ac:dyDescent="0.25">
      <c r="A757" s="8"/>
      <c r="B757" s="8"/>
      <c r="C757" s="8"/>
      <c r="D757" s="8"/>
      <c r="E757" s="8"/>
      <c r="F757" s="8"/>
      <c r="G757" s="21"/>
      <c r="H757" s="12"/>
      <c r="I757" s="12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idden="1" x14ac:dyDescent="0.25">
      <c r="A758" s="8"/>
      <c r="B758" s="8"/>
      <c r="C758" s="8"/>
      <c r="D758" s="8"/>
      <c r="E758" s="8"/>
      <c r="F758" s="8"/>
      <c r="G758" s="21"/>
      <c r="H758" s="12"/>
      <c r="I758" s="12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idden="1" x14ac:dyDescent="0.25">
      <c r="A759" s="8"/>
      <c r="B759" s="8"/>
      <c r="C759" s="8"/>
      <c r="D759" s="8"/>
      <c r="E759" s="8"/>
      <c r="F759" s="8"/>
      <c r="G759" s="21"/>
      <c r="H759" s="12"/>
      <c r="I759" s="12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idden="1" x14ac:dyDescent="0.25">
      <c r="A760" s="8"/>
      <c r="B760" s="8"/>
      <c r="C760" s="8"/>
      <c r="D760" s="8"/>
      <c r="E760" s="8"/>
      <c r="F760" s="8"/>
      <c r="G760" s="21"/>
      <c r="H760" s="12"/>
      <c r="I760" s="12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idden="1" x14ac:dyDescent="0.25">
      <c r="A761" s="8"/>
      <c r="B761" s="8"/>
      <c r="C761" s="8"/>
      <c r="D761" s="8"/>
      <c r="E761" s="8"/>
      <c r="F761" s="8"/>
      <c r="G761" s="21"/>
      <c r="H761" s="12"/>
      <c r="I761" s="12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idden="1" x14ac:dyDescent="0.25">
      <c r="A762" s="8"/>
      <c r="B762" s="8"/>
      <c r="C762" s="8"/>
      <c r="D762" s="8"/>
      <c r="E762" s="8"/>
      <c r="F762" s="8"/>
      <c r="G762" s="21"/>
      <c r="H762" s="12"/>
      <c r="I762" s="12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idden="1" x14ac:dyDescent="0.25">
      <c r="A763" s="8"/>
      <c r="B763" s="8"/>
      <c r="C763" s="8"/>
      <c r="D763" s="8"/>
      <c r="E763" s="8"/>
      <c r="F763" s="8"/>
      <c r="G763" s="21"/>
      <c r="H763" s="12"/>
      <c r="I763" s="12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idden="1" x14ac:dyDescent="0.25">
      <c r="A764" s="8"/>
      <c r="B764" s="8"/>
      <c r="C764" s="8"/>
      <c r="D764" s="8"/>
      <c r="E764" s="8"/>
      <c r="F764" s="8"/>
      <c r="G764" s="21"/>
      <c r="H764" s="12"/>
      <c r="I764" s="12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idden="1" x14ac:dyDescent="0.25">
      <c r="A765" s="8"/>
      <c r="B765" s="8"/>
      <c r="C765" s="8"/>
      <c r="D765" s="8"/>
      <c r="E765" s="8"/>
      <c r="F765" s="8"/>
      <c r="G765" s="21"/>
      <c r="H765" s="12"/>
      <c r="I765" s="12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idden="1" x14ac:dyDescent="0.25">
      <c r="A766" s="8"/>
      <c r="B766" s="8"/>
      <c r="C766" s="8"/>
      <c r="D766" s="8"/>
      <c r="E766" s="8"/>
      <c r="F766" s="8"/>
      <c r="G766" s="21"/>
      <c r="H766" s="12"/>
      <c r="I766" s="12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idden="1" x14ac:dyDescent="0.25">
      <c r="A767" s="8"/>
      <c r="B767" s="8"/>
      <c r="C767" s="8"/>
      <c r="D767" s="8"/>
      <c r="E767" s="8"/>
      <c r="F767" s="8"/>
      <c r="G767" s="21"/>
      <c r="H767" s="12"/>
      <c r="I767" s="12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idden="1" x14ac:dyDescent="0.25">
      <c r="A768" s="8"/>
      <c r="B768" s="8"/>
      <c r="C768" s="8"/>
      <c r="D768" s="8"/>
      <c r="E768" s="8"/>
      <c r="F768" s="8"/>
      <c r="G768" s="21"/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idden="1" x14ac:dyDescent="0.25">
      <c r="A769" s="8"/>
      <c r="B769" s="8"/>
      <c r="C769" s="8"/>
      <c r="D769" s="8"/>
      <c r="E769" s="8"/>
      <c r="F769" s="8"/>
      <c r="G769" s="21"/>
      <c r="H769" s="12"/>
      <c r="I769" s="12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idden="1" x14ac:dyDescent="0.25">
      <c r="A770" s="8"/>
      <c r="B770" s="8"/>
      <c r="C770" s="8"/>
      <c r="D770" s="8"/>
      <c r="E770" s="8"/>
      <c r="F770" s="8"/>
      <c r="G770" s="21"/>
      <c r="H770" s="12"/>
      <c r="I770" s="12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idden="1" x14ac:dyDescent="0.25">
      <c r="A771" s="8"/>
      <c r="B771" s="8"/>
      <c r="C771" s="8"/>
      <c r="D771" s="8"/>
      <c r="E771" s="8"/>
      <c r="F771" s="8"/>
      <c r="G771" s="21"/>
      <c r="H771" s="12"/>
      <c r="I771" s="12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idden="1" x14ac:dyDescent="0.25">
      <c r="A772" s="8"/>
      <c r="B772" s="8"/>
      <c r="C772" s="8"/>
      <c r="D772" s="8"/>
      <c r="E772" s="8"/>
      <c r="F772" s="8"/>
      <c r="G772" s="21"/>
      <c r="H772" s="12"/>
      <c r="I772" s="12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idden="1" x14ac:dyDescent="0.25">
      <c r="A773" s="8"/>
      <c r="B773" s="8"/>
      <c r="C773" s="8"/>
      <c r="D773" s="8"/>
      <c r="E773" s="8"/>
      <c r="F773" s="8"/>
      <c r="G773" s="21"/>
      <c r="H773" s="12"/>
      <c r="I773" s="12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idden="1" x14ac:dyDescent="0.25">
      <c r="A774" s="8"/>
      <c r="B774" s="8"/>
      <c r="C774" s="8"/>
      <c r="D774" s="8"/>
      <c r="E774" s="8"/>
      <c r="F774" s="8"/>
      <c r="G774" s="21"/>
      <c r="H774" s="12"/>
      <c r="I774" s="12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idden="1" x14ac:dyDescent="0.25">
      <c r="A775" s="8"/>
      <c r="B775" s="8"/>
      <c r="C775" s="8"/>
      <c r="D775" s="8"/>
      <c r="E775" s="8"/>
      <c r="F775" s="8"/>
      <c r="G775" s="21"/>
      <c r="H775" s="12"/>
      <c r="I775" s="12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idden="1" x14ac:dyDescent="0.25">
      <c r="A776" s="8"/>
      <c r="B776" s="8"/>
      <c r="C776" s="8"/>
      <c r="D776" s="8"/>
      <c r="E776" s="8"/>
      <c r="F776" s="8"/>
      <c r="G776" s="21"/>
      <c r="H776" s="12"/>
      <c r="I776" s="12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idden="1" x14ac:dyDescent="0.25">
      <c r="A777" s="8"/>
      <c r="B777" s="8"/>
      <c r="C777" s="8"/>
      <c r="D777" s="8"/>
      <c r="E777" s="8"/>
      <c r="F777" s="8"/>
      <c r="G777" s="21"/>
      <c r="H777" s="12"/>
      <c r="I777" s="12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idden="1" x14ac:dyDescent="0.25">
      <c r="A778" s="8"/>
      <c r="B778" s="8"/>
      <c r="C778" s="8"/>
      <c r="D778" s="8"/>
      <c r="E778" s="8"/>
      <c r="F778" s="8"/>
      <c r="G778" s="21"/>
      <c r="H778" s="12"/>
      <c r="I778" s="12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idden="1" x14ac:dyDescent="0.25">
      <c r="A779" s="8"/>
      <c r="B779" s="8"/>
      <c r="C779" s="8"/>
      <c r="D779" s="8"/>
      <c r="E779" s="8"/>
      <c r="F779" s="8"/>
      <c r="G779" s="21"/>
      <c r="H779" s="12"/>
      <c r="I779" s="12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idden="1" x14ac:dyDescent="0.25">
      <c r="A780" s="8"/>
      <c r="B780" s="8"/>
      <c r="C780" s="8"/>
      <c r="D780" s="8"/>
      <c r="E780" s="8"/>
      <c r="F780" s="8"/>
      <c r="G780" s="21"/>
      <c r="H780" s="12"/>
      <c r="I780" s="12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idden="1" x14ac:dyDescent="0.25">
      <c r="A781" s="8"/>
      <c r="B781" s="8"/>
      <c r="C781" s="8"/>
      <c r="D781" s="8"/>
      <c r="E781" s="8"/>
      <c r="F781" s="8"/>
      <c r="G781" s="21"/>
      <c r="H781" s="12"/>
      <c r="I781" s="12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idden="1" x14ac:dyDescent="0.25">
      <c r="A782" s="8"/>
      <c r="B782" s="8"/>
      <c r="C782" s="8"/>
      <c r="D782" s="8"/>
      <c r="E782" s="8"/>
      <c r="F782" s="8"/>
      <c r="G782" s="21"/>
      <c r="H782" s="12"/>
      <c r="I782" s="12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idden="1" x14ac:dyDescent="0.25">
      <c r="A783" s="8"/>
      <c r="B783" s="8"/>
      <c r="C783" s="8"/>
      <c r="D783" s="8"/>
      <c r="E783" s="8"/>
      <c r="F783" s="8"/>
      <c r="G783" s="21"/>
      <c r="H783" s="12"/>
      <c r="I783" s="12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idden="1" x14ac:dyDescent="0.25">
      <c r="A784" s="8"/>
      <c r="B784" s="8"/>
      <c r="C784" s="8"/>
      <c r="D784" s="8"/>
      <c r="E784" s="8"/>
      <c r="F784" s="8"/>
      <c r="G784" s="21"/>
      <c r="H784" s="12"/>
      <c r="I784" s="12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idden="1" x14ac:dyDescent="0.25">
      <c r="A785" s="8"/>
      <c r="B785" s="8"/>
      <c r="C785" s="8"/>
      <c r="D785" s="8"/>
      <c r="E785" s="8"/>
      <c r="F785" s="8"/>
      <c r="G785" s="21"/>
      <c r="H785" s="12"/>
      <c r="I785" s="12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idden="1" x14ac:dyDescent="0.25">
      <c r="A786" s="8"/>
      <c r="B786" s="8"/>
      <c r="C786" s="8"/>
      <c r="D786" s="8"/>
      <c r="E786" s="8"/>
      <c r="F786" s="8"/>
      <c r="G786" s="21"/>
      <c r="H786" s="12"/>
      <c r="I786" s="12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idden="1" x14ac:dyDescent="0.25">
      <c r="A787" s="8"/>
      <c r="B787" s="8"/>
      <c r="C787" s="8"/>
      <c r="D787" s="8"/>
      <c r="E787" s="8"/>
      <c r="F787" s="8"/>
      <c r="G787" s="21"/>
      <c r="H787" s="12"/>
      <c r="I787" s="12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idden="1" x14ac:dyDescent="0.25">
      <c r="A788" s="8"/>
      <c r="B788" s="8"/>
      <c r="C788" s="8"/>
      <c r="D788" s="8"/>
      <c r="E788" s="8"/>
      <c r="F788" s="8"/>
      <c r="G788" s="21"/>
      <c r="H788" s="12"/>
      <c r="I788" s="12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idden="1" x14ac:dyDescent="0.25">
      <c r="A789" s="8"/>
      <c r="B789" s="8"/>
      <c r="C789" s="8"/>
      <c r="D789" s="8"/>
      <c r="E789" s="8"/>
      <c r="F789" s="8"/>
      <c r="G789" s="21"/>
      <c r="H789" s="12"/>
      <c r="I789" s="12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idden="1" x14ac:dyDescent="0.25">
      <c r="A790" s="8"/>
      <c r="B790" s="8"/>
      <c r="C790" s="8"/>
      <c r="D790" s="8"/>
      <c r="E790" s="8"/>
      <c r="F790" s="8"/>
      <c r="G790" s="21"/>
      <c r="H790" s="12"/>
      <c r="I790" s="12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idden="1" x14ac:dyDescent="0.25">
      <c r="A791" s="8"/>
      <c r="B791" s="8"/>
      <c r="C791" s="8"/>
      <c r="D791" s="8"/>
      <c r="E791" s="8"/>
      <c r="F791" s="8"/>
      <c r="G791" s="21"/>
      <c r="H791" s="12"/>
      <c r="I791" s="12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idden="1" x14ac:dyDescent="0.25">
      <c r="A792" s="8"/>
      <c r="B792" s="8"/>
      <c r="C792" s="8"/>
      <c r="D792" s="8"/>
      <c r="E792" s="8"/>
      <c r="F792" s="8"/>
      <c r="G792" s="21"/>
      <c r="H792" s="12"/>
      <c r="I792" s="12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idden="1" x14ac:dyDescent="0.25">
      <c r="A793" s="8"/>
      <c r="B793" s="8"/>
      <c r="C793" s="8"/>
      <c r="D793" s="8"/>
      <c r="E793" s="8"/>
      <c r="F793" s="8"/>
      <c r="G793" s="21"/>
      <c r="H793" s="12"/>
      <c r="I793" s="12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idden="1" x14ac:dyDescent="0.25">
      <c r="A794" s="8"/>
      <c r="B794" s="8"/>
      <c r="C794" s="8"/>
      <c r="D794" s="8"/>
      <c r="E794" s="8"/>
      <c r="F794" s="8"/>
      <c r="G794" s="21"/>
      <c r="H794" s="12"/>
      <c r="I794" s="12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idden="1" x14ac:dyDescent="0.25">
      <c r="A795" s="8"/>
      <c r="B795" s="8"/>
      <c r="C795" s="8"/>
      <c r="D795" s="8"/>
      <c r="E795" s="8"/>
      <c r="F795" s="8"/>
      <c r="G795" s="21"/>
      <c r="H795" s="12"/>
      <c r="I795" s="12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idden="1" x14ac:dyDescent="0.25">
      <c r="A796" s="8"/>
      <c r="B796" s="8"/>
      <c r="C796" s="8"/>
      <c r="D796" s="8"/>
      <c r="E796" s="8"/>
      <c r="F796" s="8"/>
      <c r="G796" s="21"/>
      <c r="H796" s="12"/>
      <c r="I796" s="12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idden="1" x14ac:dyDescent="0.25">
      <c r="A797" s="8"/>
      <c r="B797" s="8"/>
      <c r="C797" s="8"/>
      <c r="D797" s="8"/>
      <c r="E797" s="8"/>
      <c r="F797" s="8"/>
      <c r="G797" s="21"/>
      <c r="H797" s="12"/>
      <c r="I797" s="12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idden="1" x14ac:dyDescent="0.25">
      <c r="A798" s="8"/>
      <c r="B798" s="8"/>
      <c r="C798" s="8"/>
      <c r="D798" s="8"/>
      <c r="E798" s="8"/>
      <c r="F798" s="8"/>
      <c r="G798" s="21"/>
      <c r="H798" s="12"/>
      <c r="I798" s="12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idden="1" x14ac:dyDescent="0.25">
      <c r="A799" s="8"/>
      <c r="B799" s="8"/>
      <c r="C799" s="8"/>
      <c r="D799" s="8"/>
      <c r="E799" s="8"/>
      <c r="F799" s="8"/>
      <c r="G799" s="21"/>
      <c r="H799" s="12"/>
      <c r="I799" s="12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idden="1" x14ac:dyDescent="0.25">
      <c r="A800" s="8"/>
      <c r="B800" s="8"/>
      <c r="C800" s="8"/>
      <c r="D800" s="8"/>
      <c r="E800" s="8"/>
      <c r="F800" s="8"/>
      <c r="G800" s="21"/>
      <c r="H800" s="12"/>
      <c r="I800" s="12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idden="1" x14ac:dyDescent="0.25">
      <c r="A801" s="8"/>
      <c r="B801" s="8"/>
      <c r="C801" s="8"/>
      <c r="D801" s="8"/>
      <c r="E801" s="8"/>
      <c r="F801" s="8"/>
      <c r="G801" s="21"/>
      <c r="H801" s="12"/>
      <c r="I801" s="12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idden="1" x14ac:dyDescent="0.25">
      <c r="A802" s="8"/>
      <c r="B802" s="8"/>
      <c r="C802" s="8"/>
      <c r="D802" s="8"/>
      <c r="E802" s="8"/>
      <c r="F802" s="8"/>
      <c r="G802" s="21"/>
      <c r="H802" s="12"/>
      <c r="I802" s="12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idden="1" x14ac:dyDescent="0.25">
      <c r="A803" s="8"/>
      <c r="B803" s="8"/>
      <c r="C803" s="8"/>
      <c r="D803" s="8"/>
      <c r="E803" s="8"/>
      <c r="F803" s="8"/>
      <c r="G803" s="21"/>
      <c r="H803" s="12"/>
      <c r="I803" s="12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idden="1" x14ac:dyDescent="0.25">
      <c r="A804" s="8"/>
      <c r="B804" s="8"/>
      <c r="C804" s="8"/>
      <c r="D804" s="8"/>
      <c r="E804" s="8"/>
      <c r="F804" s="8"/>
      <c r="G804" s="21"/>
      <c r="H804" s="12"/>
      <c r="I804" s="12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idden="1" x14ac:dyDescent="0.25">
      <c r="A805" s="8"/>
      <c r="B805" s="8"/>
      <c r="C805" s="8"/>
      <c r="D805" s="8"/>
      <c r="E805" s="8"/>
      <c r="F805" s="8"/>
      <c r="G805" s="21"/>
      <c r="H805" s="12"/>
      <c r="I805" s="12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idden="1" x14ac:dyDescent="0.25">
      <c r="A806" s="8"/>
      <c r="B806" s="8"/>
      <c r="C806" s="8"/>
      <c r="D806" s="8"/>
      <c r="E806" s="8"/>
      <c r="F806" s="8"/>
      <c r="G806" s="21"/>
      <c r="H806" s="12"/>
      <c r="I806" s="12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idden="1" x14ac:dyDescent="0.25">
      <c r="A807" s="8"/>
      <c r="B807" s="8"/>
      <c r="C807" s="8"/>
      <c r="D807" s="8"/>
      <c r="E807" s="8"/>
      <c r="F807" s="8"/>
      <c r="G807" s="21"/>
      <c r="H807" s="12"/>
      <c r="I807" s="12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idden="1" x14ac:dyDescent="0.25">
      <c r="A808" s="8"/>
      <c r="B808" s="8"/>
      <c r="C808" s="8"/>
      <c r="D808" s="8"/>
      <c r="E808" s="8"/>
      <c r="F808" s="8"/>
      <c r="G808" s="21"/>
      <c r="H808" s="12"/>
      <c r="I808" s="12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idden="1" x14ac:dyDescent="0.25">
      <c r="A809" s="8"/>
      <c r="B809" s="8"/>
      <c r="C809" s="8"/>
      <c r="D809" s="8"/>
      <c r="E809" s="8"/>
      <c r="F809" s="8"/>
      <c r="G809" s="21"/>
      <c r="H809" s="12"/>
      <c r="I809" s="12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idden="1" x14ac:dyDescent="0.25">
      <c r="A810" s="8"/>
      <c r="B810" s="8"/>
      <c r="C810" s="8"/>
      <c r="D810" s="8"/>
      <c r="E810" s="8"/>
      <c r="F810" s="8"/>
      <c r="G810" s="21"/>
      <c r="H810" s="12"/>
      <c r="I810" s="12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idden="1" x14ac:dyDescent="0.25">
      <c r="A811" s="8"/>
      <c r="B811" s="8"/>
      <c r="C811" s="8"/>
      <c r="D811" s="8"/>
      <c r="E811" s="8"/>
      <c r="F811" s="8"/>
      <c r="G811" s="21"/>
      <c r="H811" s="12"/>
      <c r="I811" s="12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idden="1" x14ac:dyDescent="0.25">
      <c r="A812" s="8"/>
      <c r="B812" s="8"/>
      <c r="C812" s="8"/>
      <c r="D812" s="8"/>
      <c r="E812" s="8"/>
      <c r="F812" s="8"/>
      <c r="G812" s="21"/>
      <c r="H812" s="12"/>
      <c r="I812" s="12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idden="1" x14ac:dyDescent="0.25">
      <c r="A813" s="8"/>
      <c r="B813" s="8"/>
      <c r="C813" s="8"/>
      <c r="D813" s="8"/>
      <c r="E813" s="8"/>
      <c r="F813" s="8"/>
      <c r="G813" s="21"/>
      <c r="H813" s="12"/>
      <c r="I813" s="12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idden="1" x14ac:dyDescent="0.25">
      <c r="A814" s="8"/>
      <c r="B814" s="8"/>
      <c r="C814" s="8"/>
      <c r="D814" s="8"/>
      <c r="E814" s="8"/>
      <c r="F814" s="8"/>
      <c r="G814" s="21"/>
      <c r="H814" s="12"/>
      <c r="I814" s="12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idden="1" x14ac:dyDescent="0.25">
      <c r="A815" s="8"/>
      <c r="B815" s="8"/>
      <c r="C815" s="8"/>
      <c r="D815" s="8"/>
      <c r="E815" s="8"/>
      <c r="F815" s="8"/>
      <c r="G815" s="21"/>
      <c r="H815" s="12"/>
      <c r="I815" s="12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idden="1" x14ac:dyDescent="0.25">
      <c r="A816" s="8"/>
      <c r="B816" s="8"/>
      <c r="C816" s="8"/>
      <c r="D816" s="8"/>
      <c r="E816" s="8"/>
      <c r="F816" s="8"/>
      <c r="G816" s="21"/>
      <c r="H816" s="12"/>
      <c r="I816" s="12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idden="1" x14ac:dyDescent="0.25">
      <c r="A817" s="8"/>
      <c r="B817" s="8"/>
      <c r="C817" s="8"/>
      <c r="D817" s="8"/>
      <c r="E817" s="8"/>
      <c r="F817" s="8"/>
      <c r="G817" s="21"/>
      <c r="H817" s="12"/>
      <c r="I817" s="12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idden="1" x14ac:dyDescent="0.25">
      <c r="A818" s="8"/>
      <c r="B818" s="8"/>
      <c r="C818" s="8"/>
      <c r="D818" s="8"/>
      <c r="E818" s="8"/>
      <c r="F818" s="8"/>
      <c r="G818" s="21"/>
      <c r="H818" s="12"/>
      <c r="I818" s="12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idden="1" x14ac:dyDescent="0.25">
      <c r="A819" s="8"/>
      <c r="B819" s="8"/>
      <c r="C819" s="8"/>
      <c r="D819" s="8"/>
      <c r="E819" s="8"/>
      <c r="F819" s="8"/>
      <c r="G819" s="21"/>
      <c r="H819" s="12"/>
      <c r="I819" s="12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idden="1" x14ac:dyDescent="0.25">
      <c r="A820" s="8"/>
      <c r="B820" s="8"/>
      <c r="C820" s="8"/>
      <c r="D820" s="8"/>
      <c r="E820" s="8"/>
      <c r="F820" s="8"/>
      <c r="G820" s="21"/>
      <c r="H820" s="12"/>
      <c r="I820" s="12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idden="1" x14ac:dyDescent="0.25">
      <c r="A821" s="8"/>
      <c r="B821" s="8"/>
      <c r="C821" s="8"/>
      <c r="D821" s="8"/>
      <c r="E821" s="8"/>
      <c r="F821" s="8"/>
      <c r="G821" s="21"/>
      <c r="H821" s="12"/>
      <c r="I821" s="12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idden="1" x14ac:dyDescent="0.25">
      <c r="A822" s="8"/>
      <c r="B822" s="8"/>
      <c r="C822" s="8"/>
      <c r="D822" s="8"/>
      <c r="E822" s="8"/>
      <c r="F822" s="8"/>
      <c r="G822" s="21"/>
      <c r="H822" s="12"/>
      <c r="I822" s="12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idden="1" x14ac:dyDescent="0.25">
      <c r="A823" s="8"/>
      <c r="B823" s="8"/>
      <c r="C823" s="8"/>
      <c r="D823" s="8"/>
      <c r="E823" s="8"/>
      <c r="F823" s="8"/>
      <c r="G823" s="21"/>
      <c r="H823" s="12"/>
      <c r="I823" s="12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idden="1" x14ac:dyDescent="0.25">
      <c r="A824" s="8"/>
      <c r="B824" s="8"/>
      <c r="C824" s="8"/>
      <c r="D824" s="8"/>
      <c r="E824" s="8"/>
      <c r="F824" s="8"/>
      <c r="G824" s="21"/>
      <c r="H824" s="12"/>
      <c r="I824" s="12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idden="1" x14ac:dyDescent="0.25">
      <c r="A825" s="8"/>
      <c r="B825" s="8"/>
      <c r="C825" s="8"/>
      <c r="D825" s="8"/>
      <c r="E825" s="8"/>
      <c r="F825" s="8"/>
      <c r="G825" s="21"/>
      <c r="H825" s="12"/>
      <c r="I825" s="12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idden="1" x14ac:dyDescent="0.25">
      <c r="A826" s="8"/>
      <c r="B826" s="8"/>
      <c r="C826" s="8"/>
      <c r="D826" s="8"/>
      <c r="E826" s="8"/>
      <c r="F826" s="8"/>
      <c r="G826" s="21"/>
      <c r="H826" s="12"/>
      <c r="I826" s="12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idden="1" x14ac:dyDescent="0.25">
      <c r="A827" s="8"/>
      <c r="B827" s="8"/>
      <c r="C827" s="8"/>
      <c r="D827" s="8"/>
      <c r="E827" s="8"/>
      <c r="F827" s="8"/>
      <c r="G827" s="21"/>
      <c r="H827" s="12"/>
      <c r="I827" s="12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idden="1" x14ac:dyDescent="0.25">
      <c r="A828" s="8"/>
      <c r="B828" s="8"/>
      <c r="C828" s="8"/>
      <c r="D828" s="8"/>
      <c r="E828" s="8"/>
      <c r="F828" s="8"/>
      <c r="G828" s="21"/>
      <c r="H828" s="12"/>
      <c r="I828" s="12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idden="1" x14ac:dyDescent="0.25">
      <c r="A829" s="8"/>
      <c r="B829" s="8"/>
      <c r="C829" s="8"/>
      <c r="D829" s="8"/>
      <c r="E829" s="8"/>
      <c r="F829" s="8"/>
      <c r="G829" s="21"/>
      <c r="H829" s="12"/>
      <c r="I829" s="12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idden="1" x14ac:dyDescent="0.25">
      <c r="A830" s="8"/>
      <c r="B830" s="8"/>
      <c r="C830" s="8"/>
      <c r="D830" s="8"/>
      <c r="E830" s="8"/>
      <c r="F830" s="8"/>
      <c r="G830" s="21"/>
      <c r="H830" s="12"/>
      <c r="I830" s="12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idden="1" x14ac:dyDescent="0.25">
      <c r="A831" s="8"/>
      <c r="B831" s="8"/>
      <c r="C831" s="8"/>
      <c r="D831" s="8"/>
      <c r="E831" s="8"/>
      <c r="F831" s="8"/>
      <c r="G831" s="21"/>
      <c r="H831" s="12"/>
      <c r="I831" s="12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idden="1" x14ac:dyDescent="0.25">
      <c r="A832" s="8"/>
      <c r="B832" s="8"/>
      <c r="C832" s="8"/>
      <c r="D832" s="8"/>
      <c r="E832" s="8"/>
      <c r="F832" s="8"/>
      <c r="G832" s="21"/>
      <c r="H832" s="12"/>
      <c r="I832" s="12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idden="1" x14ac:dyDescent="0.25">
      <c r="A833" s="8"/>
      <c r="B833" s="8"/>
      <c r="C833" s="8"/>
      <c r="D833" s="8"/>
      <c r="E833" s="8"/>
      <c r="F833" s="8"/>
      <c r="G833" s="21"/>
      <c r="H833" s="12"/>
      <c r="I833" s="12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idden="1" x14ac:dyDescent="0.25">
      <c r="A834" s="8"/>
      <c r="B834" s="8"/>
      <c r="C834" s="8"/>
      <c r="D834" s="8"/>
      <c r="E834" s="8"/>
      <c r="F834" s="8"/>
      <c r="G834" s="21"/>
      <c r="H834" s="12"/>
      <c r="I834" s="12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idden="1" x14ac:dyDescent="0.25">
      <c r="A835" s="8"/>
      <c r="B835" s="8"/>
      <c r="C835" s="8"/>
      <c r="D835" s="8"/>
      <c r="E835" s="8"/>
      <c r="F835" s="8"/>
      <c r="G835" s="21"/>
      <c r="H835" s="12"/>
      <c r="I835" s="12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idden="1" x14ac:dyDescent="0.25">
      <c r="A836" s="8"/>
      <c r="B836" s="8"/>
      <c r="C836" s="8"/>
      <c r="D836" s="8"/>
      <c r="E836" s="8"/>
      <c r="F836" s="8"/>
      <c r="G836" s="21"/>
      <c r="H836" s="12"/>
      <c r="I836" s="12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idden="1" x14ac:dyDescent="0.25">
      <c r="A837" s="8"/>
      <c r="B837" s="8"/>
      <c r="C837" s="8"/>
      <c r="D837" s="8"/>
      <c r="E837" s="8"/>
      <c r="F837" s="8"/>
      <c r="G837" s="21"/>
      <c r="H837" s="12"/>
      <c r="I837" s="12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idden="1" x14ac:dyDescent="0.25">
      <c r="A838" s="8"/>
      <c r="B838" s="8"/>
      <c r="C838" s="8"/>
      <c r="D838" s="8"/>
      <c r="E838" s="8"/>
      <c r="F838" s="8"/>
      <c r="G838" s="21"/>
      <c r="H838" s="12"/>
      <c r="I838" s="12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idden="1" x14ac:dyDescent="0.25">
      <c r="A839" s="8"/>
      <c r="B839" s="8"/>
      <c r="C839" s="8"/>
      <c r="D839" s="8"/>
      <c r="E839" s="8"/>
      <c r="F839" s="8"/>
      <c r="G839" s="21"/>
      <c r="H839" s="12"/>
      <c r="I839" s="12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idden="1" x14ac:dyDescent="0.25">
      <c r="A840" s="8"/>
      <c r="B840" s="8"/>
      <c r="C840" s="8"/>
      <c r="D840" s="8"/>
      <c r="E840" s="8"/>
      <c r="F840" s="8"/>
      <c r="G840" s="21"/>
      <c r="H840" s="12"/>
      <c r="I840" s="12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idden="1" x14ac:dyDescent="0.25">
      <c r="A841" s="8"/>
      <c r="B841" s="8"/>
      <c r="C841" s="8"/>
      <c r="D841" s="8"/>
      <c r="E841" s="8"/>
      <c r="F841" s="8"/>
      <c r="G841" s="21"/>
      <c r="H841" s="12"/>
      <c r="I841" s="12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idden="1" x14ac:dyDescent="0.25">
      <c r="A842" s="8"/>
      <c r="B842" s="8"/>
      <c r="C842" s="8"/>
      <c r="D842" s="8"/>
      <c r="E842" s="8"/>
      <c r="F842" s="8"/>
      <c r="G842" s="21"/>
      <c r="H842" s="12"/>
      <c r="I842" s="12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idden="1" x14ac:dyDescent="0.25">
      <c r="A843" s="8"/>
      <c r="B843" s="8"/>
      <c r="C843" s="8"/>
      <c r="D843" s="8"/>
      <c r="E843" s="8"/>
      <c r="F843" s="8"/>
      <c r="G843" s="21"/>
      <c r="H843" s="12"/>
      <c r="I843" s="12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idden="1" x14ac:dyDescent="0.25">
      <c r="A844" s="8"/>
      <c r="B844" s="8"/>
      <c r="C844" s="8"/>
      <c r="D844" s="8"/>
      <c r="E844" s="8"/>
      <c r="F844" s="8"/>
      <c r="G844" s="21"/>
      <c r="H844" s="12"/>
      <c r="I844" s="12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idden="1" x14ac:dyDescent="0.25">
      <c r="A845" s="8"/>
      <c r="B845" s="8"/>
      <c r="C845" s="8"/>
      <c r="D845" s="8"/>
      <c r="E845" s="8"/>
      <c r="F845" s="8"/>
      <c r="G845" s="21"/>
      <c r="H845" s="12"/>
      <c r="I845" s="12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idden="1" x14ac:dyDescent="0.25">
      <c r="A846" s="8"/>
      <c r="B846" s="8"/>
      <c r="C846" s="8"/>
      <c r="D846" s="8"/>
      <c r="E846" s="8"/>
      <c r="F846" s="8"/>
      <c r="G846" s="21"/>
      <c r="H846" s="12"/>
      <c r="I846" s="12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idden="1" x14ac:dyDescent="0.25">
      <c r="A847" s="8"/>
      <c r="B847" s="8"/>
      <c r="C847" s="8"/>
      <c r="D847" s="8"/>
      <c r="E847" s="8"/>
      <c r="F847" s="8"/>
      <c r="G847" s="21"/>
      <c r="H847" s="12"/>
      <c r="I847" s="12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idden="1" x14ac:dyDescent="0.25">
      <c r="A848" s="8"/>
      <c r="B848" s="8"/>
      <c r="C848" s="8"/>
      <c r="D848" s="8"/>
      <c r="E848" s="8"/>
      <c r="F848" s="8"/>
      <c r="G848" s="21"/>
      <c r="H848" s="12"/>
      <c r="I848" s="12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idden="1" x14ac:dyDescent="0.25">
      <c r="A849" s="8"/>
      <c r="B849" s="8"/>
      <c r="C849" s="8"/>
      <c r="D849" s="8"/>
      <c r="E849" s="8"/>
      <c r="F849" s="8"/>
      <c r="G849" s="21"/>
      <c r="H849" s="12"/>
      <c r="I849" s="12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idden="1" x14ac:dyDescent="0.25">
      <c r="A850" s="8"/>
      <c r="B850" s="8"/>
      <c r="C850" s="8"/>
      <c r="D850" s="8"/>
      <c r="E850" s="8"/>
      <c r="F850" s="8"/>
      <c r="G850" s="21"/>
      <c r="H850" s="12"/>
      <c r="I850" s="12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idden="1" x14ac:dyDescent="0.25">
      <c r="A851" s="8"/>
      <c r="B851" s="8"/>
      <c r="C851" s="8"/>
      <c r="D851" s="8"/>
      <c r="E851" s="8"/>
      <c r="F851" s="8"/>
      <c r="G851" s="21"/>
      <c r="H851" s="12"/>
      <c r="I851" s="12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idden="1" x14ac:dyDescent="0.25">
      <c r="A852" s="8"/>
      <c r="B852" s="8"/>
      <c r="C852" s="8"/>
      <c r="D852" s="8"/>
      <c r="E852" s="8"/>
      <c r="F852" s="8"/>
      <c r="G852" s="21"/>
      <c r="H852" s="12"/>
      <c r="I852" s="12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idden="1" x14ac:dyDescent="0.25">
      <c r="A853" s="8"/>
      <c r="B853" s="8"/>
      <c r="C853" s="8"/>
      <c r="D853" s="8"/>
      <c r="E853" s="8"/>
      <c r="F853" s="8"/>
      <c r="G853" s="21"/>
      <c r="H853" s="12"/>
      <c r="I853" s="12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idden="1" x14ac:dyDescent="0.25">
      <c r="A854" s="8"/>
      <c r="B854" s="8"/>
      <c r="C854" s="8"/>
      <c r="D854" s="8"/>
      <c r="E854" s="8"/>
      <c r="F854" s="8"/>
      <c r="G854" s="21"/>
      <c r="H854" s="12"/>
      <c r="I854" s="12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idden="1" x14ac:dyDescent="0.25">
      <c r="A855" s="8"/>
      <c r="B855" s="8"/>
      <c r="C855" s="8"/>
      <c r="D855" s="8"/>
      <c r="E855" s="8"/>
      <c r="F855" s="8"/>
      <c r="G855" s="21"/>
      <c r="H855" s="12"/>
      <c r="I855" s="12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idden="1" x14ac:dyDescent="0.25">
      <c r="A856" s="8"/>
      <c r="B856" s="8"/>
      <c r="C856" s="8"/>
      <c r="D856" s="8"/>
      <c r="E856" s="8"/>
      <c r="F856" s="8"/>
      <c r="G856" s="21"/>
      <c r="H856" s="12"/>
      <c r="I856" s="12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idden="1" x14ac:dyDescent="0.25">
      <c r="A857" s="8"/>
      <c r="B857" s="8"/>
      <c r="C857" s="8"/>
      <c r="D857" s="8"/>
      <c r="E857" s="8"/>
      <c r="F857" s="8"/>
      <c r="G857" s="21"/>
      <c r="H857" s="12"/>
      <c r="I857" s="12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idden="1" x14ac:dyDescent="0.25">
      <c r="A858" s="8"/>
      <c r="B858" s="8"/>
      <c r="C858" s="8"/>
      <c r="D858" s="8"/>
      <c r="E858" s="8"/>
      <c r="F858" s="8"/>
      <c r="G858" s="21"/>
      <c r="H858" s="12"/>
      <c r="I858" s="12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idden="1" x14ac:dyDescent="0.25">
      <c r="A859" s="8"/>
      <c r="B859" s="8"/>
      <c r="C859" s="8"/>
      <c r="D859" s="8"/>
      <c r="E859" s="8"/>
      <c r="F859" s="8"/>
      <c r="G859" s="21"/>
      <c r="H859" s="12"/>
      <c r="I859" s="12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idden="1" x14ac:dyDescent="0.25">
      <c r="A860" s="8"/>
      <c r="B860" s="8"/>
      <c r="C860" s="8"/>
      <c r="D860" s="8"/>
      <c r="E860" s="8"/>
      <c r="F860" s="8"/>
      <c r="G860" s="21"/>
      <c r="H860" s="12"/>
      <c r="I860" s="12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idden="1" x14ac:dyDescent="0.25">
      <c r="A861" s="8"/>
      <c r="B861" s="8"/>
      <c r="C861" s="8"/>
      <c r="D861" s="8"/>
      <c r="E861" s="8"/>
      <c r="F861" s="8"/>
      <c r="G861" s="21"/>
      <c r="H861" s="12"/>
      <c r="I861" s="12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idden="1" x14ac:dyDescent="0.25">
      <c r="A862" s="8"/>
      <c r="B862" s="8"/>
      <c r="C862" s="8"/>
      <c r="D862" s="8"/>
      <c r="E862" s="8"/>
      <c r="F862" s="8"/>
      <c r="G862" s="21"/>
      <c r="H862" s="12"/>
      <c r="I862" s="12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idden="1" x14ac:dyDescent="0.25">
      <c r="A863" s="8"/>
      <c r="B863" s="8"/>
      <c r="C863" s="8"/>
      <c r="D863" s="8"/>
      <c r="E863" s="8"/>
      <c r="F863" s="8"/>
      <c r="G863" s="21"/>
      <c r="H863" s="12"/>
      <c r="I863" s="12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idden="1" x14ac:dyDescent="0.25">
      <c r="A864" s="8"/>
      <c r="B864" s="8"/>
      <c r="C864" s="8"/>
      <c r="D864" s="8"/>
      <c r="E864" s="8"/>
      <c r="F864" s="8"/>
      <c r="G864" s="21"/>
      <c r="H864" s="12"/>
      <c r="I864" s="12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idden="1" x14ac:dyDescent="0.25">
      <c r="A865" s="8"/>
      <c r="B865" s="8"/>
      <c r="C865" s="8"/>
      <c r="D865" s="8"/>
      <c r="E865" s="8"/>
      <c r="F865" s="8"/>
      <c r="G865" s="21"/>
      <c r="H865" s="12"/>
      <c r="I865" s="12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idden="1" x14ac:dyDescent="0.25">
      <c r="A866" s="8"/>
      <c r="B866" s="8"/>
      <c r="C866" s="8"/>
      <c r="D866" s="8"/>
      <c r="E866" s="8"/>
      <c r="F866" s="8"/>
      <c r="G866" s="21"/>
      <c r="H866" s="12"/>
      <c r="I866" s="12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idden="1" x14ac:dyDescent="0.25">
      <c r="A867" s="8"/>
      <c r="B867" s="8"/>
      <c r="C867" s="8"/>
      <c r="D867" s="8"/>
      <c r="E867" s="8"/>
      <c r="F867" s="8"/>
      <c r="G867" s="21"/>
      <c r="H867" s="12"/>
      <c r="I867" s="12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idden="1" x14ac:dyDescent="0.25">
      <c r="A868" s="8"/>
      <c r="B868" s="8"/>
      <c r="C868" s="8"/>
      <c r="D868" s="8"/>
      <c r="E868" s="8"/>
      <c r="F868" s="8"/>
      <c r="G868" s="21"/>
      <c r="H868" s="12"/>
      <c r="I868" s="12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idden="1" x14ac:dyDescent="0.25">
      <c r="A869" s="8"/>
      <c r="B869" s="8"/>
      <c r="C869" s="8"/>
      <c r="D869" s="8"/>
      <c r="E869" s="8"/>
      <c r="F869" s="8"/>
      <c r="G869" s="21"/>
      <c r="H869" s="12"/>
      <c r="I869" s="12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idden="1" x14ac:dyDescent="0.25">
      <c r="A870" s="8"/>
      <c r="B870" s="8"/>
      <c r="C870" s="8"/>
      <c r="D870" s="8"/>
      <c r="E870" s="8"/>
      <c r="F870" s="8"/>
      <c r="G870" s="21"/>
      <c r="H870" s="12"/>
      <c r="I870" s="12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idden="1" x14ac:dyDescent="0.25">
      <c r="A871" s="8"/>
      <c r="B871" s="8"/>
      <c r="C871" s="8"/>
      <c r="D871" s="8"/>
      <c r="E871" s="8"/>
      <c r="F871" s="8"/>
      <c r="G871" s="21"/>
      <c r="H871" s="12"/>
      <c r="I871" s="12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idden="1" x14ac:dyDescent="0.25">
      <c r="A872" s="8"/>
      <c r="B872" s="8"/>
      <c r="C872" s="8"/>
      <c r="D872" s="8"/>
      <c r="E872" s="8"/>
      <c r="F872" s="8"/>
      <c r="G872" s="21"/>
      <c r="H872" s="12"/>
      <c r="I872" s="12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idden="1" x14ac:dyDescent="0.25">
      <c r="A873" s="8"/>
      <c r="B873" s="8"/>
      <c r="C873" s="8"/>
      <c r="D873" s="8"/>
      <c r="E873" s="8"/>
      <c r="F873" s="8"/>
      <c r="G873" s="21"/>
      <c r="H873" s="12"/>
      <c r="I873" s="12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idden="1" x14ac:dyDescent="0.25">
      <c r="A874" s="8"/>
      <c r="B874" s="8"/>
      <c r="C874" s="8"/>
      <c r="D874" s="8"/>
      <c r="E874" s="8"/>
      <c r="F874" s="8"/>
      <c r="G874" s="21"/>
      <c r="H874" s="12"/>
      <c r="I874" s="12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idden="1" x14ac:dyDescent="0.25">
      <c r="A875" s="8"/>
      <c r="B875" s="8"/>
      <c r="C875" s="8"/>
      <c r="D875" s="8"/>
      <c r="E875" s="8"/>
      <c r="F875" s="8"/>
      <c r="G875" s="21"/>
      <c r="H875" s="12"/>
      <c r="I875" s="12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idden="1" x14ac:dyDescent="0.25">
      <c r="A876" s="8"/>
      <c r="B876" s="8"/>
      <c r="C876" s="8"/>
      <c r="D876" s="8"/>
      <c r="E876" s="8"/>
      <c r="F876" s="8"/>
      <c r="G876" s="21"/>
      <c r="H876" s="12"/>
      <c r="I876" s="12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idden="1" x14ac:dyDescent="0.25">
      <c r="A877" s="8"/>
      <c r="B877" s="8"/>
      <c r="C877" s="8"/>
      <c r="D877" s="8"/>
      <c r="E877" s="8"/>
      <c r="F877" s="8"/>
      <c r="G877" s="21"/>
      <c r="H877" s="12"/>
      <c r="I877" s="12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idden="1" x14ac:dyDescent="0.25">
      <c r="A878" s="8"/>
      <c r="B878" s="8"/>
      <c r="C878" s="8"/>
      <c r="D878" s="8"/>
      <c r="E878" s="8"/>
      <c r="F878" s="8"/>
      <c r="G878" s="21"/>
      <c r="H878" s="12"/>
      <c r="I878" s="12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idden="1" x14ac:dyDescent="0.25">
      <c r="A879" s="8"/>
      <c r="B879" s="8"/>
      <c r="C879" s="8"/>
      <c r="D879" s="8"/>
      <c r="E879" s="8"/>
      <c r="F879" s="8"/>
      <c r="G879" s="21"/>
      <c r="H879" s="12"/>
      <c r="I879" s="12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idden="1" x14ac:dyDescent="0.25">
      <c r="A880" s="8"/>
      <c r="B880" s="8"/>
      <c r="C880" s="8"/>
      <c r="D880" s="8"/>
      <c r="E880" s="8"/>
      <c r="F880" s="8"/>
      <c r="G880" s="21"/>
      <c r="H880" s="12"/>
      <c r="I880" s="12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idden="1" x14ac:dyDescent="0.25">
      <c r="A881" s="8"/>
      <c r="B881" s="8"/>
      <c r="C881" s="8"/>
      <c r="D881" s="8"/>
      <c r="E881" s="8"/>
      <c r="F881" s="8"/>
      <c r="G881" s="21"/>
      <c r="H881" s="12"/>
      <c r="I881" s="12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idden="1" x14ac:dyDescent="0.25">
      <c r="A882" s="8"/>
      <c r="B882" s="8"/>
      <c r="C882" s="8"/>
      <c r="D882" s="8"/>
      <c r="E882" s="8"/>
      <c r="F882" s="8"/>
      <c r="G882" s="21"/>
      <c r="H882" s="12"/>
      <c r="I882" s="12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idden="1" x14ac:dyDescent="0.25">
      <c r="A883" s="8"/>
      <c r="B883" s="8"/>
      <c r="C883" s="8"/>
      <c r="D883" s="8"/>
      <c r="E883" s="8"/>
      <c r="F883" s="8"/>
      <c r="G883" s="21"/>
      <c r="H883" s="12"/>
      <c r="I883" s="12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idden="1" x14ac:dyDescent="0.25">
      <c r="A884" s="8"/>
      <c r="B884" s="8"/>
      <c r="C884" s="8"/>
      <c r="D884" s="8"/>
      <c r="E884" s="8"/>
      <c r="F884" s="8"/>
      <c r="G884" s="21"/>
      <c r="H884" s="12"/>
      <c r="I884" s="12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idden="1" x14ac:dyDescent="0.25">
      <c r="A885" s="8"/>
      <c r="B885" s="8"/>
      <c r="C885" s="8"/>
      <c r="D885" s="8"/>
      <c r="E885" s="8"/>
      <c r="F885" s="8"/>
      <c r="G885" s="21"/>
      <c r="H885" s="12"/>
      <c r="I885" s="12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idden="1" x14ac:dyDescent="0.25">
      <c r="A886" s="8"/>
      <c r="B886" s="8"/>
      <c r="C886" s="8"/>
      <c r="D886" s="8"/>
      <c r="E886" s="8"/>
      <c r="F886" s="8"/>
      <c r="G886" s="21"/>
      <c r="H886" s="12"/>
      <c r="I886" s="12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idden="1" x14ac:dyDescent="0.25">
      <c r="A887" s="8"/>
      <c r="B887" s="8"/>
      <c r="C887" s="8"/>
      <c r="D887" s="8"/>
      <c r="E887" s="8"/>
      <c r="F887" s="8"/>
      <c r="G887" s="21"/>
      <c r="H887" s="12"/>
      <c r="I887" s="12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idden="1" x14ac:dyDescent="0.25">
      <c r="A888" s="8"/>
      <c r="B888" s="8"/>
      <c r="C888" s="8"/>
      <c r="D888" s="8"/>
      <c r="E888" s="8"/>
      <c r="F888" s="8"/>
      <c r="G888" s="21"/>
      <c r="H888" s="12"/>
      <c r="I888" s="12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idden="1" x14ac:dyDescent="0.25">
      <c r="A889" s="8"/>
      <c r="B889" s="8"/>
      <c r="C889" s="8"/>
      <c r="D889" s="8"/>
      <c r="E889" s="8"/>
      <c r="F889" s="8"/>
      <c r="G889" s="21"/>
      <c r="H889" s="12"/>
      <c r="I889" s="12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idden="1" x14ac:dyDescent="0.25">
      <c r="A890" s="8"/>
      <c r="B890" s="8"/>
      <c r="C890" s="8"/>
      <c r="D890" s="8"/>
      <c r="E890" s="8"/>
      <c r="F890" s="8"/>
      <c r="G890" s="21"/>
      <c r="H890" s="12"/>
      <c r="I890" s="12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idden="1" x14ac:dyDescent="0.25">
      <c r="A891" s="8"/>
      <c r="B891" s="8"/>
      <c r="C891" s="8"/>
      <c r="D891" s="8"/>
      <c r="E891" s="8"/>
      <c r="F891" s="8"/>
      <c r="G891" s="21"/>
      <c r="H891" s="12"/>
      <c r="I891" s="12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idden="1" x14ac:dyDescent="0.25">
      <c r="A892" s="8"/>
      <c r="B892" s="8"/>
      <c r="C892" s="8"/>
      <c r="D892" s="8"/>
      <c r="E892" s="8"/>
      <c r="F892" s="8"/>
      <c r="G892" s="21"/>
      <c r="H892" s="12"/>
      <c r="I892" s="12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idden="1" x14ac:dyDescent="0.25">
      <c r="A893" s="8"/>
      <c r="B893" s="8"/>
      <c r="C893" s="8"/>
      <c r="D893" s="8"/>
      <c r="E893" s="8"/>
      <c r="F893" s="8"/>
      <c r="G893" s="21"/>
      <c r="H893" s="12"/>
      <c r="I893" s="12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idden="1" x14ac:dyDescent="0.25">
      <c r="A894" s="8"/>
      <c r="B894" s="8"/>
      <c r="C894" s="8"/>
      <c r="D894" s="8"/>
      <c r="E894" s="8"/>
      <c r="F894" s="8"/>
      <c r="G894" s="21"/>
      <c r="H894" s="12"/>
      <c r="I894" s="12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idden="1" x14ac:dyDescent="0.25">
      <c r="A895" s="8"/>
      <c r="B895" s="8"/>
      <c r="C895" s="8"/>
      <c r="D895" s="8"/>
      <c r="E895" s="8"/>
      <c r="F895" s="8"/>
      <c r="G895" s="21"/>
      <c r="H895" s="12"/>
      <c r="I895" s="12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idden="1" x14ac:dyDescent="0.25">
      <c r="A896" s="8"/>
      <c r="B896" s="8"/>
      <c r="C896" s="8"/>
      <c r="D896" s="8"/>
      <c r="E896" s="8"/>
      <c r="F896" s="8"/>
      <c r="G896" s="21"/>
      <c r="H896" s="12"/>
      <c r="I896" s="12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idden="1" x14ac:dyDescent="0.25">
      <c r="A897" s="8"/>
      <c r="B897" s="8"/>
      <c r="C897" s="8"/>
      <c r="D897" s="8"/>
      <c r="E897" s="8"/>
      <c r="F897" s="8"/>
      <c r="G897" s="21"/>
      <c r="H897" s="12"/>
      <c r="I897" s="12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idden="1" x14ac:dyDescent="0.25">
      <c r="A898" s="8"/>
      <c r="B898" s="8"/>
      <c r="C898" s="8"/>
      <c r="D898" s="8"/>
      <c r="E898" s="8"/>
      <c r="F898" s="8"/>
      <c r="G898" s="21"/>
      <c r="H898" s="12"/>
      <c r="I898" s="12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idden="1" x14ac:dyDescent="0.25">
      <c r="A899" s="8"/>
      <c r="B899" s="8"/>
      <c r="C899" s="8"/>
      <c r="D899" s="8"/>
      <c r="E899" s="8"/>
      <c r="F899" s="8"/>
      <c r="G899" s="21"/>
      <c r="H899" s="12"/>
      <c r="I899" s="12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idden="1" x14ac:dyDescent="0.25">
      <c r="A900" s="8"/>
      <c r="B900" s="8"/>
      <c r="C900" s="8"/>
      <c r="D900" s="8"/>
      <c r="E900" s="8"/>
      <c r="F900" s="8"/>
      <c r="G900" s="21"/>
      <c r="H900" s="12"/>
      <c r="I900" s="12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idden="1" x14ac:dyDescent="0.25">
      <c r="A901" s="8"/>
      <c r="B901" s="8"/>
      <c r="C901" s="8"/>
      <c r="D901" s="8"/>
      <c r="E901" s="8"/>
      <c r="F901" s="8"/>
      <c r="G901" s="21"/>
      <c r="H901" s="12"/>
      <c r="I901" s="12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idden="1" x14ac:dyDescent="0.25">
      <c r="A902" s="8"/>
      <c r="B902" s="8"/>
      <c r="C902" s="8"/>
      <c r="D902" s="8"/>
      <c r="E902" s="8"/>
      <c r="F902" s="8"/>
      <c r="G902" s="21"/>
      <c r="H902" s="12"/>
      <c r="I902" s="12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idden="1" x14ac:dyDescent="0.25">
      <c r="A903" s="8"/>
      <c r="B903" s="8"/>
      <c r="C903" s="8"/>
      <c r="D903" s="8"/>
      <c r="E903" s="8"/>
      <c r="F903" s="8"/>
      <c r="G903" s="21"/>
      <c r="H903" s="12"/>
      <c r="I903" s="12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idden="1" x14ac:dyDescent="0.25">
      <c r="A904" s="8"/>
      <c r="B904" s="8"/>
      <c r="C904" s="8"/>
      <c r="D904" s="8"/>
      <c r="E904" s="8"/>
      <c r="F904" s="8"/>
      <c r="G904" s="21"/>
      <c r="H904" s="12"/>
      <c r="I904" s="12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idden="1" x14ac:dyDescent="0.25">
      <c r="A905" s="8"/>
      <c r="B905" s="8"/>
      <c r="C905" s="8"/>
      <c r="D905" s="8"/>
      <c r="E905" s="8"/>
      <c r="F905" s="8"/>
      <c r="G905" s="21"/>
      <c r="H905" s="12"/>
      <c r="I905" s="12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idden="1" x14ac:dyDescent="0.25">
      <c r="A906" s="8"/>
      <c r="B906" s="8"/>
      <c r="C906" s="8"/>
      <c r="D906" s="8"/>
      <c r="E906" s="8"/>
      <c r="F906" s="8"/>
      <c r="G906" s="21"/>
      <c r="H906" s="12"/>
      <c r="I906" s="12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idden="1" x14ac:dyDescent="0.25">
      <c r="A907" s="8"/>
      <c r="B907" s="8"/>
      <c r="C907" s="8"/>
      <c r="D907" s="8"/>
      <c r="E907" s="8"/>
      <c r="F907" s="8"/>
      <c r="G907" s="21"/>
      <c r="H907" s="12"/>
      <c r="I907" s="12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idden="1" x14ac:dyDescent="0.25">
      <c r="A908" s="8"/>
      <c r="B908" s="8"/>
      <c r="C908" s="8"/>
      <c r="D908" s="8"/>
      <c r="E908" s="8"/>
      <c r="F908" s="8"/>
      <c r="G908" s="21"/>
      <c r="H908" s="12"/>
      <c r="I908" s="12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idden="1" x14ac:dyDescent="0.25">
      <c r="A909" s="8"/>
      <c r="B909" s="8"/>
      <c r="C909" s="8"/>
      <c r="D909" s="8"/>
      <c r="E909" s="8"/>
      <c r="F909" s="8"/>
      <c r="G909" s="21"/>
      <c r="H909" s="12"/>
      <c r="I909" s="12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idden="1" x14ac:dyDescent="0.25">
      <c r="A910" s="8"/>
      <c r="B910" s="8"/>
      <c r="C910" s="8"/>
      <c r="D910" s="8"/>
      <c r="E910" s="8"/>
      <c r="F910" s="8"/>
      <c r="G910" s="21"/>
      <c r="H910" s="12"/>
      <c r="I910" s="12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idden="1" x14ac:dyDescent="0.25">
      <c r="A911" s="8"/>
      <c r="B911" s="8"/>
      <c r="C911" s="8"/>
      <c r="D911" s="8"/>
      <c r="E911" s="8"/>
      <c r="F911" s="8"/>
      <c r="G911" s="21"/>
      <c r="H911" s="12"/>
      <c r="I911" s="12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idden="1" x14ac:dyDescent="0.25">
      <c r="A912" s="8"/>
      <c r="B912" s="8"/>
      <c r="C912" s="8"/>
      <c r="D912" s="8"/>
      <c r="E912" s="8"/>
      <c r="F912" s="8"/>
      <c r="G912" s="21"/>
      <c r="H912" s="12"/>
      <c r="I912" s="12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idden="1" x14ac:dyDescent="0.25">
      <c r="A913" s="8"/>
      <c r="B913" s="8"/>
      <c r="C913" s="8"/>
      <c r="D913" s="8"/>
      <c r="E913" s="8"/>
      <c r="F913" s="8"/>
      <c r="G913" s="21"/>
      <c r="H913" s="12"/>
      <c r="I913" s="12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idden="1" x14ac:dyDescent="0.25">
      <c r="A914" s="8"/>
      <c r="B914" s="8"/>
      <c r="C914" s="8"/>
      <c r="D914" s="8"/>
      <c r="E914" s="8"/>
      <c r="F914" s="8"/>
      <c r="G914" s="21"/>
      <c r="H914" s="12"/>
      <c r="I914" s="12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idden="1" x14ac:dyDescent="0.25">
      <c r="A915" s="8"/>
      <c r="B915" s="8"/>
      <c r="C915" s="8"/>
      <c r="D915" s="8"/>
      <c r="E915" s="8"/>
      <c r="F915" s="8"/>
      <c r="G915" s="21"/>
      <c r="H915" s="12"/>
      <c r="I915" s="12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idden="1" x14ac:dyDescent="0.25">
      <c r="A916" s="8"/>
      <c r="B916" s="8"/>
      <c r="C916" s="8"/>
      <c r="D916" s="8"/>
      <c r="E916" s="8"/>
      <c r="F916" s="8"/>
      <c r="G916" s="21"/>
      <c r="H916" s="12"/>
      <c r="I916" s="12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idden="1" x14ac:dyDescent="0.25">
      <c r="A917" s="8"/>
      <c r="B917" s="8"/>
      <c r="C917" s="8"/>
      <c r="D917" s="8"/>
      <c r="E917" s="8"/>
      <c r="F917" s="8"/>
      <c r="G917" s="21"/>
      <c r="H917" s="12"/>
      <c r="I917" s="12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idden="1" x14ac:dyDescent="0.25">
      <c r="A918" s="8"/>
      <c r="B918" s="8"/>
      <c r="C918" s="8"/>
      <c r="D918" s="8"/>
      <c r="E918" s="8"/>
      <c r="F918" s="8"/>
      <c r="G918" s="21"/>
      <c r="H918" s="12"/>
      <c r="I918" s="12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idden="1" x14ac:dyDescent="0.25">
      <c r="A919" s="8"/>
      <c r="B919" s="8"/>
      <c r="C919" s="8"/>
      <c r="D919" s="8"/>
      <c r="E919" s="8"/>
      <c r="F919" s="8"/>
      <c r="G919" s="21"/>
      <c r="H919" s="12"/>
      <c r="I919" s="12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idden="1" x14ac:dyDescent="0.25">
      <c r="A920" s="8"/>
      <c r="B920" s="8"/>
      <c r="C920" s="8"/>
      <c r="D920" s="8"/>
      <c r="E920" s="8"/>
      <c r="F920" s="8"/>
      <c r="G920" s="21"/>
      <c r="H920" s="12"/>
      <c r="I920" s="12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idden="1" x14ac:dyDescent="0.25">
      <c r="A921" s="8"/>
      <c r="B921" s="8"/>
      <c r="C921" s="8"/>
      <c r="D921" s="8"/>
      <c r="E921" s="8"/>
      <c r="F921" s="8"/>
      <c r="G921" s="21"/>
      <c r="H921" s="12"/>
      <c r="I921" s="12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idden="1" x14ac:dyDescent="0.25">
      <c r="A922" s="8"/>
      <c r="B922" s="8"/>
      <c r="C922" s="8"/>
      <c r="D922" s="8"/>
      <c r="E922" s="8"/>
      <c r="F922" s="8"/>
      <c r="G922" s="21"/>
      <c r="H922" s="12"/>
      <c r="I922" s="12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idden="1" x14ac:dyDescent="0.25">
      <c r="A923" s="8"/>
      <c r="B923" s="8"/>
      <c r="C923" s="8"/>
      <c r="D923" s="8"/>
      <c r="E923" s="8"/>
      <c r="F923" s="8"/>
      <c r="G923" s="21"/>
      <c r="H923" s="12"/>
      <c r="I923" s="12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idden="1" x14ac:dyDescent="0.25">
      <c r="A924" s="8"/>
      <c r="B924" s="8"/>
      <c r="C924" s="8"/>
      <c r="D924" s="8"/>
      <c r="E924" s="8"/>
      <c r="F924" s="8"/>
      <c r="G924" s="21"/>
      <c r="H924" s="12"/>
      <c r="I924" s="12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idden="1" x14ac:dyDescent="0.25">
      <c r="A925" s="8"/>
      <c r="B925" s="8"/>
      <c r="C925" s="8"/>
      <c r="D925" s="8"/>
      <c r="E925" s="8"/>
      <c r="F925" s="8"/>
      <c r="G925" s="21"/>
      <c r="H925" s="12"/>
      <c r="I925" s="12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idden="1" x14ac:dyDescent="0.25">
      <c r="A926" s="8"/>
      <c r="B926" s="8"/>
      <c r="C926" s="8"/>
      <c r="D926" s="8"/>
      <c r="E926" s="8"/>
      <c r="F926" s="8"/>
      <c r="G926" s="21"/>
      <c r="H926" s="12"/>
      <c r="I926" s="12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idden="1" x14ac:dyDescent="0.25">
      <c r="A927" s="8"/>
      <c r="B927" s="8"/>
      <c r="C927" s="8"/>
      <c r="D927" s="8"/>
      <c r="E927" s="8"/>
      <c r="F927" s="8"/>
      <c r="G927" s="21"/>
      <c r="H927" s="12"/>
      <c r="I927" s="12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idden="1" x14ac:dyDescent="0.25">
      <c r="A928" s="8"/>
      <c r="B928" s="8"/>
      <c r="C928" s="8"/>
      <c r="D928" s="8"/>
      <c r="E928" s="8"/>
      <c r="F928" s="8"/>
      <c r="G928" s="21"/>
      <c r="H928" s="12"/>
      <c r="I928" s="12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idden="1" x14ac:dyDescent="0.25">
      <c r="A929" s="8"/>
      <c r="B929" s="8"/>
      <c r="C929" s="8"/>
      <c r="D929" s="8"/>
      <c r="E929" s="8"/>
      <c r="F929" s="8"/>
      <c r="G929" s="21"/>
      <c r="H929" s="12"/>
      <c r="I929" s="12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idden="1" x14ac:dyDescent="0.25">
      <c r="A930" s="8"/>
      <c r="B930" s="8"/>
      <c r="C930" s="8"/>
      <c r="D930" s="8"/>
      <c r="E930" s="8"/>
      <c r="F930" s="8"/>
      <c r="G930" s="21"/>
      <c r="H930" s="12"/>
      <c r="I930" s="12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idden="1" x14ac:dyDescent="0.25">
      <c r="A931" s="8"/>
      <c r="B931" s="8"/>
      <c r="C931" s="8"/>
      <c r="D931" s="8"/>
      <c r="E931" s="8"/>
      <c r="F931" s="8"/>
      <c r="G931" s="21"/>
      <c r="H931" s="12"/>
      <c r="I931" s="12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idden="1" x14ac:dyDescent="0.25">
      <c r="A932" s="8"/>
      <c r="B932" s="8"/>
      <c r="C932" s="8"/>
      <c r="D932" s="8"/>
      <c r="E932" s="8"/>
      <c r="F932" s="8"/>
      <c r="G932" s="21"/>
      <c r="H932" s="12"/>
      <c r="I932" s="12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idden="1" x14ac:dyDescent="0.25">
      <c r="A933" s="8"/>
      <c r="B933" s="8"/>
      <c r="C933" s="8"/>
      <c r="D933" s="8"/>
      <c r="E933" s="8"/>
      <c r="F933" s="8"/>
      <c r="G933" s="21"/>
      <c r="H933" s="12"/>
      <c r="I933" s="12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idden="1" x14ac:dyDescent="0.25">
      <c r="A934" s="8"/>
      <c r="B934" s="8"/>
      <c r="C934" s="8"/>
      <c r="D934" s="8"/>
      <c r="E934" s="8"/>
      <c r="F934" s="8"/>
      <c r="G934" s="21"/>
      <c r="H934" s="12"/>
      <c r="I934" s="12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idden="1" x14ac:dyDescent="0.25">
      <c r="A935" s="8"/>
      <c r="B935" s="8"/>
      <c r="C935" s="8"/>
      <c r="D935" s="8"/>
      <c r="E935" s="8"/>
      <c r="F935" s="8"/>
      <c r="G935" s="21"/>
      <c r="H935" s="12"/>
      <c r="I935" s="12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idden="1" x14ac:dyDescent="0.25">
      <c r="A936" s="8"/>
      <c r="B936" s="8"/>
      <c r="C936" s="8"/>
      <c r="D936" s="8"/>
      <c r="E936" s="8"/>
      <c r="F936" s="8"/>
      <c r="G936" s="21"/>
      <c r="H936" s="12"/>
      <c r="I936" s="12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idden="1" x14ac:dyDescent="0.25">
      <c r="A937" s="8"/>
      <c r="B937" s="8"/>
      <c r="C937" s="8"/>
      <c r="D937" s="8"/>
      <c r="E937" s="8"/>
      <c r="F937" s="8"/>
      <c r="G937" s="21"/>
      <c r="H937" s="12"/>
      <c r="I937" s="12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idden="1" x14ac:dyDescent="0.25">
      <c r="A938" s="8"/>
      <c r="B938" s="8"/>
      <c r="C938" s="8"/>
      <c r="D938" s="8"/>
      <c r="E938" s="8"/>
      <c r="F938" s="8"/>
      <c r="G938" s="21"/>
      <c r="H938" s="12"/>
      <c r="I938" s="12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idden="1" x14ac:dyDescent="0.25">
      <c r="A939" s="8"/>
      <c r="B939" s="8"/>
      <c r="C939" s="8"/>
      <c r="D939" s="8"/>
      <c r="E939" s="8"/>
      <c r="F939" s="8"/>
      <c r="G939" s="21"/>
      <c r="H939" s="12"/>
      <c r="I939" s="12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idden="1" x14ac:dyDescent="0.25">
      <c r="A940" s="8"/>
      <c r="B940" s="8"/>
      <c r="C940" s="8"/>
      <c r="D940" s="8"/>
      <c r="E940" s="8"/>
      <c r="F940" s="8"/>
      <c r="G940" s="21"/>
      <c r="H940" s="12"/>
      <c r="I940" s="12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idden="1" x14ac:dyDescent="0.25">
      <c r="A941" s="8"/>
      <c r="B941" s="8"/>
      <c r="C941" s="8"/>
      <c r="D941" s="8"/>
      <c r="E941" s="8"/>
      <c r="F941" s="8"/>
      <c r="G941" s="21"/>
      <c r="H941" s="12"/>
      <c r="I941" s="12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idden="1" x14ac:dyDescent="0.25">
      <c r="A942" s="8"/>
      <c r="B942" s="8"/>
      <c r="C942" s="8"/>
      <c r="D942" s="8"/>
      <c r="E942" s="8"/>
      <c r="F942" s="8"/>
      <c r="G942" s="21"/>
      <c r="H942" s="12"/>
      <c r="I942" s="12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idden="1" x14ac:dyDescent="0.25">
      <c r="A943" s="8"/>
      <c r="B943" s="8"/>
      <c r="C943" s="8"/>
      <c r="D943" s="8"/>
      <c r="E943" s="8"/>
      <c r="F943" s="8"/>
      <c r="G943" s="21"/>
      <c r="H943" s="12"/>
      <c r="I943" s="12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idden="1" x14ac:dyDescent="0.25">
      <c r="A944" s="8"/>
      <c r="B944" s="8"/>
      <c r="C944" s="8"/>
      <c r="D944" s="8"/>
      <c r="E944" s="8"/>
      <c r="F944" s="8"/>
      <c r="G944" s="21"/>
      <c r="H944" s="12"/>
      <c r="I944" s="12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idden="1" x14ac:dyDescent="0.25">
      <c r="A945" s="8"/>
      <c r="B945" s="8"/>
      <c r="C945" s="8"/>
      <c r="D945" s="8"/>
      <c r="E945" s="8"/>
      <c r="F945" s="8"/>
      <c r="G945" s="21"/>
      <c r="H945" s="12"/>
      <c r="I945" s="12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idden="1" x14ac:dyDescent="0.25">
      <c r="A946" s="8"/>
      <c r="B946" s="8"/>
      <c r="C946" s="8"/>
      <c r="D946" s="8"/>
      <c r="E946" s="8"/>
      <c r="F946" s="8"/>
      <c r="G946" s="21"/>
      <c r="H946" s="12"/>
      <c r="I946" s="12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idden="1" x14ac:dyDescent="0.25">
      <c r="A947" s="8"/>
      <c r="B947" s="8"/>
      <c r="C947" s="8"/>
      <c r="D947" s="8"/>
      <c r="E947" s="8"/>
      <c r="F947" s="8"/>
      <c r="G947" s="21"/>
      <c r="H947" s="12"/>
      <c r="I947" s="12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idden="1" x14ac:dyDescent="0.25">
      <c r="A948" s="8"/>
      <c r="B948" s="8"/>
      <c r="C948" s="8"/>
      <c r="D948" s="8"/>
      <c r="E948" s="8"/>
      <c r="F948" s="8"/>
      <c r="G948" s="21"/>
      <c r="H948" s="12"/>
      <c r="I948" s="12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idden="1" x14ac:dyDescent="0.25">
      <c r="A949" s="8"/>
      <c r="B949" s="8"/>
      <c r="C949" s="8"/>
      <c r="D949" s="8"/>
      <c r="E949" s="8"/>
      <c r="F949" s="8"/>
      <c r="G949" s="21"/>
      <c r="H949" s="12"/>
      <c r="I949" s="12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idden="1" x14ac:dyDescent="0.25">
      <c r="A950" s="8"/>
      <c r="B950" s="8"/>
      <c r="C950" s="8"/>
      <c r="D950" s="8"/>
      <c r="E950" s="8"/>
      <c r="F950" s="8"/>
      <c r="G950" s="21"/>
      <c r="H950" s="12"/>
      <c r="I950" s="12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idden="1" x14ac:dyDescent="0.25">
      <c r="A951" s="8"/>
      <c r="B951" s="8"/>
      <c r="C951" s="8"/>
      <c r="D951" s="8"/>
      <c r="E951" s="8"/>
      <c r="F951" s="8"/>
      <c r="G951" s="21"/>
      <c r="H951" s="12"/>
      <c r="I951" s="12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idden="1" x14ac:dyDescent="0.25">
      <c r="A952" s="8"/>
      <c r="B952" s="8"/>
      <c r="C952" s="8"/>
      <c r="D952" s="8"/>
      <c r="E952" s="8"/>
      <c r="F952" s="8"/>
      <c r="G952" s="21"/>
      <c r="H952" s="12"/>
      <c r="I952" s="12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idden="1" x14ac:dyDescent="0.25">
      <c r="A953" s="8"/>
      <c r="B953" s="8"/>
      <c r="C953" s="8"/>
      <c r="D953" s="8"/>
      <c r="E953" s="8"/>
      <c r="F953" s="8"/>
      <c r="G953" s="21"/>
      <c r="H953" s="12"/>
      <c r="I953" s="12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idden="1" x14ac:dyDescent="0.25">
      <c r="A954" s="8"/>
      <c r="B954" s="8"/>
      <c r="C954" s="8"/>
      <c r="D954" s="8"/>
      <c r="E954" s="8"/>
      <c r="F954" s="8"/>
      <c r="G954" s="21"/>
      <c r="H954" s="12"/>
      <c r="I954" s="12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idden="1" x14ac:dyDescent="0.25">
      <c r="A955" s="8"/>
      <c r="B955" s="8"/>
      <c r="C955" s="8"/>
      <c r="D955" s="8"/>
      <c r="E955" s="8"/>
      <c r="F955" s="8"/>
      <c r="G955" s="21"/>
      <c r="H955" s="12"/>
      <c r="I955" s="12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idden="1" x14ac:dyDescent="0.25">
      <c r="A956" s="8"/>
      <c r="B956" s="8"/>
      <c r="C956" s="8"/>
      <c r="D956" s="8"/>
      <c r="E956" s="8"/>
      <c r="F956" s="8"/>
      <c r="G956" s="21"/>
      <c r="H956" s="12"/>
      <c r="I956" s="12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idden="1" x14ac:dyDescent="0.25">
      <c r="A957" s="8"/>
      <c r="B957" s="8"/>
      <c r="C957" s="8"/>
      <c r="D957" s="8"/>
      <c r="E957" s="8"/>
      <c r="F957" s="8"/>
      <c r="G957" s="21"/>
      <c r="H957" s="12"/>
      <c r="I957" s="12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idden="1" x14ac:dyDescent="0.25">
      <c r="A958" s="8"/>
      <c r="B958" s="8"/>
      <c r="C958" s="8"/>
      <c r="D958" s="8"/>
      <c r="E958" s="8"/>
      <c r="F958" s="8"/>
      <c r="G958" s="21"/>
      <c r="H958" s="12"/>
      <c r="I958" s="12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idden="1" x14ac:dyDescent="0.25">
      <c r="A959" s="8"/>
      <c r="B959" s="8"/>
      <c r="C959" s="8"/>
      <c r="D959" s="8"/>
      <c r="E959" s="8"/>
      <c r="F959" s="8"/>
      <c r="G959" s="21"/>
      <c r="H959" s="12"/>
      <c r="I959" s="12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idden="1" x14ac:dyDescent="0.25">
      <c r="A960" s="8"/>
      <c r="B960" s="8"/>
      <c r="C960" s="8"/>
      <c r="D960" s="8"/>
      <c r="E960" s="8"/>
      <c r="F960" s="8"/>
      <c r="G960" s="21"/>
      <c r="H960" s="12"/>
      <c r="I960" s="12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idden="1" x14ac:dyDescent="0.25">
      <c r="A961" s="8"/>
      <c r="B961" s="8"/>
      <c r="C961" s="8"/>
      <c r="D961" s="8"/>
      <c r="E961" s="8"/>
      <c r="F961" s="8"/>
      <c r="G961" s="21"/>
      <c r="H961" s="12"/>
      <c r="I961" s="12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idden="1" x14ac:dyDescent="0.25">
      <c r="A962" s="8"/>
      <c r="B962" s="8"/>
      <c r="C962" s="8"/>
      <c r="D962" s="8"/>
      <c r="E962" s="8"/>
      <c r="F962" s="8"/>
      <c r="G962" s="21"/>
      <c r="H962" s="12"/>
      <c r="I962" s="12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idden="1" x14ac:dyDescent="0.25">
      <c r="A963" s="8"/>
      <c r="B963" s="8"/>
      <c r="C963" s="8"/>
      <c r="D963" s="8"/>
      <c r="E963" s="8"/>
      <c r="F963" s="8"/>
      <c r="G963" s="21"/>
      <c r="H963" s="12"/>
      <c r="I963" s="12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idden="1" x14ac:dyDescent="0.25">
      <c r="A964" s="8"/>
      <c r="B964" s="8"/>
      <c r="C964" s="8"/>
      <c r="D964" s="8"/>
      <c r="E964" s="8"/>
      <c r="F964" s="8"/>
      <c r="G964" s="21"/>
      <c r="H964" s="12"/>
      <c r="I964" s="12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idden="1" x14ac:dyDescent="0.25">
      <c r="A965" s="8"/>
      <c r="B965" s="8"/>
      <c r="C965" s="8"/>
      <c r="D965" s="8"/>
      <c r="E965" s="8"/>
      <c r="F965" s="8"/>
      <c r="G965" s="21"/>
      <c r="H965" s="12"/>
      <c r="I965" s="12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idden="1" x14ac:dyDescent="0.25">
      <c r="A966" s="8"/>
      <c r="B966" s="8"/>
      <c r="C966" s="8"/>
      <c r="D966" s="8"/>
      <c r="E966" s="8"/>
      <c r="F966" s="8"/>
      <c r="G966" s="21"/>
      <c r="H966" s="12"/>
      <c r="I966" s="12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idden="1" x14ac:dyDescent="0.25">
      <c r="A967" s="8"/>
      <c r="B967" s="8"/>
      <c r="C967" s="8"/>
      <c r="D967" s="8"/>
      <c r="E967" s="8"/>
      <c r="F967" s="8"/>
      <c r="G967" s="21"/>
      <c r="H967" s="12"/>
      <c r="I967" s="12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idden="1" x14ac:dyDescent="0.25">
      <c r="A968" s="8"/>
      <c r="B968" s="8"/>
      <c r="C968" s="8"/>
      <c r="D968" s="8"/>
      <c r="E968" s="8"/>
      <c r="F968" s="8"/>
      <c r="G968" s="21"/>
      <c r="H968" s="12"/>
      <c r="I968" s="12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idden="1" x14ac:dyDescent="0.25">
      <c r="A969" s="8"/>
      <c r="B969" s="8"/>
      <c r="C969" s="8"/>
      <c r="D969" s="8"/>
      <c r="E969" s="8"/>
      <c r="F969" s="8"/>
      <c r="G969" s="21"/>
      <c r="H969" s="12"/>
      <c r="I969" s="12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idden="1" x14ac:dyDescent="0.25">
      <c r="A970" s="8"/>
      <c r="B970" s="8"/>
      <c r="C970" s="8"/>
      <c r="D970" s="8"/>
      <c r="E970" s="8"/>
      <c r="F970" s="8"/>
      <c r="G970" s="21"/>
      <c r="H970" s="12"/>
      <c r="I970" s="12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idden="1" x14ac:dyDescent="0.25">
      <c r="A971" s="8"/>
      <c r="B971" s="8"/>
      <c r="C971" s="8"/>
      <c r="D971" s="8"/>
      <c r="E971" s="8"/>
      <c r="F971" s="8"/>
      <c r="G971" s="21"/>
      <c r="H971" s="12"/>
      <c r="I971" s="12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idden="1" x14ac:dyDescent="0.25">
      <c r="A972" s="8"/>
      <c r="B972" s="8"/>
      <c r="C972" s="8"/>
      <c r="D972" s="8"/>
      <c r="E972" s="8"/>
      <c r="F972" s="8"/>
      <c r="G972" s="21"/>
      <c r="H972" s="12"/>
      <c r="I972" s="12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idden="1" x14ac:dyDescent="0.25">
      <c r="A973" s="8"/>
      <c r="B973" s="8"/>
      <c r="C973" s="8"/>
      <c r="D973" s="8"/>
      <c r="E973" s="8"/>
      <c r="F973" s="8"/>
      <c r="G973" s="21"/>
      <c r="H973" s="12"/>
      <c r="I973" s="12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idden="1" x14ac:dyDescent="0.25">
      <c r="A974" s="8"/>
      <c r="B974" s="8"/>
      <c r="C974" s="8"/>
      <c r="D974" s="8"/>
      <c r="E974" s="8"/>
      <c r="F974" s="8"/>
      <c r="G974" s="21"/>
      <c r="H974" s="12"/>
      <c r="I974" s="12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idden="1" x14ac:dyDescent="0.25">
      <c r="A975" s="8"/>
      <c r="B975" s="8"/>
      <c r="C975" s="8"/>
      <c r="D975" s="8"/>
      <c r="E975" s="8"/>
      <c r="F975" s="8"/>
      <c r="G975" s="21"/>
      <c r="H975" s="12"/>
      <c r="I975" s="12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idden="1" x14ac:dyDescent="0.25">
      <c r="A976" s="8"/>
      <c r="B976" s="8"/>
      <c r="C976" s="8"/>
      <c r="D976" s="8"/>
      <c r="E976" s="8"/>
      <c r="F976" s="8"/>
      <c r="G976" s="21"/>
      <c r="H976" s="12"/>
      <c r="I976" s="12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idden="1" x14ac:dyDescent="0.25">
      <c r="A977" s="8"/>
      <c r="B977" s="8"/>
      <c r="C977" s="8"/>
      <c r="D977" s="8"/>
      <c r="E977" s="8"/>
      <c r="F977" s="8"/>
      <c r="G977" s="21"/>
      <c r="H977" s="12"/>
      <c r="I977" s="12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idden="1" x14ac:dyDescent="0.25">
      <c r="A978" s="8"/>
      <c r="B978" s="8"/>
      <c r="C978" s="8"/>
      <c r="D978" s="8"/>
      <c r="E978" s="8"/>
      <c r="F978" s="8"/>
      <c r="G978" s="21"/>
      <c r="H978" s="12"/>
      <c r="I978" s="12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idden="1" x14ac:dyDescent="0.25">
      <c r="A979" s="8"/>
      <c r="B979" s="8"/>
      <c r="C979" s="8"/>
      <c r="D979" s="8"/>
      <c r="E979" s="8"/>
      <c r="F979" s="8"/>
      <c r="G979" s="21"/>
      <c r="H979" s="12"/>
      <c r="I979" s="12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idden="1" x14ac:dyDescent="0.25">
      <c r="A980" s="8"/>
      <c r="B980" s="8"/>
      <c r="C980" s="8"/>
      <c r="D980" s="8"/>
      <c r="E980" s="8"/>
      <c r="F980" s="8"/>
      <c r="G980" s="21"/>
      <c r="H980" s="12"/>
      <c r="I980" s="12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idden="1" x14ac:dyDescent="0.25">
      <c r="A981" s="8"/>
      <c r="B981" s="8"/>
      <c r="C981" s="8"/>
      <c r="D981" s="8"/>
      <c r="E981" s="8"/>
      <c r="F981" s="8"/>
      <c r="G981" s="21"/>
      <c r="H981" s="12"/>
      <c r="I981" s="12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idden="1" x14ac:dyDescent="0.25">
      <c r="A982" s="8"/>
      <c r="B982" s="8"/>
      <c r="C982" s="8"/>
      <c r="D982" s="8"/>
      <c r="E982" s="8"/>
      <c r="F982" s="8"/>
      <c r="G982" s="21"/>
      <c r="H982" s="12"/>
      <c r="I982" s="12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idden="1" x14ac:dyDescent="0.25">
      <c r="A983" s="8"/>
      <c r="B983" s="8"/>
      <c r="C983" s="8"/>
      <c r="D983" s="8"/>
      <c r="E983" s="8"/>
      <c r="F983" s="8"/>
      <c r="G983" s="21"/>
      <c r="H983" s="12"/>
      <c r="I983" s="12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idden="1" x14ac:dyDescent="0.25">
      <c r="A984" s="8"/>
      <c r="B984" s="8"/>
      <c r="C984" s="8"/>
      <c r="D984" s="8"/>
      <c r="E984" s="8"/>
      <c r="F984" s="8"/>
      <c r="G984" s="21"/>
      <c r="H984" s="12"/>
      <c r="I984" s="12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idden="1" x14ac:dyDescent="0.25">
      <c r="A985" s="8"/>
      <c r="B985" s="8"/>
      <c r="C985" s="8"/>
      <c r="D985" s="8"/>
      <c r="E985" s="8"/>
      <c r="F985" s="8"/>
      <c r="G985" s="21"/>
      <c r="H985" s="12"/>
      <c r="I985" s="12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idden="1" x14ac:dyDescent="0.25">
      <c r="A986" s="8"/>
      <c r="B986" s="8"/>
      <c r="C986" s="8"/>
      <c r="D986" s="8"/>
      <c r="E986" s="8"/>
      <c r="F986" s="8"/>
      <c r="G986" s="21"/>
      <c r="H986" s="12"/>
      <c r="I986" s="12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idden="1" x14ac:dyDescent="0.25">
      <c r="A987" s="8"/>
      <c r="B987" s="8"/>
      <c r="C987" s="8"/>
      <c r="D987" s="8"/>
      <c r="E987" s="8"/>
      <c r="F987" s="8"/>
      <c r="G987" s="21"/>
      <c r="H987" s="12"/>
      <c r="I987" s="12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idden="1" x14ac:dyDescent="0.25">
      <c r="A988" s="8"/>
      <c r="B988" s="8"/>
      <c r="C988" s="8"/>
      <c r="D988" s="8"/>
      <c r="E988" s="8"/>
      <c r="F988" s="8"/>
      <c r="G988" s="21"/>
      <c r="H988" s="12"/>
      <c r="I988" s="12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idden="1" x14ac:dyDescent="0.25">
      <c r="A989" s="8"/>
      <c r="B989" s="8"/>
      <c r="C989" s="8"/>
      <c r="D989" s="8"/>
      <c r="E989" s="8"/>
      <c r="F989" s="8"/>
      <c r="G989" s="21"/>
      <c r="H989" s="12"/>
      <c r="I989" s="12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idden="1" x14ac:dyDescent="0.25">
      <c r="A990" s="8"/>
      <c r="B990" s="8"/>
      <c r="C990" s="8"/>
      <c r="D990" s="8"/>
      <c r="E990" s="8"/>
      <c r="F990" s="8"/>
      <c r="G990" s="21"/>
      <c r="H990" s="12"/>
      <c r="I990" s="12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idden="1" x14ac:dyDescent="0.25">
      <c r="A991" s="8"/>
      <c r="B991" s="8"/>
      <c r="C991" s="8"/>
      <c r="D991" s="8"/>
      <c r="E991" s="8"/>
      <c r="F991" s="8"/>
      <c r="G991" s="21"/>
      <c r="H991" s="12"/>
      <c r="I991" s="12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idden="1" x14ac:dyDescent="0.25">
      <c r="A992" s="8"/>
      <c r="B992" s="8"/>
      <c r="C992" s="8"/>
      <c r="D992" s="8"/>
      <c r="E992" s="8"/>
      <c r="F992" s="8"/>
      <c r="G992" s="21"/>
      <c r="H992" s="12"/>
      <c r="I992" s="12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idden="1" x14ac:dyDescent="0.25">
      <c r="A993" s="8"/>
      <c r="B993" s="8"/>
      <c r="C993" s="8"/>
      <c r="D993" s="8"/>
      <c r="E993" s="8"/>
      <c r="F993" s="8"/>
      <c r="G993" s="21"/>
      <c r="H993" s="12"/>
      <c r="I993" s="12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idden="1" x14ac:dyDescent="0.25">
      <c r="A994" s="8"/>
      <c r="B994" s="8"/>
      <c r="C994" s="8"/>
      <c r="D994" s="8"/>
      <c r="E994" s="8"/>
      <c r="F994" s="8"/>
      <c r="G994" s="21"/>
      <c r="H994" s="12"/>
      <c r="I994" s="12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idden="1" x14ac:dyDescent="0.25">
      <c r="A995" s="8"/>
      <c r="B995" s="8"/>
      <c r="C995" s="8"/>
      <c r="D995" s="8"/>
      <c r="E995" s="8"/>
      <c r="F995" s="8"/>
      <c r="G995" s="21"/>
      <c r="H995" s="12"/>
      <c r="I995" s="12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idden="1" x14ac:dyDescent="0.25">
      <c r="A996" s="8"/>
      <c r="B996" s="8"/>
      <c r="C996" s="8"/>
      <c r="D996" s="8"/>
      <c r="E996" s="8"/>
      <c r="F996" s="8"/>
      <c r="G996" s="21"/>
      <c r="H996" s="12"/>
      <c r="I996" s="12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idden="1" x14ac:dyDescent="0.25">
      <c r="A997" s="8"/>
      <c r="B997" s="8"/>
      <c r="C997" s="8"/>
      <c r="D997" s="8"/>
      <c r="E997" s="8"/>
      <c r="F997" s="8"/>
      <c r="G997" s="21"/>
      <c r="H997" s="12"/>
      <c r="I997" s="12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idden="1" x14ac:dyDescent="0.25">
      <c r="A998" s="8"/>
      <c r="B998" s="8"/>
      <c r="C998" s="8"/>
      <c r="D998" s="8"/>
      <c r="E998" s="8"/>
      <c r="F998" s="8"/>
      <c r="G998" s="21"/>
      <c r="H998" s="12"/>
      <c r="I998" s="12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idden="1" x14ac:dyDescent="0.25">
      <c r="A999" s="8"/>
      <c r="B999" s="8"/>
      <c r="C999" s="8"/>
      <c r="D999" s="8"/>
      <c r="E999" s="8"/>
      <c r="F999" s="8"/>
      <c r="G999" s="21"/>
      <c r="H999" s="12"/>
      <c r="I999" s="12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idden="1" x14ac:dyDescent="0.25">
      <c r="A1000" s="8"/>
      <c r="B1000" s="8"/>
      <c r="C1000" s="8"/>
      <c r="D1000" s="8"/>
      <c r="E1000" s="8"/>
      <c r="F1000" s="8"/>
      <c r="G1000" s="21"/>
      <c r="H1000" s="12"/>
      <c r="I1000" s="12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x14ac:dyDescent="0.25">
      <c r="A1001" s="8"/>
      <c r="B1001" s="8"/>
      <c r="C1001" s="8"/>
      <c r="D1001" s="8"/>
      <c r="E1001" s="8"/>
      <c r="F1001" s="8"/>
      <c r="G1001" s="21"/>
      <c r="H1001" s="12"/>
      <c r="I1001" s="12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x14ac:dyDescent="0.25">
      <c r="A1002" s="8"/>
      <c r="B1002" s="8"/>
      <c r="C1002" s="8"/>
      <c r="D1002" s="8"/>
      <c r="E1002" s="8"/>
      <c r="F1002" s="8"/>
      <c r="G1002" s="21"/>
      <c r="H1002" s="12"/>
      <c r="I1002" s="12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x14ac:dyDescent="0.25">
      <c r="A1003" s="8"/>
      <c r="B1003" s="8"/>
      <c r="C1003" s="8"/>
      <c r="D1003" s="8"/>
      <c r="E1003" s="8"/>
      <c r="F1003" s="8"/>
      <c r="G1003" s="21"/>
      <c r="H1003" s="12"/>
      <c r="I1003" s="12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x14ac:dyDescent="0.25">
      <c r="A1004" s="8"/>
      <c r="B1004" s="8"/>
      <c r="C1004" s="8"/>
      <c r="D1004" s="8"/>
      <c r="E1004" s="8"/>
      <c r="F1004" s="8"/>
      <c r="G1004" s="21"/>
      <c r="H1004" s="12"/>
      <c r="I1004" s="12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x14ac:dyDescent="0.25">
      <c r="A1005" s="8"/>
      <c r="B1005" s="8"/>
      <c r="C1005" s="8"/>
      <c r="D1005" s="8"/>
      <c r="E1005" s="8"/>
      <c r="F1005" s="8"/>
      <c r="G1005" s="21"/>
      <c r="H1005" s="12"/>
      <c r="I1005" s="12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x14ac:dyDescent="0.25">
      <c r="A1006" s="8"/>
      <c r="B1006" s="8"/>
      <c r="C1006" s="8"/>
      <c r="D1006" s="8"/>
      <c r="E1006" s="8"/>
      <c r="F1006" s="8"/>
      <c r="G1006" s="21"/>
      <c r="H1006" s="12"/>
      <c r="I1006" s="12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x14ac:dyDescent="0.25">
      <c r="A1007" s="8"/>
      <c r="B1007" s="8"/>
      <c r="C1007" s="8"/>
      <c r="D1007" s="8"/>
      <c r="E1007" s="8"/>
      <c r="F1007" s="8"/>
      <c r="G1007" s="21"/>
      <c r="H1007" s="12"/>
      <c r="I1007" s="12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x14ac:dyDescent="0.25">
      <c r="A1008" s="8"/>
      <c r="B1008" s="8"/>
      <c r="C1008" s="8"/>
      <c r="D1008" s="8"/>
      <c r="E1008" s="8"/>
      <c r="F1008" s="8"/>
      <c r="G1008" s="21"/>
      <c r="H1008" s="12"/>
      <c r="I1008" s="12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x14ac:dyDescent="0.25">
      <c r="A1009" s="8"/>
      <c r="B1009" s="8"/>
      <c r="C1009" s="8"/>
      <c r="D1009" s="8"/>
      <c r="E1009" s="8"/>
      <c r="F1009" s="8"/>
      <c r="G1009" s="21"/>
      <c r="H1009" s="12"/>
      <c r="I1009" s="12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x14ac:dyDescent="0.25">
      <c r="A1010" s="8"/>
      <c r="B1010" s="8"/>
      <c r="C1010" s="8"/>
      <c r="D1010" s="8"/>
      <c r="E1010" s="8"/>
      <c r="F1010" s="8"/>
      <c r="G1010" s="21"/>
      <c r="H1010" s="12"/>
      <c r="I1010" s="12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x14ac:dyDescent="0.25">
      <c r="A1011" s="8"/>
      <c r="B1011" s="8"/>
      <c r="C1011" s="8"/>
      <c r="D1011" s="8"/>
      <c r="E1011" s="8"/>
      <c r="F1011" s="8"/>
      <c r="G1011" s="21"/>
      <c r="H1011" s="12"/>
      <c r="I1011" s="12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x14ac:dyDescent="0.25">
      <c r="A1012" s="8"/>
      <c r="B1012" s="8"/>
      <c r="C1012" s="8"/>
      <c r="D1012" s="8"/>
      <c r="E1012" s="8"/>
      <c r="F1012" s="8"/>
      <c r="G1012" s="21"/>
      <c r="H1012" s="12"/>
      <c r="I1012" s="12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x14ac:dyDescent="0.25">
      <c r="A1013" s="8"/>
      <c r="B1013" s="8"/>
      <c r="C1013" s="8"/>
      <c r="D1013" s="8"/>
      <c r="E1013" s="8"/>
      <c r="F1013" s="8"/>
      <c r="G1013" s="21"/>
      <c r="H1013" s="12"/>
      <c r="I1013" s="12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x14ac:dyDescent="0.25">
      <c r="A1014" s="8"/>
      <c r="B1014" s="8"/>
      <c r="C1014" s="8"/>
      <c r="D1014" s="8"/>
      <c r="E1014" s="8"/>
      <c r="F1014" s="8"/>
      <c r="G1014" s="21"/>
      <c r="H1014" s="12"/>
      <c r="I1014" s="12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x14ac:dyDescent="0.25">
      <c r="A1015" s="8"/>
      <c r="B1015" s="8"/>
      <c r="C1015" s="8"/>
      <c r="D1015" s="8"/>
      <c r="E1015" s="8"/>
      <c r="F1015" s="8"/>
      <c r="G1015" s="21"/>
      <c r="H1015" s="12"/>
      <c r="I1015" s="12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x14ac:dyDescent="0.25">
      <c r="A1016" s="8"/>
      <c r="B1016" s="8"/>
      <c r="C1016" s="8"/>
      <c r="D1016" s="8"/>
      <c r="E1016" s="8"/>
      <c r="F1016" s="8"/>
      <c r="G1016" s="21"/>
      <c r="H1016" s="12"/>
      <c r="I1016" s="12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x14ac:dyDescent="0.25">
      <c r="A1017" s="8"/>
      <c r="B1017" s="8"/>
      <c r="C1017" s="8"/>
      <c r="D1017" s="8"/>
      <c r="E1017" s="8"/>
      <c r="F1017" s="8"/>
      <c r="G1017" s="21"/>
      <c r="H1017" s="12"/>
      <c r="I1017" s="12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x14ac:dyDescent="0.25">
      <c r="A1018" s="8"/>
      <c r="B1018" s="8"/>
      <c r="C1018" s="8"/>
      <c r="D1018" s="8"/>
      <c r="E1018" s="8"/>
      <c r="F1018" s="8"/>
      <c r="G1018" s="21"/>
      <c r="H1018" s="12"/>
      <c r="I1018" s="12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x14ac:dyDescent="0.25">
      <c r="A1019" s="8"/>
      <c r="B1019" s="8"/>
      <c r="C1019" s="8"/>
      <c r="D1019" s="8"/>
      <c r="E1019" s="8"/>
      <c r="F1019" s="8"/>
      <c r="G1019" s="21"/>
      <c r="H1019" s="12"/>
      <c r="I1019" s="12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x14ac:dyDescent="0.25">
      <c r="A1020" s="8"/>
      <c r="B1020" s="8"/>
      <c r="C1020" s="8"/>
      <c r="D1020" s="8"/>
      <c r="E1020" s="8"/>
      <c r="F1020" s="8"/>
      <c r="G1020" s="21"/>
      <c r="H1020" s="12"/>
      <c r="I1020" s="12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x14ac:dyDescent="0.25">
      <c r="A1021" s="8"/>
      <c r="B1021" s="8"/>
      <c r="C1021" s="8"/>
      <c r="D1021" s="8"/>
      <c r="E1021" s="8"/>
      <c r="F1021" s="8"/>
      <c r="G1021" s="21"/>
      <c r="H1021" s="12"/>
      <c r="I1021" s="12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x14ac:dyDescent="0.25">
      <c r="A1022" s="8"/>
      <c r="B1022" s="8"/>
      <c r="C1022" s="8"/>
      <c r="D1022" s="8"/>
      <c r="E1022" s="8"/>
      <c r="F1022" s="8"/>
      <c r="G1022" s="21"/>
      <c r="H1022" s="12"/>
      <c r="I1022" s="12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x14ac:dyDescent="0.25">
      <c r="A1023" s="8"/>
      <c r="B1023" s="8"/>
      <c r="C1023" s="8"/>
      <c r="D1023" s="8"/>
      <c r="E1023" s="8"/>
      <c r="F1023" s="8"/>
      <c r="G1023" s="21"/>
      <c r="H1023" s="12"/>
      <c r="I1023" s="12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x14ac:dyDescent="0.25">
      <c r="A1024" s="8"/>
      <c r="B1024" s="8"/>
      <c r="C1024" s="8"/>
      <c r="D1024" s="8"/>
      <c r="E1024" s="8"/>
      <c r="F1024" s="8"/>
      <c r="G1024" s="21"/>
      <c r="H1024" s="12"/>
      <c r="I1024" s="12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x14ac:dyDescent="0.25">
      <c r="A1025" s="8"/>
      <c r="B1025" s="8"/>
      <c r="C1025" s="8"/>
      <c r="D1025" s="8"/>
      <c r="E1025" s="8"/>
      <c r="F1025" s="8"/>
      <c r="G1025" s="21"/>
      <c r="H1025" s="12"/>
      <c r="I1025" s="12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x14ac:dyDescent="0.25">
      <c r="A1026" s="8"/>
      <c r="B1026" s="8"/>
      <c r="C1026" s="8"/>
      <c r="D1026" s="8"/>
      <c r="E1026" s="8"/>
      <c r="F1026" s="8"/>
      <c r="G1026" s="21"/>
      <c r="H1026" s="12"/>
      <c r="I1026" s="12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x14ac:dyDescent="0.25">
      <c r="A1027" s="8"/>
      <c r="B1027" s="8"/>
      <c r="C1027" s="8"/>
      <c r="D1027" s="8"/>
      <c r="E1027" s="8"/>
      <c r="F1027" s="8"/>
      <c r="G1027" s="21"/>
      <c r="H1027" s="12"/>
      <c r="I1027" s="12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x14ac:dyDescent="0.25">
      <c r="A1028" s="8"/>
      <c r="B1028" s="8"/>
      <c r="C1028" s="8"/>
      <c r="D1028" s="8"/>
      <c r="E1028" s="8"/>
      <c r="F1028" s="8"/>
      <c r="G1028" s="21"/>
      <c r="H1028" s="12"/>
      <c r="I1028" s="12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x14ac:dyDescent="0.25">
      <c r="A1029" s="8"/>
      <c r="B1029" s="8"/>
      <c r="C1029" s="8"/>
      <c r="D1029" s="8"/>
      <c r="E1029" s="8"/>
      <c r="F1029" s="8"/>
      <c r="G1029" s="21"/>
      <c r="H1029" s="12"/>
      <c r="I1029" s="12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x14ac:dyDescent="0.25">
      <c r="A1030" s="8"/>
      <c r="B1030" s="8"/>
      <c r="C1030" s="8"/>
      <c r="D1030" s="8"/>
      <c r="E1030" s="8"/>
      <c r="F1030" s="8"/>
      <c r="G1030" s="21"/>
      <c r="H1030" s="12"/>
      <c r="I1030" s="12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x14ac:dyDescent="0.25">
      <c r="A1031" s="8"/>
      <c r="B1031" s="8"/>
      <c r="C1031" s="8"/>
      <c r="D1031" s="8"/>
      <c r="E1031" s="8"/>
      <c r="F1031" s="8"/>
      <c r="G1031" s="21"/>
      <c r="H1031" s="12"/>
      <c r="I1031" s="12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x14ac:dyDescent="0.25">
      <c r="A1032" s="8"/>
      <c r="B1032" s="8"/>
      <c r="C1032" s="8"/>
      <c r="D1032" s="8"/>
      <c r="E1032" s="8"/>
      <c r="F1032" s="8"/>
      <c r="G1032" s="21"/>
      <c r="H1032" s="12"/>
      <c r="I1032" s="12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x14ac:dyDescent="0.25">
      <c r="A1033" s="8"/>
      <c r="B1033" s="8"/>
      <c r="C1033" s="8"/>
      <c r="D1033" s="8"/>
      <c r="E1033" s="8"/>
      <c r="F1033" s="8"/>
      <c r="G1033" s="21"/>
      <c r="H1033" s="12"/>
      <c r="I1033" s="12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x14ac:dyDescent="0.25">
      <c r="A1034" s="8"/>
      <c r="B1034" s="8"/>
      <c r="C1034" s="8"/>
      <c r="D1034" s="8"/>
      <c r="E1034" s="8"/>
      <c r="F1034" s="8"/>
      <c r="G1034" s="21"/>
      <c r="H1034" s="12"/>
      <c r="I1034" s="12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x14ac:dyDescent="0.25">
      <c r="A1035" s="8"/>
      <c r="B1035" s="8"/>
      <c r="C1035" s="8"/>
      <c r="D1035" s="8"/>
      <c r="E1035" s="8"/>
      <c r="F1035" s="8"/>
      <c r="G1035" s="21"/>
      <c r="H1035" s="12"/>
      <c r="I1035" s="12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x14ac:dyDescent="0.25">
      <c r="A1036" s="8"/>
      <c r="B1036" s="8"/>
      <c r="C1036" s="8"/>
      <c r="D1036" s="8"/>
      <c r="E1036" s="8"/>
      <c r="F1036" s="8"/>
      <c r="G1036" s="21"/>
      <c r="H1036" s="12"/>
      <c r="I1036" s="12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x14ac:dyDescent="0.25">
      <c r="A1037" s="8"/>
      <c r="B1037" s="8"/>
      <c r="C1037" s="8"/>
      <c r="D1037" s="8"/>
      <c r="E1037" s="8"/>
      <c r="F1037" s="8"/>
      <c r="G1037" s="21"/>
      <c r="H1037" s="12"/>
      <c r="I1037" s="12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x14ac:dyDescent="0.25">
      <c r="A1038" s="8"/>
      <c r="B1038" s="8"/>
      <c r="C1038" s="8"/>
      <c r="D1038" s="8"/>
      <c r="E1038" s="8"/>
      <c r="F1038" s="8"/>
      <c r="G1038" s="21"/>
      <c r="H1038" s="12"/>
      <c r="I1038" s="12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x14ac:dyDescent="0.25">
      <c r="A1039" s="8"/>
      <c r="B1039" s="8"/>
      <c r="C1039" s="8"/>
      <c r="D1039" s="8"/>
      <c r="E1039" s="8"/>
      <c r="F1039" s="8"/>
      <c r="G1039" s="21"/>
      <c r="H1039" s="12"/>
      <c r="I1039" s="12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x14ac:dyDescent="0.25">
      <c r="A1040" s="8"/>
      <c r="B1040" s="8"/>
      <c r="C1040" s="8"/>
      <c r="D1040" s="8"/>
      <c r="E1040" s="8"/>
      <c r="F1040" s="8"/>
      <c r="G1040" s="21"/>
      <c r="H1040" s="12"/>
      <c r="I1040" s="12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x14ac:dyDescent="0.25">
      <c r="A1041" s="8"/>
      <c r="B1041" s="8"/>
      <c r="C1041" s="8"/>
      <c r="D1041" s="8"/>
      <c r="E1041" s="8"/>
      <c r="F1041" s="8"/>
      <c r="G1041" s="21"/>
      <c r="H1041" s="12"/>
      <c r="I1041" s="12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x14ac:dyDescent="0.25">
      <c r="A1042" s="8"/>
      <c r="B1042" s="8"/>
      <c r="C1042" s="8"/>
      <c r="D1042" s="8"/>
      <c r="E1042" s="8"/>
      <c r="F1042" s="8"/>
      <c r="G1042" s="21"/>
      <c r="H1042" s="12"/>
      <c r="I1042" s="12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x14ac:dyDescent="0.25">
      <c r="A1043" s="8"/>
      <c r="B1043" s="8"/>
      <c r="C1043" s="8"/>
      <c r="D1043" s="8"/>
      <c r="E1043" s="8"/>
      <c r="F1043" s="8"/>
      <c r="G1043" s="21"/>
      <c r="H1043" s="12"/>
      <c r="I1043" s="12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x14ac:dyDescent="0.25">
      <c r="A1044" s="8"/>
      <c r="B1044" s="8"/>
      <c r="C1044" s="8"/>
      <c r="D1044" s="8"/>
      <c r="E1044" s="8"/>
      <c r="F1044" s="8"/>
      <c r="G1044" s="21"/>
      <c r="H1044" s="12"/>
      <c r="I1044" s="12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x14ac:dyDescent="0.25">
      <c r="A1045" s="8"/>
      <c r="B1045" s="8"/>
      <c r="C1045" s="8"/>
      <c r="D1045" s="8"/>
      <c r="E1045" s="8"/>
      <c r="F1045" s="8"/>
      <c r="G1045" s="21"/>
      <c r="H1045" s="12"/>
      <c r="I1045" s="12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x14ac:dyDescent="0.25">
      <c r="A1046" s="8"/>
      <c r="B1046" s="8"/>
      <c r="C1046" s="8"/>
      <c r="D1046" s="8"/>
      <c r="E1046" s="8"/>
      <c r="F1046" s="8"/>
      <c r="G1046" s="21"/>
      <c r="H1046" s="12"/>
      <c r="I1046" s="12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x14ac:dyDescent="0.25">
      <c r="A1047" s="8"/>
      <c r="B1047" s="8"/>
      <c r="C1047" s="8"/>
      <c r="D1047" s="8"/>
      <c r="E1047" s="8"/>
      <c r="F1047" s="8"/>
      <c r="G1047" s="21"/>
      <c r="H1047" s="12"/>
      <c r="I1047" s="12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x14ac:dyDescent="0.25">
      <c r="A1048" s="8"/>
      <c r="B1048" s="8"/>
      <c r="C1048" s="8"/>
      <c r="D1048" s="8"/>
      <c r="E1048" s="8"/>
      <c r="F1048" s="8"/>
      <c r="G1048" s="21"/>
      <c r="H1048" s="12"/>
      <c r="I1048" s="12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25">
      <c r="A1049" s="8"/>
      <c r="B1049" s="8"/>
      <c r="C1049" s="8"/>
      <c r="D1049" s="8"/>
      <c r="E1049" s="8"/>
      <c r="F1049" s="8"/>
      <c r="G1049" s="21"/>
      <c r="H1049" s="12"/>
      <c r="I1049" s="12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x14ac:dyDescent="0.25">
      <c r="A1050" s="8"/>
      <c r="B1050" s="8"/>
      <c r="C1050" s="8"/>
      <c r="D1050" s="8"/>
      <c r="E1050" s="8"/>
      <c r="F1050" s="8"/>
      <c r="G1050" s="21"/>
      <c r="H1050" s="12"/>
      <c r="I1050" s="12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x14ac:dyDescent="0.25">
      <c r="A1051" s="8"/>
      <c r="B1051" s="8"/>
      <c r="C1051" s="8"/>
      <c r="D1051" s="8"/>
      <c r="E1051" s="8"/>
      <c r="F1051" s="8"/>
      <c r="G1051" s="21"/>
      <c r="H1051" s="12"/>
      <c r="I1051" s="12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x14ac:dyDescent="0.25">
      <c r="A1052" s="8"/>
      <c r="B1052" s="8"/>
      <c r="C1052" s="8"/>
      <c r="D1052" s="8"/>
      <c r="E1052" s="8"/>
      <c r="F1052" s="8"/>
      <c r="G1052" s="21"/>
      <c r="H1052" s="12"/>
      <c r="I1052" s="12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8"/>
      <c r="B1053" s="8"/>
      <c r="C1053" s="8"/>
      <c r="D1053" s="8"/>
      <c r="E1053" s="8"/>
      <c r="F1053" s="8"/>
      <c r="G1053" s="21"/>
      <c r="H1053" s="12"/>
      <c r="I1053" s="12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x14ac:dyDescent="0.25">
      <c r="A1054" s="8"/>
      <c r="B1054" s="8"/>
      <c r="C1054" s="8"/>
      <c r="D1054" s="8"/>
      <c r="E1054" s="8"/>
      <c r="F1054" s="8"/>
      <c r="G1054" s="21"/>
      <c r="H1054" s="12"/>
      <c r="I1054" s="12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x14ac:dyDescent="0.25">
      <c r="A1055" s="8"/>
      <c r="B1055" s="8"/>
      <c r="C1055" s="8"/>
      <c r="D1055" s="8"/>
      <c r="E1055" s="8"/>
      <c r="F1055" s="8"/>
      <c r="G1055" s="21"/>
      <c r="H1055" s="12"/>
      <c r="I1055" s="12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x14ac:dyDescent="0.25">
      <c r="A1056" s="8"/>
      <c r="B1056" s="8"/>
      <c r="C1056" s="8"/>
      <c r="D1056" s="8"/>
      <c r="E1056" s="8"/>
      <c r="F1056" s="8"/>
      <c r="G1056" s="21"/>
      <c r="H1056" s="12"/>
      <c r="I1056" s="12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x14ac:dyDescent="0.25">
      <c r="A1057" s="8"/>
      <c r="B1057" s="8"/>
      <c r="C1057" s="8"/>
      <c r="D1057" s="8"/>
      <c r="E1057" s="8"/>
      <c r="F1057" s="8"/>
      <c r="G1057" s="21"/>
      <c r="H1057" s="12"/>
      <c r="I1057" s="12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x14ac:dyDescent="0.25">
      <c r="A1058" s="8"/>
      <c r="B1058" s="8"/>
      <c r="C1058" s="8"/>
      <c r="D1058" s="8"/>
      <c r="E1058" s="8"/>
      <c r="F1058" s="8"/>
      <c r="G1058" s="21"/>
      <c r="H1058" s="12"/>
      <c r="I1058" s="12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x14ac:dyDescent="0.25">
      <c r="A1059" s="8"/>
      <c r="B1059" s="8"/>
      <c r="C1059" s="8"/>
      <c r="D1059" s="8"/>
      <c r="E1059" s="8"/>
      <c r="F1059" s="8"/>
      <c r="G1059" s="21"/>
      <c r="H1059" s="12"/>
      <c r="I1059" s="12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x14ac:dyDescent="0.25">
      <c r="A1060" s="8"/>
      <c r="B1060" s="8"/>
      <c r="C1060" s="8"/>
      <c r="D1060" s="8"/>
      <c r="E1060" s="8"/>
      <c r="F1060" s="8"/>
      <c r="G1060" s="21"/>
      <c r="H1060" s="12"/>
      <c r="I1060" s="12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x14ac:dyDescent="0.25">
      <c r="A1061" s="8"/>
      <c r="B1061" s="8"/>
      <c r="C1061" s="8"/>
      <c r="D1061" s="8"/>
      <c r="E1061" s="8"/>
      <c r="F1061" s="8"/>
      <c r="G1061" s="21"/>
      <c r="H1061" s="12"/>
      <c r="I1061" s="12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x14ac:dyDescent="0.25">
      <c r="A1062" s="8"/>
      <c r="B1062" s="8"/>
      <c r="C1062" s="8"/>
      <c r="D1062" s="8"/>
      <c r="E1062" s="8"/>
      <c r="F1062" s="8"/>
      <c r="G1062" s="21"/>
      <c r="H1062" s="12"/>
      <c r="I1062" s="12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x14ac:dyDescent="0.25">
      <c r="A1063" s="8"/>
      <c r="B1063" s="8"/>
      <c r="C1063" s="8"/>
      <c r="D1063" s="8"/>
      <c r="E1063" s="8"/>
      <c r="F1063" s="8"/>
      <c r="G1063" s="21"/>
      <c r="H1063" s="12"/>
      <c r="I1063" s="12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x14ac:dyDescent="0.25">
      <c r="A1064" s="8"/>
      <c r="B1064" s="8"/>
      <c r="C1064" s="8"/>
      <c r="D1064" s="8"/>
      <c r="E1064" s="8"/>
      <c r="F1064" s="8"/>
      <c r="G1064" s="21"/>
      <c r="H1064" s="12"/>
      <c r="I1064" s="12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x14ac:dyDescent="0.25">
      <c r="A1065" s="8"/>
      <c r="B1065" s="8"/>
      <c r="C1065" s="8"/>
      <c r="D1065" s="8"/>
      <c r="E1065" s="8"/>
      <c r="F1065" s="8"/>
      <c r="G1065" s="21"/>
      <c r="H1065" s="12"/>
      <c r="I1065" s="12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x14ac:dyDescent="0.25">
      <c r="A1066" s="8"/>
      <c r="B1066" s="8"/>
      <c r="C1066" s="8"/>
      <c r="D1066" s="8"/>
      <c r="E1066" s="8"/>
      <c r="F1066" s="8"/>
      <c r="G1066" s="21"/>
      <c r="H1066" s="12"/>
      <c r="I1066" s="12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x14ac:dyDescent="0.25">
      <c r="A1067" s="8"/>
      <c r="B1067" s="8"/>
      <c r="C1067" s="8"/>
      <c r="D1067" s="8"/>
      <c r="E1067" s="8"/>
      <c r="F1067" s="8"/>
      <c r="G1067" s="21"/>
      <c r="H1067" s="12"/>
      <c r="I1067" s="12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x14ac:dyDescent="0.25">
      <c r="A1068" s="8"/>
      <c r="B1068" s="8"/>
      <c r="C1068" s="8"/>
      <c r="D1068" s="8"/>
      <c r="E1068" s="8"/>
      <c r="F1068" s="8"/>
      <c r="G1068" s="21"/>
      <c r="H1068" s="12"/>
      <c r="I1068" s="12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x14ac:dyDescent="0.25">
      <c r="A1069" s="8"/>
      <c r="B1069" s="8"/>
      <c r="C1069" s="8"/>
      <c r="D1069" s="8"/>
      <c r="E1069" s="8"/>
      <c r="F1069" s="8"/>
      <c r="G1069" s="21"/>
      <c r="H1069" s="12"/>
      <c r="I1069" s="12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x14ac:dyDescent="0.25">
      <c r="A1070" s="8"/>
      <c r="B1070" s="8"/>
      <c r="C1070" s="8"/>
      <c r="D1070" s="8"/>
      <c r="E1070" s="8"/>
      <c r="F1070" s="8"/>
      <c r="G1070" s="21"/>
      <c r="H1070" s="12"/>
      <c r="I1070" s="12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x14ac:dyDescent="0.25">
      <c r="A1071" s="8"/>
      <c r="B1071" s="8"/>
      <c r="C1071" s="8"/>
      <c r="D1071" s="8"/>
      <c r="E1071" s="8"/>
      <c r="F1071" s="8"/>
      <c r="G1071" s="21"/>
      <c r="H1071" s="12"/>
      <c r="I1071" s="12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x14ac:dyDescent="0.25">
      <c r="A1072" s="8"/>
      <c r="B1072" s="8"/>
      <c r="C1072" s="8"/>
      <c r="D1072" s="8"/>
      <c r="E1072" s="8"/>
      <c r="F1072" s="8"/>
      <c r="G1072" s="21"/>
      <c r="H1072" s="12"/>
      <c r="I1072" s="12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x14ac:dyDescent="0.25">
      <c r="A1073" s="8"/>
      <c r="B1073" s="8"/>
      <c r="C1073" s="8"/>
      <c r="D1073" s="8"/>
      <c r="E1073" s="8"/>
      <c r="F1073" s="8"/>
      <c r="G1073" s="21"/>
      <c r="H1073" s="12"/>
      <c r="I1073" s="12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x14ac:dyDescent="0.25">
      <c r="A1074" s="8"/>
      <c r="B1074" s="8"/>
      <c r="C1074" s="8"/>
      <c r="D1074" s="8"/>
      <c r="E1074" s="8"/>
      <c r="F1074" s="8"/>
      <c r="G1074" s="21"/>
      <c r="H1074" s="12"/>
      <c r="I1074" s="12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x14ac:dyDescent="0.25">
      <c r="A1075" s="8"/>
      <c r="B1075" s="8"/>
      <c r="C1075" s="8"/>
      <c r="D1075" s="8"/>
      <c r="E1075" s="8"/>
      <c r="F1075" s="8"/>
      <c r="G1075" s="21"/>
      <c r="H1075" s="12"/>
      <c r="I1075" s="12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x14ac:dyDescent="0.25">
      <c r="A1076" s="8"/>
      <c r="B1076" s="8"/>
      <c r="C1076" s="8"/>
      <c r="D1076" s="8"/>
      <c r="E1076" s="8"/>
      <c r="F1076" s="8"/>
      <c r="G1076" s="21"/>
      <c r="H1076" s="12"/>
      <c r="I1076" s="12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x14ac:dyDescent="0.25">
      <c r="A1077" s="8"/>
      <c r="B1077" s="8"/>
      <c r="C1077" s="8"/>
      <c r="D1077" s="8"/>
      <c r="E1077" s="8"/>
      <c r="F1077" s="8"/>
      <c r="G1077" s="21"/>
      <c r="H1077" s="12"/>
      <c r="I1077" s="12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x14ac:dyDescent="0.25">
      <c r="A1078" s="8"/>
      <c r="B1078" s="8"/>
      <c r="C1078" s="8"/>
      <c r="D1078" s="8"/>
      <c r="E1078" s="8"/>
      <c r="F1078" s="8"/>
      <c r="G1078" s="21"/>
      <c r="H1078" s="12"/>
      <c r="I1078" s="12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x14ac:dyDescent="0.25">
      <c r="A1079" s="8"/>
      <c r="B1079" s="8"/>
      <c r="C1079" s="8"/>
      <c r="D1079" s="8"/>
      <c r="E1079" s="8"/>
      <c r="F1079" s="8"/>
      <c r="G1079" s="21"/>
      <c r="H1079" s="12"/>
      <c r="I1079" s="12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x14ac:dyDescent="0.25">
      <c r="A1080" s="8"/>
      <c r="B1080" s="8"/>
      <c r="C1080" s="8"/>
      <c r="D1080" s="8"/>
      <c r="E1080" s="8"/>
      <c r="F1080" s="8"/>
      <c r="G1080" s="21"/>
      <c r="H1080" s="12"/>
      <c r="I1080" s="12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x14ac:dyDescent="0.25">
      <c r="A1081" s="8"/>
      <c r="B1081" s="8"/>
      <c r="C1081" s="8"/>
      <c r="D1081" s="8"/>
      <c r="E1081" s="8"/>
      <c r="F1081" s="8"/>
      <c r="G1081" s="21"/>
      <c r="H1081" s="12"/>
      <c r="I1081" s="12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x14ac:dyDescent="0.25">
      <c r="A1082" s="8"/>
      <c r="B1082" s="8"/>
      <c r="C1082" s="8"/>
      <c r="D1082" s="8"/>
      <c r="E1082" s="8"/>
      <c r="F1082" s="8"/>
      <c r="G1082" s="21"/>
      <c r="H1082" s="12"/>
      <c r="I1082" s="12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x14ac:dyDescent="0.25">
      <c r="A1083" s="8"/>
      <c r="B1083" s="8"/>
      <c r="C1083" s="8"/>
      <c r="D1083" s="8"/>
      <c r="E1083" s="8"/>
      <c r="F1083" s="8"/>
      <c r="G1083" s="21"/>
      <c r="H1083" s="12"/>
      <c r="I1083" s="12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x14ac:dyDescent="0.25">
      <c r="A1084" s="8"/>
      <c r="B1084" s="8"/>
      <c r="C1084" s="8"/>
      <c r="D1084" s="8"/>
      <c r="E1084" s="8"/>
      <c r="F1084" s="8"/>
      <c r="G1084" s="21"/>
      <c r="H1084" s="12"/>
      <c r="I1084" s="12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x14ac:dyDescent="0.25">
      <c r="A1085" s="8"/>
      <c r="B1085" s="8"/>
      <c r="C1085" s="8"/>
      <c r="D1085" s="8"/>
      <c r="E1085" s="8"/>
      <c r="F1085" s="8"/>
      <c r="G1085" s="21"/>
      <c r="H1085" s="12"/>
      <c r="I1085" s="12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x14ac:dyDescent="0.25">
      <c r="A1086" s="8"/>
      <c r="B1086" s="8"/>
      <c r="C1086" s="8"/>
      <c r="D1086" s="8"/>
      <c r="E1086" s="8"/>
      <c r="F1086" s="8"/>
      <c r="G1086" s="21"/>
      <c r="H1086" s="12"/>
      <c r="I1086" s="12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x14ac:dyDescent="0.25">
      <c r="A1087" s="8"/>
      <c r="B1087" s="8"/>
      <c r="C1087" s="8"/>
      <c r="D1087" s="8"/>
      <c r="E1087" s="8"/>
      <c r="F1087" s="8"/>
      <c r="G1087" s="21"/>
      <c r="H1087" s="12"/>
      <c r="I1087" s="12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x14ac:dyDescent="0.25">
      <c r="A1088" s="8"/>
      <c r="B1088" s="8"/>
      <c r="C1088" s="8"/>
      <c r="D1088" s="8"/>
      <c r="E1088" s="8"/>
      <c r="F1088" s="8"/>
      <c r="G1088" s="21"/>
      <c r="H1088" s="12"/>
      <c r="I1088" s="12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x14ac:dyDescent="0.25">
      <c r="A1089" s="8"/>
      <c r="B1089" s="8"/>
      <c r="C1089" s="8"/>
      <c r="D1089" s="8"/>
      <c r="E1089" s="8"/>
      <c r="F1089" s="8"/>
      <c r="G1089" s="21"/>
      <c r="H1089" s="12"/>
      <c r="I1089" s="12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x14ac:dyDescent="0.25">
      <c r="A1090" s="8"/>
      <c r="B1090" s="8"/>
      <c r="C1090" s="8"/>
      <c r="D1090" s="8"/>
      <c r="E1090" s="8"/>
      <c r="F1090" s="8"/>
      <c r="G1090" s="21"/>
      <c r="H1090" s="12"/>
      <c r="I1090" s="12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x14ac:dyDescent="0.25">
      <c r="A1091" s="8"/>
      <c r="B1091" s="8"/>
      <c r="C1091" s="8"/>
      <c r="D1091" s="8"/>
      <c r="E1091" s="8"/>
      <c r="F1091" s="8"/>
      <c r="G1091" s="21"/>
      <c r="H1091" s="12"/>
      <c r="I1091" s="12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x14ac:dyDescent="0.25">
      <c r="A1092" s="8"/>
      <c r="B1092" s="8"/>
      <c r="C1092" s="8"/>
      <c r="D1092" s="8"/>
      <c r="E1092" s="8"/>
      <c r="F1092" s="8"/>
      <c r="G1092" s="21"/>
      <c r="H1092" s="12"/>
      <c r="I1092" s="12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x14ac:dyDescent="0.25">
      <c r="A1093" s="8"/>
      <c r="B1093" s="8"/>
      <c r="C1093" s="8"/>
      <c r="D1093" s="8"/>
      <c r="E1093" s="8"/>
      <c r="F1093" s="8"/>
      <c r="G1093" s="21"/>
      <c r="H1093" s="12"/>
      <c r="I1093" s="12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x14ac:dyDescent="0.25">
      <c r="A1094" s="8"/>
      <c r="B1094" s="8"/>
      <c r="C1094" s="8"/>
      <c r="D1094" s="8"/>
      <c r="E1094" s="8"/>
      <c r="F1094" s="8"/>
      <c r="G1094" s="21"/>
      <c r="H1094" s="12"/>
      <c r="I1094" s="12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x14ac:dyDescent="0.25">
      <c r="A1095" s="8"/>
      <c r="B1095" s="8"/>
      <c r="C1095" s="8"/>
      <c r="D1095" s="8"/>
      <c r="E1095" s="8"/>
      <c r="F1095" s="8"/>
      <c r="G1095" s="21"/>
      <c r="H1095" s="12"/>
      <c r="I1095" s="12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x14ac:dyDescent="0.25">
      <c r="A1096" s="8"/>
      <c r="B1096" s="8"/>
      <c r="C1096" s="8"/>
      <c r="D1096" s="8"/>
      <c r="E1096" s="8"/>
      <c r="F1096" s="8"/>
      <c r="G1096" s="21"/>
      <c r="H1096" s="12"/>
      <c r="I1096" s="12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x14ac:dyDescent="0.25">
      <c r="A1097" s="8"/>
      <c r="B1097" s="8"/>
      <c r="C1097" s="8"/>
      <c r="D1097" s="8"/>
      <c r="E1097" s="8"/>
      <c r="F1097" s="8"/>
      <c r="G1097" s="21"/>
      <c r="H1097" s="12"/>
      <c r="I1097" s="12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x14ac:dyDescent="0.25">
      <c r="A1098" s="8"/>
      <c r="B1098" s="8"/>
      <c r="C1098" s="8"/>
      <c r="D1098" s="8"/>
      <c r="E1098" s="8"/>
      <c r="F1098" s="8"/>
      <c r="G1098" s="21"/>
      <c r="H1098" s="12"/>
      <c r="I1098" s="12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x14ac:dyDescent="0.25">
      <c r="A1099" s="8"/>
      <c r="B1099" s="8"/>
      <c r="C1099" s="8"/>
      <c r="D1099" s="8"/>
      <c r="E1099" s="8"/>
      <c r="F1099" s="8"/>
      <c r="G1099" s="21"/>
      <c r="H1099" s="12"/>
      <c r="I1099" s="12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x14ac:dyDescent="0.25">
      <c r="A1100" s="8"/>
      <c r="B1100" s="8"/>
      <c r="C1100" s="8"/>
      <c r="D1100" s="8"/>
      <c r="E1100" s="8"/>
      <c r="F1100" s="8"/>
      <c r="G1100" s="21"/>
      <c r="H1100" s="12"/>
      <c r="I1100" s="12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x14ac:dyDescent="0.25">
      <c r="A1101" s="8"/>
      <c r="B1101" s="8"/>
      <c r="C1101" s="8"/>
      <c r="D1101" s="8"/>
      <c r="E1101" s="8"/>
      <c r="F1101" s="8"/>
      <c r="G1101" s="21"/>
      <c r="H1101" s="12"/>
      <c r="I1101" s="12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x14ac:dyDescent="0.25">
      <c r="A1102" s="8"/>
      <c r="B1102" s="8"/>
      <c r="C1102" s="8"/>
      <c r="D1102" s="8"/>
      <c r="E1102" s="8"/>
      <c r="F1102" s="8"/>
      <c r="G1102" s="21"/>
      <c r="H1102" s="12"/>
      <c r="I1102" s="12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x14ac:dyDescent="0.25">
      <c r="A1103" s="8"/>
      <c r="B1103" s="8"/>
      <c r="C1103" s="8"/>
      <c r="D1103" s="8"/>
      <c r="E1103" s="8"/>
      <c r="F1103" s="8"/>
      <c r="G1103" s="21"/>
      <c r="H1103" s="12"/>
      <c r="I1103" s="12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x14ac:dyDescent="0.25">
      <c r="A1104" s="8"/>
      <c r="B1104" s="8"/>
      <c r="C1104" s="8"/>
      <c r="D1104" s="8"/>
      <c r="E1104" s="8"/>
      <c r="F1104" s="8"/>
      <c r="G1104" s="21"/>
      <c r="H1104" s="12"/>
      <c r="I1104" s="12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x14ac:dyDescent="0.25">
      <c r="A1105" s="8"/>
      <c r="B1105" s="8"/>
      <c r="C1105" s="8"/>
      <c r="D1105" s="8"/>
      <c r="E1105" s="8"/>
      <c r="F1105" s="8"/>
      <c r="G1105" s="21"/>
      <c r="H1105" s="12"/>
      <c r="I1105" s="12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x14ac:dyDescent="0.25">
      <c r="A1106" s="8"/>
      <c r="B1106" s="8"/>
      <c r="C1106" s="8"/>
      <c r="D1106" s="8"/>
      <c r="E1106" s="8"/>
      <c r="F1106" s="8"/>
      <c r="G1106" s="21"/>
      <c r="H1106" s="12"/>
      <c r="I1106" s="12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x14ac:dyDescent="0.25">
      <c r="A1107" s="8"/>
      <c r="B1107" s="8"/>
      <c r="C1107" s="8"/>
      <c r="D1107" s="8"/>
      <c r="E1107" s="8"/>
      <c r="F1107" s="8"/>
      <c r="G1107" s="21"/>
      <c r="H1107" s="12"/>
      <c r="I1107" s="12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x14ac:dyDescent="0.25">
      <c r="A1108" s="8"/>
      <c r="B1108" s="8"/>
      <c r="C1108" s="8"/>
      <c r="D1108" s="8"/>
      <c r="E1108" s="8"/>
      <c r="F1108" s="8"/>
      <c r="G1108" s="21"/>
      <c r="H1108" s="12"/>
      <c r="I1108" s="12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x14ac:dyDescent="0.25">
      <c r="A1109" s="8"/>
      <c r="B1109" s="8"/>
      <c r="C1109" s="8"/>
      <c r="D1109" s="8"/>
      <c r="E1109" s="8"/>
      <c r="F1109" s="8"/>
      <c r="G1109" s="21"/>
      <c r="H1109" s="12"/>
      <c r="I1109" s="12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x14ac:dyDescent="0.25">
      <c r="A1110" s="8"/>
      <c r="B1110" s="8"/>
      <c r="C1110" s="8"/>
      <c r="D1110" s="8"/>
      <c r="E1110" s="8"/>
      <c r="F1110" s="8"/>
      <c r="G1110" s="21"/>
      <c r="H1110" s="12"/>
      <c r="I1110" s="12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x14ac:dyDescent="0.25">
      <c r="A1111" s="8"/>
      <c r="B1111" s="8"/>
      <c r="C1111" s="8"/>
      <c r="D1111" s="8"/>
      <c r="E1111" s="8"/>
      <c r="F1111" s="8"/>
      <c r="G1111" s="21"/>
      <c r="H1111" s="12"/>
      <c r="I1111" s="12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x14ac:dyDescent="0.25">
      <c r="A1112" s="8"/>
      <c r="B1112" s="8"/>
      <c r="C1112" s="8"/>
      <c r="D1112" s="8"/>
      <c r="E1112" s="8"/>
      <c r="F1112" s="8"/>
      <c r="G1112" s="21"/>
      <c r="H1112" s="12"/>
      <c r="I1112" s="12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x14ac:dyDescent="0.25">
      <c r="A1113" s="8"/>
      <c r="B1113" s="8"/>
      <c r="C1113" s="8"/>
      <c r="D1113" s="8"/>
      <c r="E1113" s="8"/>
      <c r="F1113" s="8"/>
      <c r="G1113" s="21"/>
      <c r="H1113" s="12"/>
      <c r="I1113" s="12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x14ac:dyDescent="0.25">
      <c r="A1114" s="8"/>
      <c r="B1114" s="8"/>
      <c r="C1114" s="8"/>
      <c r="D1114" s="8"/>
      <c r="E1114" s="8"/>
      <c r="F1114" s="8"/>
      <c r="G1114" s="21"/>
      <c r="H1114" s="12"/>
      <c r="I1114" s="12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x14ac:dyDescent="0.25">
      <c r="A1115" s="8"/>
      <c r="B1115" s="8"/>
      <c r="C1115" s="8"/>
      <c r="D1115" s="8"/>
      <c r="E1115" s="8"/>
      <c r="F1115" s="8"/>
      <c r="G1115" s="21"/>
      <c r="H1115" s="12"/>
      <c r="I1115" s="12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x14ac:dyDescent="0.25">
      <c r="A1116" s="8"/>
      <c r="B1116" s="8"/>
      <c r="C1116" s="8"/>
      <c r="D1116" s="8"/>
      <c r="E1116" s="8"/>
      <c r="F1116" s="8"/>
      <c r="G1116" s="21"/>
      <c r="H1116" s="12"/>
      <c r="I1116" s="12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x14ac:dyDescent="0.25">
      <c r="A1117" s="8"/>
      <c r="B1117" s="8"/>
      <c r="C1117" s="8"/>
      <c r="D1117" s="8"/>
      <c r="E1117" s="8"/>
      <c r="F1117" s="8"/>
      <c r="G1117" s="21"/>
      <c r="H1117" s="12"/>
      <c r="I1117" s="12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x14ac:dyDescent="0.25">
      <c r="A1118" s="8"/>
      <c r="B1118" s="8"/>
      <c r="C1118" s="8"/>
      <c r="D1118" s="8"/>
      <c r="E1118" s="8"/>
      <c r="F1118" s="8"/>
      <c r="G1118" s="21"/>
      <c r="H1118" s="12"/>
      <c r="I1118" s="12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x14ac:dyDescent="0.25">
      <c r="A1119" s="8"/>
      <c r="B1119" s="8"/>
      <c r="C1119" s="8"/>
      <c r="D1119" s="8"/>
      <c r="E1119" s="8"/>
      <c r="F1119" s="8"/>
      <c r="G1119" s="21"/>
      <c r="H1119" s="12"/>
      <c r="I1119" s="12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x14ac:dyDescent="0.25">
      <c r="A1120" s="8"/>
      <c r="B1120" s="8"/>
      <c r="C1120" s="8"/>
      <c r="D1120" s="8"/>
      <c r="E1120" s="8"/>
      <c r="F1120" s="8"/>
      <c r="G1120" s="21"/>
      <c r="H1120" s="12"/>
      <c r="I1120" s="12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x14ac:dyDescent="0.25">
      <c r="A1121" s="8"/>
      <c r="B1121" s="8"/>
      <c r="C1121" s="8"/>
      <c r="D1121" s="8"/>
      <c r="E1121" s="8"/>
      <c r="F1121" s="8"/>
      <c r="G1121" s="21"/>
      <c r="H1121" s="12"/>
      <c r="I1121" s="12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x14ac:dyDescent="0.25">
      <c r="A1122" s="8"/>
      <c r="B1122" s="8"/>
      <c r="C1122" s="8"/>
      <c r="D1122" s="8"/>
      <c r="E1122" s="8"/>
      <c r="F1122" s="8"/>
      <c r="G1122" s="21"/>
      <c r="H1122" s="12"/>
      <c r="I1122" s="12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x14ac:dyDescent="0.25">
      <c r="A1123" s="8"/>
      <c r="B1123" s="8"/>
      <c r="C1123" s="8"/>
      <c r="D1123" s="8"/>
      <c r="E1123" s="8"/>
      <c r="F1123" s="8"/>
      <c r="G1123" s="21"/>
      <c r="H1123" s="12"/>
      <c r="I1123" s="12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x14ac:dyDescent="0.25">
      <c r="A1124" s="8"/>
      <c r="B1124" s="8"/>
      <c r="C1124" s="8"/>
      <c r="D1124" s="8"/>
      <c r="E1124" s="8"/>
      <c r="F1124" s="8"/>
      <c r="G1124" s="21"/>
      <c r="H1124" s="12"/>
      <c r="I1124" s="12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x14ac:dyDescent="0.25">
      <c r="A1125" s="8"/>
      <c r="B1125" s="8"/>
      <c r="C1125" s="8"/>
      <c r="D1125" s="8"/>
      <c r="E1125" s="8"/>
      <c r="F1125" s="8"/>
      <c r="G1125" s="21"/>
      <c r="H1125" s="12"/>
      <c r="I1125" s="12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x14ac:dyDescent="0.25">
      <c r="A1126" s="8"/>
      <c r="B1126" s="8"/>
      <c r="C1126" s="8"/>
      <c r="D1126" s="8"/>
      <c r="E1126" s="8"/>
      <c r="F1126" s="8"/>
      <c r="G1126" s="21"/>
      <c r="H1126" s="12"/>
      <c r="I1126" s="12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x14ac:dyDescent="0.25">
      <c r="A1127" s="8"/>
      <c r="B1127" s="8"/>
      <c r="C1127" s="8"/>
      <c r="D1127" s="8"/>
      <c r="E1127" s="8"/>
      <c r="F1127" s="8"/>
      <c r="G1127" s="21"/>
      <c r="H1127" s="12"/>
      <c r="I1127" s="12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x14ac:dyDescent="0.25">
      <c r="A1128" s="8"/>
      <c r="B1128" s="8"/>
      <c r="C1128" s="8"/>
      <c r="D1128" s="8"/>
      <c r="E1128" s="8"/>
      <c r="F1128" s="8"/>
      <c r="G1128" s="21"/>
      <c r="H1128" s="12"/>
      <c r="I1128" s="12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x14ac:dyDescent="0.25">
      <c r="A1129" s="8"/>
      <c r="B1129" s="8"/>
      <c r="C1129" s="8"/>
      <c r="D1129" s="8"/>
      <c r="E1129" s="8"/>
      <c r="F1129" s="8"/>
      <c r="G1129" s="21"/>
      <c r="H1129" s="12"/>
      <c r="I1129" s="12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x14ac:dyDescent="0.25">
      <c r="A1130" s="8"/>
      <c r="B1130" s="8"/>
      <c r="C1130" s="8"/>
      <c r="D1130" s="8"/>
      <c r="E1130" s="8"/>
      <c r="F1130" s="8"/>
      <c r="G1130" s="21"/>
      <c r="H1130" s="12"/>
      <c r="I1130" s="12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x14ac:dyDescent="0.25">
      <c r="A1131" s="8"/>
      <c r="B1131" s="8"/>
      <c r="C1131" s="8"/>
      <c r="D1131" s="8"/>
      <c r="E1131" s="8"/>
      <c r="F1131" s="8"/>
      <c r="G1131" s="21"/>
      <c r="H1131" s="12"/>
      <c r="I1131" s="12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x14ac:dyDescent="0.25">
      <c r="A1132" s="8"/>
      <c r="B1132" s="8"/>
      <c r="C1132" s="8"/>
      <c r="D1132" s="8"/>
      <c r="E1132" s="8"/>
      <c r="F1132" s="8"/>
      <c r="G1132" s="21"/>
      <c r="H1132" s="12"/>
      <c r="I1132" s="12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x14ac:dyDescent="0.25">
      <c r="A1133" s="8"/>
      <c r="B1133" s="8"/>
      <c r="C1133" s="8"/>
      <c r="D1133" s="8"/>
      <c r="E1133" s="8"/>
      <c r="F1133" s="8"/>
      <c r="G1133" s="21"/>
      <c r="H1133" s="12"/>
      <c r="I1133" s="12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x14ac:dyDescent="0.25">
      <c r="A1134" s="8"/>
      <c r="B1134" s="8"/>
      <c r="C1134" s="8"/>
      <c r="D1134" s="8"/>
      <c r="E1134" s="8"/>
      <c r="F1134" s="8"/>
      <c r="G1134" s="21"/>
      <c r="H1134" s="12"/>
      <c r="I1134" s="12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x14ac:dyDescent="0.25">
      <c r="A1135" s="8"/>
      <c r="B1135" s="8"/>
      <c r="C1135" s="8"/>
      <c r="D1135" s="8"/>
      <c r="E1135" s="8"/>
      <c r="F1135" s="8"/>
      <c r="G1135" s="21"/>
      <c r="H1135" s="12"/>
      <c r="I1135" s="12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x14ac:dyDescent="0.25">
      <c r="A1136" s="8"/>
      <c r="B1136" s="8"/>
      <c r="C1136" s="8"/>
      <c r="D1136" s="8"/>
      <c r="E1136" s="8"/>
      <c r="F1136" s="8"/>
      <c r="G1136" s="21"/>
      <c r="H1136" s="12"/>
      <c r="I1136" s="12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x14ac:dyDescent="0.25">
      <c r="A1137" s="8"/>
      <c r="B1137" s="8"/>
      <c r="C1137" s="8"/>
      <c r="D1137" s="8"/>
      <c r="E1137" s="8"/>
      <c r="F1137" s="8"/>
      <c r="G1137" s="21"/>
      <c r="H1137" s="12"/>
      <c r="I1137" s="12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x14ac:dyDescent="0.25">
      <c r="A1138" s="8"/>
      <c r="B1138" s="8"/>
      <c r="C1138" s="8"/>
      <c r="D1138" s="8"/>
      <c r="E1138" s="8"/>
      <c r="F1138" s="8"/>
      <c r="G1138" s="21"/>
      <c r="H1138" s="12"/>
      <c r="I1138" s="12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x14ac:dyDescent="0.25">
      <c r="A1139" s="8"/>
      <c r="B1139" s="8"/>
      <c r="C1139" s="8"/>
      <c r="D1139" s="8"/>
      <c r="E1139" s="8"/>
      <c r="F1139" s="8"/>
      <c r="G1139" s="21"/>
      <c r="H1139" s="12"/>
      <c r="I1139" s="12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x14ac:dyDescent="0.25">
      <c r="A1140" s="8"/>
      <c r="B1140" s="8"/>
      <c r="C1140" s="8"/>
      <c r="D1140" s="8"/>
      <c r="E1140" s="8"/>
      <c r="F1140" s="8"/>
      <c r="G1140" s="21"/>
      <c r="H1140" s="12"/>
      <c r="I1140" s="12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x14ac:dyDescent="0.25">
      <c r="A1141" s="8"/>
      <c r="B1141" s="8"/>
      <c r="C1141" s="8"/>
      <c r="D1141" s="8"/>
      <c r="E1141" s="8"/>
      <c r="F1141" s="8"/>
      <c r="G1141" s="21"/>
      <c r="H1141" s="12"/>
      <c r="I1141" s="12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x14ac:dyDescent="0.25">
      <c r="A1142" s="8"/>
      <c r="B1142" s="8"/>
      <c r="C1142" s="8"/>
      <c r="D1142" s="8"/>
      <c r="E1142" s="8"/>
      <c r="F1142" s="8"/>
      <c r="G1142" s="21"/>
      <c r="H1142" s="12"/>
      <c r="I1142" s="12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x14ac:dyDescent="0.25">
      <c r="A1143" s="8"/>
      <c r="B1143" s="8"/>
      <c r="C1143" s="8"/>
      <c r="D1143" s="8"/>
      <c r="E1143" s="8"/>
      <c r="F1143" s="8"/>
      <c r="G1143" s="21"/>
      <c r="H1143" s="12"/>
      <c r="I1143" s="12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x14ac:dyDescent="0.25">
      <c r="A1144" s="8"/>
      <c r="B1144" s="8"/>
      <c r="C1144" s="8"/>
      <c r="D1144" s="8"/>
      <c r="E1144" s="8"/>
      <c r="F1144" s="8"/>
      <c r="G1144" s="21"/>
      <c r="H1144" s="12"/>
      <c r="I1144" s="12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x14ac:dyDescent="0.25">
      <c r="A1145" s="8"/>
      <c r="B1145" s="8"/>
      <c r="C1145" s="8"/>
      <c r="D1145" s="8"/>
      <c r="E1145" s="8"/>
      <c r="F1145" s="8"/>
      <c r="G1145" s="21"/>
      <c r="H1145" s="12"/>
      <c r="I1145" s="12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x14ac:dyDescent="0.25">
      <c r="A1146" s="8"/>
      <c r="B1146" s="8"/>
      <c r="C1146" s="8"/>
      <c r="D1146" s="8"/>
      <c r="E1146" s="8"/>
      <c r="F1146" s="8"/>
      <c r="G1146" s="21"/>
      <c r="H1146" s="12"/>
      <c r="I1146" s="12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x14ac:dyDescent="0.25">
      <c r="A1147" s="8"/>
      <c r="B1147" s="8"/>
      <c r="C1147" s="8"/>
      <c r="D1147" s="8"/>
      <c r="E1147" s="8"/>
      <c r="F1147" s="8"/>
      <c r="G1147" s="21"/>
      <c r="H1147" s="12"/>
      <c r="I1147" s="12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x14ac:dyDescent="0.25">
      <c r="A1148" s="8"/>
      <c r="B1148" s="8"/>
      <c r="C1148" s="8"/>
      <c r="D1148" s="8"/>
      <c r="E1148" s="8"/>
      <c r="F1148" s="8"/>
      <c r="G1148" s="21"/>
      <c r="H1148" s="12"/>
      <c r="I1148" s="12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x14ac:dyDescent="0.25">
      <c r="A1149" s="8"/>
      <c r="B1149" s="8"/>
      <c r="C1149" s="8"/>
      <c r="D1149" s="8"/>
      <c r="E1149" s="8"/>
      <c r="F1149" s="8"/>
      <c r="G1149" s="21"/>
      <c r="H1149" s="12"/>
      <c r="I1149" s="12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x14ac:dyDescent="0.25">
      <c r="A1150" s="8"/>
      <c r="B1150" s="8"/>
      <c r="C1150" s="8"/>
      <c r="D1150" s="8"/>
      <c r="E1150" s="8"/>
      <c r="F1150" s="8"/>
      <c r="G1150" s="21"/>
      <c r="H1150" s="12"/>
      <c r="I1150" s="12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x14ac:dyDescent="0.25">
      <c r="A1151" s="8"/>
      <c r="B1151" s="8"/>
      <c r="C1151" s="8"/>
      <c r="D1151" s="8"/>
      <c r="E1151" s="8"/>
      <c r="F1151" s="8"/>
      <c r="G1151" s="21"/>
      <c r="H1151" s="12"/>
      <c r="I1151" s="12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x14ac:dyDescent="0.25">
      <c r="A1152" s="8"/>
      <c r="B1152" s="8"/>
      <c r="C1152" s="8"/>
      <c r="D1152" s="8"/>
      <c r="E1152" s="8"/>
      <c r="F1152" s="8"/>
      <c r="G1152" s="21"/>
      <c r="H1152" s="12"/>
      <c r="I1152" s="12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x14ac:dyDescent="0.25">
      <c r="A1153" s="8"/>
      <c r="B1153" s="8"/>
      <c r="C1153" s="8"/>
      <c r="D1153" s="8"/>
      <c r="E1153" s="8"/>
      <c r="F1153" s="8"/>
      <c r="G1153" s="21"/>
      <c r="H1153" s="12"/>
      <c r="I1153" s="12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x14ac:dyDescent="0.25">
      <c r="A1154" s="8"/>
      <c r="B1154" s="8"/>
      <c r="C1154" s="8"/>
      <c r="D1154" s="8"/>
      <c r="E1154" s="8"/>
      <c r="F1154" s="8"/>
      <c r="G1154" s="21"/>
      <c r="H1154" s="12"/>
      <c r="I1154" s="12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x14ac:dyDescent="0.25">
      <c r="A1155" s="8"/>
      <c r="B1155" s="8"/>
      <c r="C1155" s="8"/>
      <c r="D1155" s="8"/>
      <c r="E1155" s="8"/>
      <c r="F1155" s="8"/>
      <c r="G1155" s="21"/>
      <c r="H1155" s="12"/>
      <c r="I1155" s="12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x14ac:dyDescent="0.25">
      <c r="A1156" s="8"/>
      <c r="B1156" s="8"/>
      <c r="C1156" s="8"/>
      <c r="D1156" s="8"/>
      <c r="E1156" s="8"/>
      <c r="F1156" s="8"/>
      <c r="G1156" s="21"/>
      <c r="H1156" s="12"/>
      <c r="I1156" s="12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x14ac:dyDescent="0.25">
      <c r="A1157" s="8"/>
      <c r="B1157" s="8"/>
      <c r="C1157" s="8"/>
      <c r="D1157" s="8"/>
      <c r="E1157" s="8"/>
      <c r="F1157" s="8"/>
      <c r="G1157" s="21"/>
      <c r="H1157" s="12"/>
      <c r="I1157" s="12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x14ac:dyDescent="0.25">
      <c r="A1158" s="8"/>
      <c r="B1158" s="8"/>
      <c r="C1158" s="8"/>
      <c r="D1158" s="8"/>
      <c r="E1158" s="8"/>
      <c r="F1158" s="8"/>
      <c r="G1158" s="21"/>
      <c r="H1158" s="12"/>
      <c r="I1158" s="12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x14ac:dyDescent="0.25">
      <c r="A1159" s="8"/>
      <c r="B1159" s="8"/>
      <c r="C1159" s="8"/>
      <c r="D1159" s="8"/>
      <c r="E1159" s="8"/>
      <c r="F1159" s="8"/>
      <c r="G1159" s="21"/>
      <c r="H1159" s="12"/>
      <c r="I1159" s="12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x14ac:dyDescent="0.25">
      <c r="A1160" s="8"/>
      <c r="B1160" s="8"/>
      <c r="C1160" s="8"/>
      <c r="D1160" s="8"/>
      <c r="E1160" s="8"/>
      <c r="F1160" s="8"/>
      <c r="G1160" s="21"/>
      <c r="H1160" s="12"/>
      <c r="I1160" s="12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x14ac:dyDescent="0.25">
      <c r="A1161" s="8"/>
      <c r="B1161" s="8"/>
      <c r="C1161" s="8"/>
      <c r="D1161" s="8"/>
      <c r="E1161" s="8"/>
      <c r="F1161" s="8"/>
      <c r="G1161" s="21"/>
      <c r="H1161" s="12"/>
      <c r="I1161" s="12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x14ac:dyDescent="0.25">
      <c r="A1162" s="8"/>
      <c r="B1162" s="8"/>
      <c r="C1162" s="8"/>
      <c r="D1162" s="8"/>
      <c r="E1162" s="8"/>
      <c r="F1162" s="8"/>
      <c r="G1162" s="21"/>
      <c r="H1162" s="12"/>
      <c r="I1162" s="12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x14ac:dyDescent="0.25">
      <c r="A1163" s="8"/>
      <c r="B1163" s="8"/>
      <c r="C1163" s="8"/>
      <c r="D1163" s="8"/>
      <c r="E1163" s="8"/>
      <c r="F1163" s="8"/>
      <c r="G1163" s="21"/>
      <c r="H1163" s="12"/>
      <c r="I1163" s="12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x14ac:dyDescent="0.25">
      <c r="A1164" s="8"/>
      <c r="B1164" s="8"/>
      <c r="C1164" s="8"/>
      <c r="D1164" s="8"/>
      <c r="E1164" s="8"/>
      <c r="F1164" s="8"/>
      <c r="G1164" s="21"/>
      <c r="H1164" s="12"/>
      <c r="I1164" s="12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x14ac:dyDescent="0.25">
      <c r="A1165" s="8"/>
      <c r="B1165" s="8"/>
      <c r="C1165" s="8"/>
      <c r="D1165" s="8"/>
      <c r="E1165" s="8"/>
      <c r="F1165" s="8"/>
      <c r="G1165" s="21"/>
      <c r="H1165" s="12"/>
      <c r="I1165" s="12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x14ac:dyDescent="0.25">
      <c r="A1166" s="8"/>
      <c r="B1166" s="8"/>
      <c r="C1166" s="8"/>
      <c r="D1166" s="8"/>
      <c r="E1166" s="8"/>
      <c r="F1166" s="8"/>
      <c r="G1166" s="21"/>
      <c r="H1166" s="12"/>
      <c r="I1166" s="12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x14ac:dyDescent="0.25">
      <c r="A1167" s="8"/>
      <c r="B1167" s="8"/>
      <c r="C1167" s="8"/>
      <c r="D1167" s="8"/>
      <c r="E1167" s="8"/>
      <c r="F1167" s="8"/>
      <c r="G1167" s="21"/>
      <c r="H1167" s="12"/>
      <c r="I1167" s="12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x14ac:dyDescent="0.25">
      <c r="A1168" s="8"/>
      <c r="B1168" s="8"/>
      <c r="C1168" s="8"/>
      <c r="D1168" s="8"/>
      <c r="E1168" s="8"/>
      <c r="F1168" s="8"/>
      <c r="G1168" s="21"/>
      <c r="H1168" s="12"/>
      <c r="I1168" s="12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x14ac:dyDescent="0.25">
      <c r="A1169" s="8"/>
      <c r="B1169" s="8"/>
      <c r="C1169" s="8"/>
      <c r="D1169" s="8"/>
      <c r="E1169" s="8"/>
      <c r="F1169" s="8"/>
      <c r="G1169" s="21"/>
      <c r="H1169" s="12"/>
      <c r="I1169" s="12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x14ac:dyDescent="0.25">
      <c r="A1170" s="8"/>
      <c r="B1170" s="8"/>
      <c r="C1170" s="8"/>
      <c r="D1170" s="8"/>
      <c r="E1170" s="8"/>
      <c r="F1170" s="8"/>
      <c r="G1170" s="21"/>
      <c r="H1170" s="12"/>
      <c r="I1170" s="12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x14ac:dyDescent="0.25">
      <c r="A1171" s="8"/>
      <c r="B1171" s="8"/>
      <c r="C1171" s="8"/>
      <c r="D1171" s="8"/>
      <c r="E1171" s="8"/>
      <c r="F1171" s="8"/>
      <c r="G1171" s="21"/>
      <c r="H1171" s="12"/>
      <c r="I1171" s="12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x14ac:dyDescent="0.25">
      <c r="A1172" s="8"/>
      <c r="B1172" s="8"/>
      <c r="C1172" s="8"/>
      <c r="D1172" s="8"/>
      <c r="E1172" s="8"/>
      <c r="F1172" s="8"/>
      <c r="G1172" s="21"/>
      <c r="H1172" s="12"/>
      <c r="I1172" s="12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x14ac:dyDescent="0.25">
      <c r="A1173" s="8"/>
      <c r="B1173" s="8"/>
      <c r="C1173" s="8"/>
      <c r="D1173" s="8"/>
      <c r="E1173" s="8"/>
      <c r="F1173" s="8"/>
      <c r="G1173" s="21"/>
      <c r="H1173" s="12"/>
      <c r="I1173" s="12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x14ac:dyDescent="0.25">
      <c r="A1174" s="8"/>
      <c r="B1174" s="8"/>
      <c r="C1174" s="8"/>
      <c r="D1174" s="8"/>
      <c r="E1174" s="8"/>
      <c r="F1174" s="8"/>
      <c r="G1174" s="21"/>
      <c r="H1174" s="12"/>
      <c r="I1174" s="12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x14ac:dyDescent="0.25">
      <c r="A1175" s="8"/>
      <c r="B1175" s="8"/>
      <c r="C1175" s="8"/>
      <c r="D1175" s="8"/>
      <c r="E1175" s="8"/>
      <c r="F1175" s="8"/>
      <c r="G1175" s="21"/>
      <c r="H1175" s="12"/>
      <c r="I1175" s="12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x14ac:dyDescent="0.25">
      <c r="A1176" s="8"/>
      <c r="B1176" s="8"/>
      <c r="C1176" s="8"/>
      <c r="D1176" s="8"/>
      <c r="E1176" s="8"/>
      <c r="F1176" s="8"/>
      <c r="G1176" s="21"/>
      <c r="H1176" s="12"/>
      <c r="I1176" s="12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x14ac:dyDescent="0.25">
      <c r="A1177" s="8"/>
      <c r="B1177" s="8"/>
      <c r="C1177" s="8"/>
      <c r="D1177" s="8"/>
      <c r="E1177" s="8"/>
      <c r="F1177" s="8"/>
      <c r="G1177" s="21"/>
      <c r="H1177" s="12"/>
      <c r="I1177" s="12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x14ac:dyDescent="0.25">
      <c r="A1178" s="8"/>
      <c r="B1178" s="8"/>
      <c r="C1178" s="8"/>
      <c r="D1178" s="8"/>
      <c r="E1178" s="8"/>
      <c r="F1178" s="8"/>
      <c r="G1178" s="21"/>
      <c r="H1178" s="12"/>
      <c r="I1178" s="12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x14ac:dyDescent="0.25">
      <c r="A1179" s="8"/>
      <c r="B1179" s="8"/>
      <c r="C1179" s="8"/>
      <c r="D1179" s="8"/>
      <c r="E1179" s="8"/>
      <c r="F1179" s="8"/>
      <c r="G1179" s="21"/>
      <c r="H1179" s="12"/>
      <c r="I1179" s="12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x14ac:dyDescent="0.25">
      <c r="A1180" s="8"/>
      <c r="B1180" s="8"/>
      <c r="C1180" s="8"/>
      <c r="D1180" s="8"/>
      <c r="E1180" s="8"/>
      <c r="F1180" s="8"/>
      <c r="G1180" s="21"/>
      <c r="H1180" s="12"/>
      <c r="I1180" s="12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x14ac:dyDescent="0.25">
      <c r="A1181" s="8"/>
      <c r="B1181" s="8"/>
      <c r="C1181" s="8"/>
      <c r="D1181" s="8"/>
      <c r="E1181" s="8"/>
      <c r="F1181" s="8"/>
      <c r="G1181" s="21"/>
      <c r="H1181" s="12"/>
      <c r="I1181" s="12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x14ac:dyDescent="0.25">
      <c r="A1182" s="8"/>
      <c r="B1182" s="8"/>
      <c r="C1182" s="8"/>
      <c r="D1182" s="8"/>
      <c r="E1182" s="8"/>
      <c r="F1182" s="8"/>
      <c r="G1182" s="21"/>
      <c r="H1182" s="12"/>
      <c r="I1182" s="12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x14ac:dyDescent="0.25">
      <c r="A1183" s="8"/>
      <c r="B1183" s="8"/>
      <c r="C1183" s="8"/>
      <c r="D1183" s="8"/>
      <c r="E1183" s="8"/>
      <c r="F1183" s="8"/>
      <c r="G1183" s="21"/>
      <c r="H1183" s="12"/>
      <c r="I1183" s="12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x14ac:dyDescent="0.25">
      <c r="A1184" s="8"/>
      <c r="B1184" s="8"/>
      <c r="C1184" s="8"/>
      <c r="D1184" s="8"/>
      <c r="E1184" s="8"/>
      <c r="F1184" s="8"/>
      <c r="G1184" s="21"/>
      <c r="H1184" s="12"/>
      <c r="I1184" s="12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x14ac:dyDescent="0.25">
      <c r="A1185" s="8"/>
      <c r="B1185" s="8"/>
      <c r="C1185" s="8"/>
      <c r="D1185" s="8"/>
      <c r="E1185" s="8"/>
      <c r="F1185" s="8"/>
      <c r="G1185" s="21"/>
      <c r="H1185" s="12"/>
      <c r="I1185" s="12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x14ac:dyDescent="0.25">
      <c r="A1186" s="8"/>
      <c r="B1186" s="8"/>
      <c r="C1186" s="8"/>
      <c r="D1186" s="8"/>
      <c r="E1186" s="8"/>
      <c r="F1186" s="8"/>
      <c r="G1186" s="21"/>
      <c r="H1186" s="12"/>
      <c r="I1186" s="12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x14ac:dyDescent="0.25">
      <c r="A1187" s="8"/>
      <c r="B1187" s="8"/>
      <c r="C1187" s="8"/>
      <c r="D1187" s="8"/>
      <c r="E1187" s="8"/>
      <c r="F1187" s="8"/>
      <c r="G1187" s="21"/>
      <c r="H1187" s="12"/>
      <c r="I1187" s="12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x14ac:dyDescent="0.25">
      <c r="A1188" s="8"/>
      <c r="B1188" s="8"/>
      <c r="C1188" s="8"/>
      <c r="D1188" s="8"/>
      <c r="E1188" s="8"/>
      <c r="F1188" s="8"/>
      <c r="G1188" s="21"/>
      <c r="H1188" s="12"/>
      <c r="I1188" s="12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x14ac:dyDescent="0.25">
      <c r="A1189" s="8"/>
      <c r="B1189" s="8"/>
      <c r="C1189" s="8"/>
      <c r="D1189" s="8"/>
      <c r="E1189" s="8"/>
      <c r="F1189" s="8"/>
      <c r="G1189" s="21"/>
      <c r="H1189" s="12"/>
      <c r="I1189" s="12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x14ac:dyDescent="0.25">
      <c r="A1190" s="8"/>
      <c r="B1190" s="8"/>
      <c r="C1190" s="8"/>
      <c r="D1190" s="8"/>
      <c r="E1190" s="8"/>
      <c r="F1190" s="8"/>
      <c r="G1190" s="21"/>
      <c r="H1190" s="12"/>
      <c r="I1190" s="12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x14ac:dyDescent="0.25">
      <c r="A1191" s="8"/>
      <c r="B1191" s="8"/>
      <c r="C1191" s="8"/>
      <c r="D1191" s="8"/>
      <c r="E1191" s="8"/>
      <c r="F1191" s="8"/>
      <c r="G1191" s="21"/>
      <c r="H1191" s="12"/>
      <c r="I1191" s="12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x14ac:dyDescent="0.25">
      <c r="A1192" s="8"/>
      <c r="B1192" s="8"/>
      <c r="C1192" s="8"/>
      <c r="D1192" s="8"/>
      <c r="E1192" s="8"/>
      <c r="F1192" s="8"/>
      <c r="G1192" s="21"/>
      <c r="H1192" s="12"/>
      <c r="I1192" s="12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x14ac:dyDescent="0.25">
      <c r="A1193" s="8"/>
      <c r="B1193" s="8"/>
      <c r="C1193" s="8"/>
      <c r="D1193" s="8"/>
      <c r="E1193" s="8"/>
      <c r="F1193" s="8"/>
      <c r="G1193" s="21"/>
      <c r="H1193" s="12"/>
      <c r="I1193" s="12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x14ac:dyDescent="0.25">
      <c r="A1194" s="8"/>
      <c r="B1194" s="8"/>
      <c r="C1194" s="8"/>
      <c r="D1194" s="8"/>
      <c r="E1194" s="8"/>
      <c r="F1194" s="8"/>
      <c r="G1194" s="21"/>
      <c r="H1194" s="12"/>
      <c r="I1194" s="12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x14ac:dyDescent="0.25">
      <c r="A1195" s="8"/>
      <c r="B1195" s="8"/>
      <c r="C1195" s="8"/>
      <c r="D1195" s="8"/>
      <c r="E1195" s="8"/>
      <c r="F1195" s="8"/>
      <c r="G1195" s="21"/>
      <c r="H1195" s="12"/>
      <c r="I1195" s="12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x14ac:dyDescent="0.25">
      <c r="A1196" s="8"/>
      <c r="B1196" s="8"/>
      <c r="C1196" s="8"/>
      <c r="D1196" s="8"/>
      <c r="E1196" s="8"/>
      <c r="F1196" s="8"/>
      <c r="G1196" s="21"/>
      <c r="H1196" s="12"/>
      <c r="I1196" s="12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x14ac:dyDescent="0.25">
      <c r="A1197" s="8"/>
      <c r="B1197" s="8"/>
      <c r="C1197" s="8"/>
      <c r="D1197" s="8"/>
      <c r="E1197" s="8"/>
      <c r="F1197" s="8"/>
      <c r="G1197" s="21"/>
      <c r="H1197" s="12"/>
      <c r="I1197" s="12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x14ac:dyDescent="0.25">
      <c r="A1198" s="8"/>
      <c r="B1198" s="8"/>
      <c r="C1198" s="8"/>
      <c r="D1198" s="8"/>
      <c r="E1198" s="8"/>
      <c r="F1198" s="8"/>
      <c r="G1198" s="21"/>
      <c r="H1198" s="12"/>
      <c r="I1198" s="12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x14ac:dyDescent="0.25">
      <c r="A1199" s="8"/>
      <c r="B1199" s="8"/>
      <c r="C1199" s="8"/>
      <c r="D1199" s="8"/>
      <c r="E1199" s="8"/>
      <c r="F1199" s="8"/>
      <c r="G1199" s="21"/>
      <c r="H1199" s="12"/>
      <c r="I1199" s="12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x14ac:dyDescent="0.25">
      <c r="A1200" s="8"/>
      <c r="B1200" s="8"/>
      <c r="C1200" s="8"/>
      <c r="D1200" s="8"/>
      <c r="E1200" s="8"/>
      <c r="F1200" s="8"/>
      <c r="G1200" s="21"/>
      <c r="H1200" s="12"/>
      <c r="I1200" s="12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x14ac:dyDescent="0.25">
      <c r="A1201" s="8"/>
      <c r="B1201" s="8"/>
      <c r="C1201" s="8"/>
      <c r="D1201" s="8"/>
      <c r="E1201" s="8"/>
      <c r="F1201" s="8"/>
      <c r="G1201" s="21"/>
      <c r="H1201" s="12"/>
      <c r="I1201" s="12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x14ac:dyDescent="0.25">
      <c r="A1202" s="8"/>
      <c r="B1202" s="8"/>
      <c r="C1202" s="8"/>
      <c r="D1202" s="8"/>
      <c r="E1202" s="8"/>
      <c r="F1202" s="8"/>
      <c r="G1202" s="21"/>
      <c r="H1202" s="12"/>
      <c r="I1202" s="12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x14ac:dyDescent="0.25">
      <c r="A1203" s="8"/>
      <c r="B1203" s="8"/>
      <c r="C1203" s="8"/>
      <c r="D1203" s="8"/>
      <c r="E1203" s="8"/>
      <c r="F1203" s="8"/>
      <c r="G1203" s="21"/>
      <c r="H1203" s="12"/>
      <c r="I1203" s="12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x14ac:dyDescent="0.25">
      <c r="A1204" s="8"/>
      <c r="B1204" s="8"/>
      <c r="C1204" s="8"/>
      <c r="D1204" s="8"/>
      <c r="E1204" s="8"/>
      <c r="F1204" s="8"/>
      <c r="G1204" s="21"/>
      <c r="H1204" s="12"/>
      <c r="I1204" s="12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x14ac:dyDescent="0.25">
      <c r="A1205" s="8"/>
      <c r="B1205" s="8"/>
      <c r="C1205" s="8"/>
      <c r="D1205" s="8"/>
      <c r="E1205" s="8"/>
      <c r="F1205" s="8"/>
      <c r="G1205" s="21"/>
      <c r="H1205" s="12"/>
      <c r="I1205" s="12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x14ac:dyDescent="0.25">
      <c r="A1206" s="8"/>
      <c r="B1206" s="8"/>
      <c r="C1206" s="8"/>
      <c r="D1206" s="8"/>
      <c r="E1206" s="8"/>
      <c r="F1206" s="8"/>
      <c r="G1206" s="21"/>
      <c r="H1206" s="12"/>
      <c r="I1206" s="12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x14ac:dyDescent="0.25">
      <c r="A1207" s="8"/>
      <c r="B1207" s="8"/>
      <c r="C1207" s="8"/>
      <c r="D1207" s="8"/>
      <c r="E1207" s="8"/>
      <c r="F1207" s="8"/>
      <c r="G1207" s="21"/>
      <c r="H1207" s="12"/>
      <c r="I1207" s="12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x14ac:dyDescent="0.25">
      <c r="A1208" s="8"/>
      <c r="B1208" s="8"/>
      <c r="C1208" s="8"/>
      <c r="D1208" s="8"/>
      <c r="E1208" s="8"/>
      <c r="F1208" s="8"/>
      <c r="G1208" s="21"/>
      <c r="H1208" s="12"/>
      <c r="I1208" s="12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x14ac:dyDescent="0.25">
      <c r="A1209" s="8"/>
      <c r="B1209" s="8"/>
      <c r="C1209" s="8"/>
      <c r="D1209" s="8"/>
      <c r="E1209" s="8"/>
      <c r="F1209" s="8"/>
      <c r="G1209" s="21"/>
      <c r="H1209" s="12"/>
      <c r="I1209" s="12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x14ac:dyDescent="0.25">
      <c r="A1210" s="8"/>
      <c r="B1210" s="8"/>
      <c r="C1210" s="8"/>
      <c r="D1210" s="8"/>
      <c r="E1210" s="8"/>
      <c r="F1210" s="8"/>
      <c r="G1210" s="21"/>
      <c r="H1210" s="12"/>
      <c r="I1210" s="12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x14ac:dyDescent="0.25">
      <c r="A1211" s="8"/>
      <c r="B1211" s="8"/>
      <c r="C1211" s="8"/>
      <c r="D1211" s="8"/>
      <c r="E1211" s="8"/>
      <c r="F1211" s="8"/>
      <c r="G1211" s="21"/>
      <c r="H1211" s="12"/>
      <c r="I1211" s="12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x14ac:dyDescent="0.25">
      <c r="A1212" s="8"/>
      <c r="B1212" s="8"/>
      <c r="C1212" s="8"/>
      <c r="D1212" s="8"/>
      <c r="E1212" s="8"/>
      <c r="F1212" s="8"/>
      <c r="G1212" s="21"/>
      <c r="H1212" s="12"/>
      <c r="I1212" s="12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x14ac:dyDescent="0.25">
      <c r="A1213" s="8"/>
      <c r="B1213" s="8"/>
      <c r="C1213" s="8"/>
      <c r="D1213" s="8"/>
      <c r="E1213" s="8"/>
      <c r="F1213" s="8"/>
      <c r="G1213" s="21"/>
      <c r="H1213" s="12"/>
      <c r="I1213" s="12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x14ac:dyDescent="0.25">
      <c r="A1214" s="8"/>
      <c r="B1214" s="8"/>
      <c r="C1214" s="8"/>
      <c r="D1214" s="8"/>
      <c r="E1214" s="8"/>
      <c r="F1214" s="8"/>
      <c r="G1214" s="21"/>
      <c r="H1214" s="12"/>
      <c r="I1214" s="12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x14ac:dyDescent="0.25">
      <c r="A1215" s="8"/>
      <c r="B1215" s="8"/>
      <c r="C1215" s="8"/>
      <c r="D1215" s="8"/>
      <c r="E1215" s="8"/>
      <c r="F1215" s="8"/>
      <c r="G1215" s="21"/>
      <c r="H1215" s="12"/>
      <c r="I1215" s="12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x14ac:dyDescent="0.25">
      <c r="A1216" s="8"/>
      <c r="B1216" s="8"/>
      <c r="C1216" s="8"/>
      <c r="D1216" s="8"/>
      <c r="E1216" s="8"/>
      <c r="F1216" s="8"/>
      <c r="G1216" s="21"/>
      <c r="H1216" s="12"/>
      <c r="I1216" s="12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x14ac:dyDescent="0.25">
      <c r="A1217" s="8"/>
      <c r="B1217" s="8"/>
      <c r="C1217" s="8"/>
      <c r="D1217" s="8"/>
      <c r="E1217" s="8"/>
      <c r="F1217" s="8"/>
      <c r="G1217" s="21"/>
      <c r="H1217" s="12"/>
      <c r="I1217" s="12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x14ac:dyDescent="0.25">
      <c r="A1218" s="8"/>
      <c r="B1218" s="8"/>
      <c r="C1218" s="8"/>
      <c r="D1218" s="8"/>
      <c r="E1218" s="8"/>
      <c r="F1218" s="8"/>
      <c r="G1218" s="21"/>
      <c r="H1218" s="12"/>
      <c r="I1218" s="12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x14ac:dyDescent="0.25">
      <c r="A1219" s="8"/>
      <c r="B1219" s="8"/>
      <c r="C1219" s="8"/>
      <c r="D1219" s="8"/>
      <c r="E1219" s="8"/>
      <c r="F1219" s="8"/>
      <c r="G1219" s="21"/>
      <c r="H1219" s="12"/>
      <c r="I1219" s="12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x14ac:dyDescent="0.25">
      <c r="A1220" s="8"/>
      <c r="B1220" s="8"/>
      <c r="C1220" s="8"/>
      <c r="D1220" s="8"/>
      <c r="E1220" s="8"/>
      <c r="F1220" s="8"/>
      <c r="G1220" s="21"/>
      <c r="H1220" s="12"/>
      <c r="I1220" s="12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x14ac:dyDescent="0.25">
      <c r="A1221" s="8"/>
      <c r="B1221" s="8"/>
      <c r="C1221" s="8"/>
      <c r="D1221" s="8"/>
      <c r="E1221" s="8"/>
      <c r="F1221" s="8"/>
      <c r="G1221" s="21"/>
      <c r="H1221" s="12"/>
      <c r="I1221" s="12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x14ac:dyDescent="0.25">
      <c r="A1222" s="8"/>
      <c r="B1222" s="8"/>
      <c r="C1222" s="8"/>
      <c r="D1222" s="8"/>
      <c r="E1222" s="8"/>
      <c r="F1222" s="8"/>
      <c r="G1222" s="21"/>
      <c r="H1222" s="12"/>
      <c r="I1222" s="12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x14ac:dyDescent="0.25">
      <c r="A1223" s="8"/>
      <c r="B1223" s="8"/>
      <c r="C1223" s="8"/>
      <c r="D1223" s="8"/>
      <c r="E1223" s="8"/>
      <c r="F1223" s="8"/>
      <c r="G1223" s="21"/>
      <c r="H1223" s="12"/>
      <c r="I1223" s="12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x14ac:dyDescent="0.25">
      <c r="A1224" s="8"/>
      <c r="B1224" s="8"/>
      <c r="C1224" s="8"/>
      <c r="D1224" s="8"/>
      <c r="E1224" s="8"/>
      <c r="F1224" s="8"/>
      <c r="G1224" s="21"/>
      <c r="H1224" s="12"/>
      <c r="I1224" s="12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x14ac:dyDescent="0.25">
      <c r="A1225" s="8"/>
      <c r="B1225" s="8"/>
      <c r="C1225" s="8"/>
      <c r="D1225" s="8"/>
      <c r="E1225" s="8"/>
      <c r="F1225" s="8"/>
      <c r="G1225" s="21"/>
      <c r="H1225" s="12"/>
      <c r="I1225" s="12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x14ac:dyDescent="0.25">
      <c r="A1226" s="8"/>
      <c r="B1226" s="8"/>
      <c r="C1226" s="8"/>
      <c r="D1226" s="8"/>
      <c r="E1226" s="8"/>
      <c r="F1226" s="8"/>
      <c r="G1226" s="21"/>
      <c r="H1226" s="12"/>
      <c r="I1226" s="12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5">
      <c r="A1227" s="8"/>
      <c r="B1227" s="8"/>
      <c r="C1227" s="8"/>
      <c r="D1227" s="8"/>
      <c r="E1227" s="8"/>
      <c r="F1227" s="8"/>
      <c r="G1227" s="21"/>
      <c r="H1227" s="12"/>
      <c r="I1227" s="12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x14ac:dyDescent="0.25">
      <c r="A1228" s="8"/>
      <c r="B1228" s="8"/>
      <c r="C1228" s="8"/>
      <c r="D1228" s="8"/>
      <c r="E1228" s="8"/>
      <c r="F1228" s="8"/>
      <c r="G1228" s="21"/>
      <c r="H1228" s="12"/>
      <c r="I1228" s="12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x14ac:dyDescent="0.25">
      <c r="A1229" s="8"/>
      <c r="B1229" s="8"/>
      <c r="C1229" s="8"/>
      <c r="D1229" s="8"/>
      <c r="E1229" s="8"/>
      <c r="F1229" s="8"/>
      <c r="G1229" s="21"/>
      <c r="H1229" s="12"/>
      <c r="I1229" s="12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5">
      <c r="A1230" s="8"/>
      <c r="B1230" s="8"/>
      <c r="C1230" s="8"/>
      <c r="D1230" s="8"/>
      <c r="E1230" s="8"/>
      <c r="F1230" s="8"/>
      <c r="G1230" s="21"/>
      <c r="H1230" s="12"/>
      <c r="I1230" s="12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x14ac:dyDescent="0.25">
      <c r="A1231" s="8"/>
      <c r="B1231" s="8"/>
      <c r="C1231" s="8"/>
      <c r="D1231" s="8"/>
      <c r="E1231" s="8"/>
      <c r="F1231" s="8"/>
      <c r="G1231" s="21"/>
      <c r="H1231" s="12"/>
      <c r="I1231" s="12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x14ac:dyDescent="0.25">
      <c r="A1232" s="8"/>
      <c r="B1232" s="8"/>
      <c r="C1232" s="8"/>
      <c r="D1232" s="8"/>
      <c r="E1232" s="8"/>
      <c r="F1232" s="8"/>
      <c r="G1232" s="21"/>
      <c r="H1232" s="12"/>
      <c r="I1232" s="12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5">
      <c r="A1233" s="8"/>
      <c r="B1233" s="8"/>
      <c r="C1233" s="8"/>
      <c r="D1233" s="8"/>
      <c r="E1233" s="8"/>
      <c r="F1233" s="8"/>
      <c r="G1233" s="21"/>
      <c r="H1233" s="12"/>
      <c r="I1233" s="12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x14ac:dyDescent="0.25">
      <c r="A1234" s="8"/>
      <c r="B1234" s="8"/>
      <c r="C1234" s="8"/>
      <c r="D1234" s="8"/>
      <c r="E1234" s="8"/>
      <c r="F1234" s="8"/>
      <c r="G1234" s="21"/>
      <c r="H1234" s="12"/>
      <c r="I1234" s="12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x14ac:dyDescent="0.25">
      <c r="A1235" s="8"/>
      <c r="B1235" s="8"/>
      <c r="C1235" s="8"/>
      <c r="D1235" s="8"/>
      <c r="E1235" s="8"/>
      <c r="F1235" s="8"/>
      <c r="G1235" s="21"/>
      <c r="H1235" s="12"/>
      <c r="I1235" s="12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5">
      <c r="A1236" s="8"/>
      <c r="B1236" s="8"/>
      <c r="C1236" s="8"/>
      <c r="D1236" s="8"/>
      <c r="E1236" s="8"/>
      <c r="F1236" s="8"/>
      <c r="G1236" s="21"/>
      <c r="H1236" s="12"/>
      <c r="I1236" s="12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x14ac:dyDescent="0.25">
      <c r="A1237" s="8"/>
      <c r="B1237" s="8"/>
      <c r="C1237" s="8"/>
      <c r="D1237" s="8"/>
      <c r="E1237" s="8"/>
      <c r="F1237" s="8"/>
      <c r="G1237" s="21"/>
      <c r="H1237" s="12"/>
      <c r="I1237" s="12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x14ac:dyDescent="0.25">
      <c r="A1238" s="8"/>
      <c r="B1238" s="8"/>
      <c r="C1238" s="8"/>
      <c r="D1238" s="8"/>
      <c r="E1238" s="8"/>
      <c r="F1238" s="8"/>
      <c r="G1238" s="21"/>
      <c r="H1238" s="12"/>
      <c r="I1238" s="12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5">
      <c r="A1239" s="8"/>
      <c r="B1239" s="8"/>
      <c r="C1239" s="8"/>
      <c r="D1239" s="8"/>
      <c r="E1239" s="8"/>
      <c r="F1239" s="8"/>
      <c r="G1239" s="21"/>
      <c r="H1239" s="12"/>
      <c r="I1239" s="12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x14ac:dyDescent="0.25">
      <c r="A1240" s="8"/>
      <c r="B1240" s="8"/>
      <c r="C1240" s="8"/>
      <c r="D1240" s="8"/>
      <c r="E1240" s="8"/>
      <c r="F1240" s="8"/>
      <c r="G1240" s="21"/>
      <c r="H1240" s="12"/>
      <c r="I1240" s="12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x14ac:dyDescent="0.25">
      <c r="A1241" s="8"/>
      <c r="B1241" s="8"/>
      <c r="C1241" s="8"/>
      <c r="D1241" s="8"/>
      <c r="E1241" s="8"/>
      <c r="F1241" s="8"/>
      <c r="G1241" s="21"/>
      <c r="H1241" s="12"/>
      <c r="I1241" s="12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5">
      <c r="A1242" s="8"/>
      <c r="B1242" s="8"/>
      <c r="C1242" s="8"/>
      <c r="D1242" s="8"/>
      <c r="E1242" s="8"/>
      <c r="F1242" s="8"/>
      <c r="G1242" s="21"/>
      <c r="H1242" s="12"/>
      <c r="I1242" s="12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x14ac:dyDescent="0.25">
      <c r="A1243" s="8"/>
      <c r="B1243" s="8"/>
      <c r="C1243" s="8"/>
      <c r="D1243" s="8"/>
      <c r="E1243" s="8"/>
      <c r="F1243" s="8"/>
      <c r="G1243" s="21"/>
      <c r="H1243" s="12"/>
      <c r="I1243" s="12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x14ac:dyDescent="0.25">
      <c r="A1244" s="8"/>
      <c r="B1244" s="8"/>
      <c r="C1244" s="8"/>
      <c r="D1244" s="8"/>
      <c r="E1244" s="8"/>
      <c r="F1244" s="8"/>
      <c r="G1244" s="21"/>
      <c r="H1244" s="12"/>
      <c r="I1244" s="12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5">
      <c r="A1245" s="8"/>
      <c r="B1245" s="8"/>
      <c r="C1245" s="8"/>
      <c r="D1245" s="8"/>
      <c r="E1245" s="8"/>
      <c r="F1245" s="8"/>
      <c r="G1245" s="21"/>
      <c r="H1245" s="12"/>
      <c r="I1245" s="12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x14ac:dyDescent="0.25">
      <c r="A1246" s="8"/>
      <c r="B1246" s="8"/>
      <c r="C1246" s="8"/>
      <c r="D1246" s="8"/>
      <c r="E1246" s="8"/>
      <c r="F1246" s="8"/>
      <c r="G1246" s="21"/>
      <c r="H1246" s="12"/>
      <c r="I1246" s="12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x14ac:dyDescent="0.25">
      <c r="A1247" s="8"/>
      <c r="B1247" s="8"/>
      <c r="C1247" s="8"/>
      <c r="D1247" s="8"/>
      <c r="E1247" s="8"/>
      <c r="F1247" s="8"/>
      <c r="G1247" s="21"/>
      <c r="H1247" s="12"/>
      <c r="I1247" s="12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5">
      <c r="A1248" s="8"/>
      <c r="B1248" s="8"/>
      <c r="C1248" s="8"/>
      <c r="D1248" s="8"/>
      <c r="E1248" s="8"/>
      <c r="F1248" s="8"/>
      <c r="G1248" s="21"/>
      <c r="H1248" s="12"/>
      <c r="I1248" s="12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x14ac:dyDescent="0.25">
      <c r="A1249" s="8"/>
      <c r="B1249" s="8"/>
      <c r="C1249" s="8"/>
      <c r="D1249" s="8"/>
      <c r="E1249" s="8"/>
      <c r="F1249" s="8"/>
      <c r="G1249" s="21"/>
      <c r="H1249" s="12"/>
      <c r="I1249" s="12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x14ac:dyDescent="0.25">
      <c r="A1250" s="8"/>
      <c r="B1250" s="8"/>
      <c r="C1250" s="8"/>
      <c r="D1250" s="8"/>
      <c r="E1250" s="8"/>
      <c r="F1250" s="8"/>
      <c r="G1250" s="21"/>
      <c r="H1250" s="12"/>
      <c r="I1250" s="12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5">
      <c r="A1251" s="8"/>
      <c r="B1251" s="8"/>
      <c r="C1251" s="8"/>
      <c r="D1251" s="8"/>
      <c r="E1251" s="8"/>
      <c r="F1251" s="8"/>
      <c r="G1251" s="21"/>
      <c r="H1251" s="12"/>
      <c r="I1251" s="12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x14ac:dyDescent="0.25">
      <c r="A1252" s="8"/>
      <c r="B1252" s="8"/>
      <c r="C1252" s="8"/>
      <c r="D1252" s="8"/>
      <c r="E1252" s="8"/>
      <c r="F1252" s="8"/>
      <c r="G1252" s="21"/>
      <c r="H1252" s="12"/>
      <c r="I1252" s="12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x14ac:dyDescent="0.25">
      <c r="A1253" s="8"/>
      <c r="B1253" s="8"/>
      <c r="C1253" s="8"/>
      <c r="D1253" s="8"/>
      <c r="E1253" s="8"/>
      <c r="F1253" s="8"/>
      <c r="G1253" s="21"/>
      <c r="H1253" s="12"/>
      <c r="I1253" s="12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5">
      <c r="A1254" s="8"/>
      <c r="B1254" s="8"/>
      <c r="C1254" s="8"/>
      <c r="D1254" s="8"/>
      <c r="E1254" s="8"/>
      <c r="F1254" s="8"/>
      <c r="G1254" s="21"/>
      <c r="H1254" s="12"/>
      <c r="I1254" s="12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x14ac:dyDescent="0.25">
      <c r="A1255" s="8"/>
      <c r="B1255" s="8"/>
      <c r="C1255" s="8"/>
      <c r="D1255" s="8"/>
      <c r="E1255" s="8"/>
      <c r="F1255" s="8"/>
      <c r="G1255" s="21"/>
      <c r="H1255" s="12"/>
      <c r="I1255" s="12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x14ac:dyDescent="0.25">
      <c r="A1256" s="8"/>
      <c r="B1256" s="8"/>
      <c r="C1256" s="8"/>
      <c r="D1256" s="8"/>
      <c r="E1256" s="8"/>
      <c r="F1256" s="8"/>
      <c r="G1256" s="21"/>
      <c r="H1256" s="12"/>
      <c r="I1256" s="12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5">
      <c r="A1257" s="8"/>
      <c r="B1257" s="8"/>
      <c r="C1257" s="8"/>
      <c r="D1257" s="8"/>
      <c r="E1257" s="8"/>
      <c r="F1257" s="8"/>
      <c r="G1257" s="21"/>
      <c r="H1257" s="12"/>
      <c r="I1257" s="12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x14ac:dyDescent="0.25">
      <c r="A1258" s="8"/>
      <c r="B1258" s="8"/>
      <c r="C1258" s="8"/>
      <c r="D1258" s="8"/>
      <c r="E1258" s="8"/>
      <c r="F1258" s="8"/>
      <c r="G1258" s="21"/>
      <c r="H1258" s="12"/>
      <c r="I1258" s="12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x14ac:dyDescent="0.25">
      <c r="A1259" s="8"/>
      <c r="B1259" s="8"/>
      <c r="C1259" s="8"/>
      <c r="D1259" s="8"/>
      <c r="E1259" s="8"/>
      <c r="F1259" s="8"/>
      <c r="G1259" s="21"/>
      <c r="H1259" s="12"/>
      <c r="I1259" s="12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5">
      <c r="A1260" s="8"/>
      <c r="B1260" s="8"/>
      <c r="C1260" s="8"/>
      <c r="D1260" s="8"/>
      <c r="E1260" s="8"/>
      <c r="F1260" s="8"/>
      <c r="G1260" s="21"/>
      <c r="H1260" s="12"/>
      <c r="I1260" s="12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x14ac:dyDescent="0.25">
      <c r="A1261" s="8"/>
      <c r="B1261" s="8"/>
      <c r="C1261" s="8"/>
      <c r="D1261" s="8"/>
      <c r="E1261" s="8"/>
      <c r="F1261" s="8"/>
      <c r="G1261" s="21"/>
      <c r="H1261" s="12"/>
      <c r="I1261" s="12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x14ac:dyDescent="0.25">
      <c r="A1262" s="8"/>
      <c r="B1262" s="8"/>
      <c r="C1262" s="8"/>
      <c r="D1262" s="8"/>
      <c r="E1262" s="8"/>
      <c r="F1262" s="8"/>
      <c r="G1262" s="21"/>
      <c r="H1262" s="12"/>
      <c r="I1262" s="12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5">
      <c r="A1263" s="8"/>
      <c r="B1263" s="8"/>
      <c r="C1263" s="8"/>
      <c r="D1263" s="8"/>
      <c r="E1263" s="8"/>
      <c r="F1263" s="8"/>
      <c r="G1263" s="21"/>
      <c r="H1263" s="12"/>
      <c r="I1263" s="12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x14ac:dyDescent="0.25">
      <c r="A1264" s="8"/>
      <c r="B1264" s="8"/>
      <c r="C1264" s="8"/>
      <c r="D1264" s="8"/>
      <c r="E1264" s="8"/>
      <c r="F1264" s="8"/>
      <c r="G1264" s="21"/>
      <c r="H1264" s="12"/>
      <c r="I1264" s="12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x14ac:dyDescent="0.25">
      <c r="A1265" s="8"/>
      <c r="B1265" s="8"/>
      <c r="C1265" s="8"/>
      <c r="D1265" s="8"/>
      <c r="E1265" s="8"/>
      <c r="F1265" s="8"/>
      <c r="G1265" s="21"/>
      <c r="H1265" s="12"/>
      <c r="I1265" s="12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5">
      <c r="A1266" s="8"/>
      <c r="B1266" s="8"/>
      <c r="C1266" s="8"/>
      <c r="D1266" s="8"/>
      <c r="E1266" s="8"/>
      <c r="F1266" s="8"/>
      <c r="G1266" s="21"/>
      <c r="H1266" s="12"/>
      <c r="I1266" s="12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x14ac:dyDescent="0.25">
      <c r="A1267" s="8"/>
      <c r="B1267" s="8"/>
      <c r="C1267" s="8"/>
      <c r="D1267" s="8"/>
      <c r="E1267" s="8"/>
      <c r="F1267" s="8"/>
      <c r="G1267" s="21"/>
      <c r="H1267" s="12"/>
      <c r="I1267" s="12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x14ac:dyDescent="0.25">
      <c r="A1268" s="8"/>
      <c r="B1268" s="8"/>
      <c r="C1268" s="8"/>
      <c r="D1268" s="8"/>
      <c r="E1268" s="8"/>
      <c r="F1268" s="8"/>
      <c r="G1268" s="21"/>
      <c r="H1268" s="12"/>
      <c r="I1268" s="12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5">
      <c r="A1269" s="8"/>
      <c r="B1269" s="8"/>
      <c r="C1269" s="8"/>
      <c r="D1269" s="8"/>
      <c r="E1269" s="8"/>
      <c r="F1269" s="8"/>
      <c r="G1269" s="21"/>
      <c r="H1269" s="12"/>
      <c r="I1269" s="12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x14ac:dyDescent="0.25">
      <c r="A1270" s="8"/>
      <c r="B1270" s="8"/>
      <c r="C1270" s="8"/>
      <c r="D1270" s="8"/>
      <c r="E1270" s="8"/>
      <c r="F1270" s="8"/>
      <c r="G1270" s="21"/>
      <c r="H1270" s="12"/>
      <c r="I1270" s="12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x14ac:dyDescent="0.25">
      <c r="A1271" s="8"/>
      <c r="B1271" s="8"/>
      <c r="C1271" s="8"/>
      <c r="D1271" s="8"/>
      <c r="E1271" s="8"/>
      <c r="F1271" s="8"/>
      <c r="G1271" s="21"/>
      <c r="H1271" s="12"/>
      <c r="I1271" s="12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5">
      <c r="A1272" s="8"/>
      <c r="B1272" s="8"/>
      <c r="C1272" s="8"/>
      <c r="D1272" s="8"/>
      <c r="E1272" s="8"/>
      <c r="F1272" s="8"/>
      <c r="G1272" s="21"/>
      <c r="H1272" s="12"/>
      <c r="I1272" s="12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x14ac:dyDescent="0.25">
      <c r="A1273" s="8"/>
      <c r="B1273" s="8"/>
      <c r="C1273" s="8"/>
      <c r="D1273" s="8"/>
      <c r="E1273" s="8"/>
      <c r="F1273" s="8"/>
      <c r="G1273" s="21"/>
      <c r="H1273" s="12"/>
      <c r="I1273" s="12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x14ac:dyDescent="0.25">
      <c r="A1274" s="8"/>
      <c r="B1274" s="8"/>
      <c r="C1274" s="8"/>
      <c r="D1274" s="8"/>
      <c r="E1274" s="8"/>
      <c r="F1274" s="8"/>
      <c r="G1274" s="21"/>
      <c r="H1274" s="12"/>
      <c r="I1274" s="12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5">
      <c r="A1275" s="8"/>
      <c r="B1275" s="8"/>
      <c r="C1275" s="8"/>
      <c r="D1275" s="8"/>
      <c r="E1275" s="8"/>
      <c r="F1275" s="8"/>
      <c r="G1275" s="21"/>
      <c r="H1275" s="12"/>
      <c r="I1275" s="12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x14ac:dyDescent="0.25">
      <c r="A1276" s="8"/>
      <c r="B1276" s="8"/>
      <c r="C1276" s="8"/>
      <c r="D1276" s="8"/>
      <c r="E1276" s="8"/>
      <c r="F1276" s="8"/>
      <c r="G1276" s="21"/>
      <c r="H1276" s="12"/>
      <c r="I1276" s="12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x14ac:dyDescent="0.25">
      <c r="A1277" s="8"/>
      <c r="B1277" s="8"/>
      <c r="C1277" s="8"/>
      <c r="D1277" s="8"/>
      <c r="E1277" s="8"/>
      <c r="F1277" s="8"/>
      <c r="G1277" s="21"/>
      <c r="H1277" s="12"/>
      <c r="I1277" s="12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5">
      <c r="A1278" s="8"/>
      <c r="B1278" s="8"/>
      <c r="C1278" s="8"/>
      <c r="D1278" s="8"/>
      <c r="E1278" s="8"/>
      <c r="F1278" s="8"/>
      <c r="G1278" s="21"/>
      <c r="H1278" s="12"/>
      <c r="I1278" s="12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x14ac:dyDescent="0.25">
      <c r="A1279" s="8"/>
      <c r="B1279" s="8"/>
      <c r="C1279" s="8"/>
      <c r="D1279" s="8"/>
      <c r="E1279" s="8"/>
      <c r="F1279" s="8"/>
      <c r="G1279" s="21"/>
      <c r="H1279" s="12"/>
      <c r="I1279" s="12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x14ac:dyDescent="0.25">
      <c r="A1280" s="8"/>
      <c r="B1280" s="8"/>
      <c r="C1280" s="8"/>
      <c r="D1280" s="8"/>
      <c r="E1280" s="8"/>
      <c r="F1280" s="8"/>
      <c r="G1280" s="21"/>
      <c r="H1280" s="12"/>
      <c r="I1280" s="12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5">
      <c r="A1281" s="8"/>
      <c r="B1281" s="8"/>
      <c r="C1281" s="8"/>
      <c r="D1281" s="8"/>
      <c r="E1281" s="8"/>
      <c r="F1281" s="8"/>
      <c r="G1281" s="21"/>
      <c r="H1281" s="12"/>
      <c r="I1281" s="12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x14ac:dyDescent="0.25">
      <c r="A1282" s="8"/>
      <c r="B1282" s="8"/>
      <c r="C1282" s="8"/>
      <c r="D1282" s="8"/>
      <c r="E1282" s="8"/>
      <c r="F1282" s="8"/>
      <c r="G1282" s="21"/>
      <c r="H1282" s="12"/>
      <c r="I1282" s="12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x14ac:dyDescent="0.25">
      <c r="A1283" s="8"/>
      <c r="B1283" s="8"/>
      <c r="C1283" s="8"/>
      <c r="D1283" s="8"/>
      <c r="E1283" s="8"/>
      <c r="F1283" s="8"/>
      <c r="G1283" s="21"/>
      <c r="H1283" s="12"/>
      <c r="I1283" s="12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5">
      <c r="A1284" s="8"/>
      <c r="B1284" s="8"/>
      <c r="C1284" s="8"/>
      <c r="D1284" s="8"/>
      <c r="E1284" s="8"/>
      <c r="F1284" s="8"/>
      <c r="G1284" s="21"/>
      <c r="H1284" s="12"/>
      <c r="I1284" s="12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x14ac:dyDescent="0.25">
      <c r="A1285" s="8"/>
      <c r="B1285" s="8"/>
      <c r="C1285" s="8"/>
      <c r="D1285" s="8"/>
      <c r="E1285" s="8"/>
      <c r="F1285" s="8"/>
      <c r="G1285" s="21"/>
      <c r="H1285" s="12"/>
      <c r="I1285" s="12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x14ac:dyDescent="0.25">
      <c r="A1286" s="8"/>
      <c r="B1286" s="8"/>
      <c r="C1286" s="8"/>
      <c r="D1286" s="8"/>
      <c r="E1286" s="8"/>
      <c r="F1286" s="8"/>
      <c r="G1286" s="21"/>
      <c r="H1286" s="12"/>
      <c r="I1286" s="12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5">
      <c r="A1287" s="8"/>
      <c r="B1287" s="8"/>
      <c r="C1287" s="8"/>
      <c r="D1287" s="8"/>
      <c r="E1287" s="8"/>
      <c r="F1287" s="8"/>
      <c r="G1287" s="21"/>
      <c r="H1287" s="12"/>
      <c r="I1287" s="12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x14ac:dyDescent="0.25">
      <c r="A1288" s="8"/>
      <c r="B1288" s="8"/>
      <c r="C1288" s="8"/>
      <c r="D1288" s="8"/>
      <c r="E1288" s="8"/>
      <c r="F1288" s="8"/>
      <c r="G1288" s="21"/>
      <c r="H1288" s="12"/>
      <c r="I1288" s="12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x14ac:dyDescent="0.25">
      <c r="A1289" s="8"/>
      <c r="B1289" s="8"/>
      <c r="C1289" s="8"/>
      <c r="D1289" s="8"/>
      <c r="E1289" s="8"/>
      <c r="F1289" s="8"/>
      <c r="G1289" s="21"/>
      <c r="H1289" s="12"/>
      <c r="I1289" s="12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5">
      <c r="A1290" s="8"/>
      <c r="B1290" s="8"/>
      <c r="C1290" s="8"/>
      <c r="D1290" s="8"/>
      <c r="E1290" s="8"/>
      <c r="F1290" s="8"/>
      <c r="G1290" s="21"/>
      <c r="H1290" s="12"/>
      <c r="I1290" s="12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x14ac:dyDescent="0.25">
      <c r="A1291" s="8"/>
      <c r="B1291" s="8"/>
      <c r="C1291" s="8"/>
      <c r="D1291" s="8"/>
      <c r="E1291" s="8"/>
      <c r="F1291" s="8"/>
      <c r="G1291" s="21"/>
      <c r="H1291" s="12"/>
      <c r="I1291" s="12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x14ac:dyDescent="0.25">
      <c r="A1292" s="8"/>
      <c r="B1292" s="8"/>
      <c r="C1292" s="8"/>
      <c r="D1292" s="8"/>
      <c r="E1292" s="8"/>
      <c r="F1292" s="8"/>
      <c r="G1292" s="21"/>
      <c r="H1292" s="12"/>
      <c r="I1292" s="12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x14ac:dyDescent="0.25">
      <c r="A1293" s="8"/>
      <c r="B1293" s="8"/>
      <c r="C1293" s="8"/>
      <c r="D1293" s="8"/>
      <c r="E1293" s="8"/>
      <c r="F1293" s="8"/>
      <c r="G1293" s="21"/>
      <c r="H1293" s="12"/>
      <c r="I1293" s="12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x14ac:dyDescent="0.25">
      <c r="A1294" s="8"/>
      <c r="B1294" s="8"/>
      <c r="C1294" s="8"/>
      <c r="D1294" s="8"/>
      <c r="E1294" s="8"/>
      <c r="F1294" s="8"/>
      <c r="G1294" s="21"/>
      <c r="H1294" s="12"/>
      <c r="I1294" s="12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x14ac:dyDescent="0.25">
      <c r="A1295" s="8"/>
      <c r="B1295" s="8"/>
      <c r="C1295" s="8"/>
      <c r="D1295" s="8"/>
      <c r="E1295" s="8"/>
      <c r="F1295" s="8"/>
      <c r="G1295" s="21"/>
      <c r="H1295" s="12"/>
      <c r="I1295" s="12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x14ac:dyDescent="0.25">
      <c r="A1296" s="8"/>
      <c r="B1296" s="8"/>
      <c r="C1296" s="8"/>
      <c r="D1296" s="8"/>
      <c r="E1296" s="8"/>
      <c r="F1296" s="8"/>
      <c r="G1296" s="21"/>
      <c r="H1296" s="12"/>
      <c r="I1296" s="12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x14ac:dyDescent="0.25">
      <c r="A1297" s="8"/>
      <c r="B1297" s="8"/>
      <c r="C1297" s="8"/>
      <c r="D1297" s="8"/>
      <c r="E1297" s="8"/>
      <c r="F1297" s="8"/>
      <c r="G1297" s="21"/>
      <c r="H1297" s="12"/>
      <c r="I1297" s="12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x14ac:dyDescent="0.25">
      <c r="A1298" s="8"/>
      <c r="B1298" s="8"/>
      <c r="C1298" s="8"/>
      <c r="D1298" s="8"/>
      <c r="E1298" s="8"/>
      <c r="F1298" s="8"/>
      <c r="G1298" s="21"/>
      <c r="H1298" s="12"/>
      <c r="I1298" s="12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x14ac:dyDescent="0.25">
      <c r="A1299" s="8"/>
      <c r="B1299" s="8"/>
      <c r="C1299" s="8"/>
      <c r="D1299" s="8"/>
      <c r="E1299" s="8"/>
      <c r="F1299" s="8"/>
      <c r="G1299" s="21"/>
      <c r="H1299" s="12"/>
      <c r="I1299" s="12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x14ac:dyDescent="0.25">
      <c r="A1300" s="8"/>
      <c r="B1300" s="8"/>
      <c r="C1300" s="8"/>
      <c r="D1300" s="8"/>
      <c r="E1300" s="8"/>
      <c r="F1300" s="8"/>
      <c r="G1300" s="21"/>
      <c r="H1300" s="12"/>
      <c r="I1300" s="12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x14ac:dyDescent="0.25">
      <c r="A1301" s="8"/>
      <c r="B1301" s="8"/>
      <c r="C1301" s="8"/>
      <c r="D1301" s="8"/>
      <c r="E1301" s="8"/>
      <c r="F1301" s="8"/>
      <c r="G1301" s="21"/>
      <c r="H1301" s="12"/>
      <c r="I1301" s="12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x14ac:dyDescent="0.25">
      <c r="A1302" s="8"/>
      <c r="B1302" s="8"/>
      <c r="C1302" s="8"/>
      <c r="D1302" s="8"/>
      <c r="E1302" s="8"/>
      <c r="F1302" s="8"/>
      <c r="G1302" s="21"/>
      <c r="H1302" s="12"/>
      <c r="I1302" s="12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x14ac:dyDescent="0.25">
      <c r="A1303" s="8"/>
      <c r="B1303" s="8"/>
      <c r="C1303" s="8"/>
      <c r="D1303" s="8"/>
      <c r="E1303" s="8"/>
      <c r="F1303" s="8"/>
      <c r="G1303" s="21"/>
      <c r="H1303" s="12"/>
      <c r="I1303" s="12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x14ac:dyDescent="0.25">
      <c r="A1304" s="8"/>
      <c r="B1304" s="8"/>
      <c r="C1304" s="8"/>
      <c r="D1304" s="8"/>
      <c r="E1304" s="8"/>
      <c r="F1304" s="8"/>
      <c r="G1304" s="21"/>
      <c r="H1304" s="12"/>
      <c r="I1304" s="12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x14ac:dyDescent="0.25">
      <c r="A1305" s="8"/>
      <c r="B1305" s="8"/>
      <c r="C1305" s="8"/>
      <c r="D1305" s="8"/>
      <c r="E1305" s="8"/>
      <c r="F1305" s="8"/>
      <c r="G1305" s="21"/>
      <c r="H1305" s="12"/>
      <c r="I1305" s="12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x14ac:dyDescent="0.25">
      <c r="A1306" s="8"/>
      <c r="B1306" s="8"/>
      <c r="C1306" s="8"/>
      <c r="D1306" s="8"/>
      <c r="E1306" s="8"/>
      <c r="F1306" s="8"/>
      <c r="G1306" s="21"/>
      <c r="H1306" s="12"/>
      <c r="I1306" s="12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x14ac:dyDescent="0.25">
      <c r="A1307" s="8"/>
      <c r="B1307" s="8"/>
      <c r="C1307" s="8"/>
      <c r="D1307" s="8"/>
      <c r="E1307" s="8"/>
      <c r="F1307" s="8"/>
      <c r="G1307" s="21"/>
      <c r="H1307" s="12"/>
      <c r="I1307" s="12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x14ac:dyDescent="0.25">
      <c r="A1308" s="8"/>
      <c r="B1308" s="8"/>
      <c r="C1308" s="8"/>
      <c r="D1308" s="8"/>
      <c r="E1308" s="8"/>
      <c r="F1308" s="8"/>
      <c r="G1308" s="21"/>
      <c r="H1308" s="12"/>
      <c r="I1308" s="12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x14ac:dyDescent="0.25">
      <c r="A1309" s="8"/>
      <c r="B1309" s="8"/>
      <c r="C1309" s="8"/>
      <c r="D1309" s="8"/>
      <c r="E1309" s="8"/>
      <c r="F1309" s="8"/>
      <c r="G1309" s="21"/>
      <c r="H1309" s="12"/>
      <c r="I1309" s="12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x14ac:dyDescent="0.25">
      <c r="A1310" s="8"/>
      <c r="B1310" s="8"/>
      <c r="C1310" s="8"/>
      <c r="D1310" s="8"/>
      <c r="E1310" s="8"/>
      <c r="F1310" s="8"/>
      <c r="G1310" s="21"/>
      <c r="H1310" s="12"/>
      <c r="I1310" s="12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x14ac:dyDescent="0.25">
      <c r="A1311" s="8"/>
      <c r="B1311" s="8"/>
      <c r="C1311" s="8"/>
      <c r="D1311" s="8"/>
      <c r="E1311" s="8"/>
      <c r="F1311" s="8"/>
      <c r="G1311" s="21"/>
      <c r="H1311" s="12"/>
      <c r="I1311" s="12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x14ac:dyDescent="0.25">
      <c r="A1312" s="8"/>
      <c r="B1312" s="8"/>
      <c r="C1312" s="8"/>
      <c r="D1312" s="8"/>
      <c r="E1312" s="8"/>
      <c r="F1312" s="8"/>
      <c r="G1312" s="21"/>
      <c r="H1312" s="12"/>
      <c r="I1312" s="12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x14ac:dyDescent="0.25">
      <c r="A1313" s="8"/>
      <c r="B1313" s="8"/>
      <c r="C1313" s="8"/>
      <c r="D1313" s="8"/>
      <c r="E1313" s="8"/>
      <c r="F1313" s="8"/>
      <c r="G1313" s="21"/>
      <c r="H1313" s="12"/>
      <c r="I1313" s="12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x14ac:dyDescent="0.25">
      <c r="A1314" s="8"/>
      <c r="B1314" s="8"/>
      <c r="C1314" s="8"/>
      <c r="D1314" s="8"/>
      <c r="E1314" s="8"/>
      <c r="F1314" s="8"/>
      <c r="G1314" s="21"/>
      <c r="H1314" s="12"/>
      <c r="I1314" s="12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x14ac:dyDescent="0.25">
      <c r="A1315" s="8"/>
      <c r="B1315" s="8"/>
      <c r="C1315" s="8"/>
      <c r="D1315" s="8"/>
      <c r="E1315" s="8"/>
      <c r="F1315" s="8"/>
      <c r="G1315" s="21"/>
      <c r="H1315" s="12"/>
      <c r="I1315" s="12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x14ac:dyDescent="0.25">
      <c r="A1316" s="8"/>
      <c r="B1316" s="8"/>
      <c r="C1316" s="8"/>
      <c r="D1316" s="8"/>
      <c r="E1316" s="8"/>
      <c r="F1316" s="8"/>
      <c r="G1316" s="21"/>
      <c r="H1316" s="12"/>
      <c r="I1316" s="12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x14ac:dyDescent="0.25">
      <c r="A1317" s="8"/>
      <c r="B1317" s="8"/>
      <c r="C1317" s="8"/>
      <c r="D1317" s="8"/>
      <c r="E1317" s="8"/>
      <c r="F1317" s="8"/>
      <c r="G1317" s="21"/>
      <c r="H1317" s="12"/>
      <c r="I1317" s="12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x14ac:dyDescent="0.25">
      <c r="A1318" s="8"/>
      <c r="B1318" s="8"/>
      <c r="C1318" s="8"/>
      <c r="D1318" s="8"/>
      <c r="E1318" s="8"/>
      <c r="F1318" s="8"/>
      <c r="G1318" s="21"/>
      <c r="H1318" s="12"/>
      <c r="I1318" s="12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x14ac:dyDescent="0.25">
      <c r="A1319" s="8"/>
      <c r="B1319" s="8"/>
      <c r="C1319" s="8"/>
      <c r="D1319" s="8"/>
      <c r="E1319" s="8"/>
      <c r="F1319" s="8"/>
      <c r="G1319" s="21"/>
      <c r="H1319" s="12"/>
      <c r="I1319" s="12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x14ac:dyDescent="0.25">
      <c r="A1320" s="8"/>
      <c r="B1320" s="8"/>
      <c r="C1320" s="8"/>
      <c r="D1320" s="8"/>
      <c r="E1320" s="8"/>
      <c r="F1320" s="8"/>
      <c r="G1320" s="21"/>
      <c r="H1320" s="12"/>
      <c r="I1320" s="12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x14ac:dyDescent="0.25">
      <c r="A1321" s="8"/>
      <c r="B1321" s="8"/>
      <c r="C1321" s="8"/>
      <c r="D1321" s="8"/>
      <c r="E1321" s="8"/>
      <c r="F1321" s="8"/>
      <c r="G1321" s="21"/>
      <c r="H1321" s="12"/>
      <c r="I1321" s="12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x14ac:dyDescent="0.25">
      <c r="A1322" s="8"/>
      <c r="B1322" s="8"/>
      <c r="C1322" s="8"/>
      <c r="D1322" s="8"/>
      <c r="E1322" s="8"/>
      <c r="F1322" s="8"/>
      <c r="G1322" s="21"/>
      <c r="H1322" s="12"/>
      <c r="I1322" s="12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x14ac:dyDescent="0.25">
      <c r="A1323" s="8"/>
      <c r="B1323" s="8"/>
      <c r="C1323" s="8"/>
      <c r="D1323" s="8"/>
      <c r="E1323" s="8"/>
      <c r="F1323" s="8"/>
      <c r="G1323" s="21"/>
      <c r="H1323" s="12"/>
      <c r="I1323" s="12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x14ac:dyDescent="0.25">
      <c r="A1324" s="8"/>
      <c r="B1324" s="8"/>
      <c r="C1324" s="8"/>
      <c r="D1324" s="8"/>
      <c r="E1324" s="8"/>
      <c r="F1324" s="8"/>
      <c r="G1324" s="21"/>
      <c r="H1324" s="12"/>
      <c r="I1324" s="12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x14ac:dyDescent="0.25">
      <c r="A1325" s="8"/>
      <c r="B1325" s="8"/>
      <c r="C1325" s="8"/>
      <c r="D1325" s="8"/>
      <c r="E1325" s="8"/>
      <c r="F1325" s="8"/>
      <c r="G1325" s="21"/>
      <c r="H1325" s="12"/>
      <c r="I1325" s="12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x14ac:dyDescent="0.25">
      <c r="A1326" s="8"/>
      <c r="B1326" s="8"/>
      <c r="C1326" s="8"/>
      <c r="D1326" s="8"/>
      <c r="E1326" s="8"/>
      <c r="F1326" s="8"/>
      <c r="G1326" s="21"/>
      <c r="H1326" s="12"/>
      <c r="I1326" s="12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x14ac:dyDescent="0.25">
      <c r="A1327" s="8"/>
      <c r="B1327" s="8"/>
      <c r="C1327" s="8"/>
      <c r="D1327" s="8"/>
      <c r="E1327" s="8"/>
      <c r="F1327" s="8"/>
      <c r="G1327" s="21"/>
      <c r="H1327" s="12"/>
      <c r="I1327" s="12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x14ac:dyDescent="0.25">
      <c r="A1328" s="8"/>
      <c r="B1328" s="8"/>
      <c r="C1328" s="8"/>
      <c r="D1328" s="8"/>
      <c r="E1328" s="8"/>
      <c r="F1328" s="8"/>
      <c r="G1328" s="21"/>
      <c r="H1328" s="12"/>
      <c r="I1328" s="12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x14ac:dyDescent="0.25">
      <c r="A1329" s="8"/>
      <c r="B1329" s="8"/>
      <c r="C1329" s="8"/>
      <c r="D1329" s="8"/>
      <c r="E1329" s="8"/>
      <c r="F1329" s="8"/>
      <c r="G1329" s="21"/>
      <c r="H1329" s="12"/>
      <c r="I1329" s="12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x14ac:dyDescent="0.25">
      <c r="A1330" s="8"/>
      <c r="B1330" s="8"/>
      <c r="C1330" s="8"/>
      <c r="D1330" s="8"/>
      <c r="E1330" s="8"/>
      <c r="F1330" s="8"/>
      <c r="G1330" s="21"/>
      <c r="H1330" s="12"/>
      <c r="I1330" s="12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x14ac:dyDescent="0.25">
      <c r="A1331" s="8"/>
      <c r="B1331" s="8"/>
      <c r="C1331" s="8"/>
      <c r="D1331" s="8"/>
      <c r="E1331" s="8"/>
      <c r="F1331" s="8"/>
      <c r="G1331" s="21"/>
      <c r="H1331" s="12"/>
      <c r="I1331" s="12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x14ac:dyDescent="0.25">
      <c r="A1332" s="8"/>
      <c r="B1332" s="8"/>
      <c r="C1332" s="8"/>
      <c r="D1332" s="8"/>
      <c r="E1332" s="8"/>
      <c r="F1332" s="8"/>
      <c r="G1332" s="21"/>
      <c r="H1332" s="12"/>
      <c r="I1332" s="12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x14ac:dyDescent="0.25">
      <c r="A1333" s="8"/>
      <c r="B1333" s="8"/>
      <c r="C1333" s="8"/>
      <c r="D1333" s="8"/>
      <c r="E1333" s="8"/>
      <c r="F1333" s="8"/>
      <c r="G1333" s="21"/>
      <c r="H1333" s="12"/>
      <c r="I1333" s="12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x14ac:dyDescent="0.25">
      <c r="A1334" s="8"/>
      <c r="B1334" s="8"/>
      <c r="C1334" s="8"/>
      <c r="D1334" s="8"/>
      <c r="E1334" s="8"/>
      <c r="F1334" s="8"/>
      <c r="G1334" s="21"/>
      <c r="H1334" s="12"/>
      <c r="I1334" s="12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x14ac:dyDescent="0.25">
      <c r="A1335" s="8"/>
      <c r="B1335" s="8"/>
      <c r="C1335" s="8"/>
      <c r="D1335" s="8"/>
      <c r="E1335" s="8"/>
      <c r="F1335" s="8"/>
      <c r="G1335" s="21"/>
      <c r="H1335" s="12"/>
      <c r="I1335" s="12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x14ac:dyDescent="0.25">
      <c r="A1336" s="8"/>
      <c r="B1336" s="8"/>
      <c r="C1336" s="8"/>
      <c r="D1336" s="8"/>
      <c r="E1336" s="8"/>
      <c r="F1336" s="8"/>
      <c r="G1336" s="21"/>
      <c r="H1336" s="12"/>
      <c r="I1336" s="12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x14ac:dyDescent="0.25">
      <c r="A1337" s="8"/>
      <c r="B1337" s="8"/>
      <c r="C1337" s="8"/>
      <c r="D1337" s="8"/>
      <c r="E1337" s="8"/>
      <c r="F1337" s="8"/>
      <c r="G1337" s="21"/>
      <c r="H1337" s="12"/>
      <c r="I1337" s="12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x14ac:dyDescent="0.25">
      <c r="A1338" s="8"/>
      <c r="B1338" s="8"/>
      <c r="C1338" s="8"/>
      <c r="D1338" s="8"/>
      <c r="E1338" s="8"/>
      <c r="F1338" s="8"/>
      <c r="G1338" s="21"/>
      <c r="H1338" s="12"/>
      <c r="I1338" s="12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x14ac:dyDescent="0.25">
      <c r="A1339" s="8"/>
      <c r="B1339" s="8"/>
      <c r="C1339" s="8"/>
      <c r="D1339" s="8"/>
      <c r="E1339" s="8"/>
      <c r="F1339" s="8"/>
      <c r="G1339" s="21"/>
      <c r="H1339" s="12"/>
      <c r="I1339" s="12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x14ac:dyDescent="0.25">
      <c r="A1340" s="8"/>
      <c r="B1340" s="8"/>
      <c r="C1340" s="8"/>
      <c r="D1340" s="8"/>
      <c r="E1340" s="8"/>
      <c r="F1340" s="8"/>
      <c r="G1340" s="21"/>
      <c r="H1340" s="12"/>
      <c r="I1340" s="12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x14ac:dyDescent="0.25">
      <c r="A1341" s="8"/>
      <c r="B1341" s="8"/>
      <c r="C1341" s="8"/>
      <c r="D1341" s="8"/>
      <c r="E1341" s="8"/>
      <c r="F1341" s="8"/>
      <c r="G1341" s="21"/>
      <c r="H1341" s="12"/>
      <c r="I1341" s="12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x14ac:dyDescent="0.25">
      <c r="A1342" s="8"/>
      <c r="B1342" s="8"/>
      <c r="C1342" s="8"/>
      <c r="D1342" s="8"/>
      <c r="E1342" s="8"/>
      <c r="F1342" s="8"/>
      <c r="G1342" s="21"/>
      <c r="H1342" s="12"/>
      <c r="I1342" s="12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x14ac:dyDescent="0.25">
      <c r="A1343" s="8"/>
      <c r="B1343" s="8"/>
      <c r="C1343" s="8"/>
      <c r="D1343" s="8"/>
      <c r="E1343" s="8"/>
      <c r="F1343" s="8"/>
      <c r="G1343" s="21"/>
      <c r="H1343" s="12"/>
      <c r="I1343" s="12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x14ac:dyDescent="0.25">
      <c r="A1344" s="8"/>
      <c r="B1344" s="8"/>
      <c r="C1344" s="8"/>
      <c r="D1344" s="8"/>
      <c r="E1344" s="8"/>
      <c r="F1344" s="8"/>
      <c r="G1344" s="21"/>
      <c r="H1344" s="12"/>
      <c r="I1344" s="12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x14ac:dyDescent="0.25">
      <c r="A1345" s="8"/>
      <c r="B1345" s="8"/>
      <c r="C1345" s="8"/>
      <c r="D1345" s="8"/>
      <c r="E1345" s="8"/>
      <c r="F1345" s="8"/>
      <c r="G1345" s="21"/>
      <c r="H1345" s="12"/>
      <c r="I1345" s="12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x14ac:dyDescent="0.25">
      <c r="A1346" s="8"/>
      <c r="B1346" s="8"/>
      <c r="C1346" s="8"/>
      <c r="D1346" s="8"/>
      <c r="E1346" s="8"/>
      <c r="F1346" s="8"/>
      <c r="G1346" s="21"/>
      <c r="H1346" s="12"/>
      <c r="I1346" s="12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x14ac:dyDescent="0.25">
      <c r="A1347" s="8"/>
      <c r="B1347" s="8"/>
      <c r="C1347" s="8"/>
      <c r="D1347" s="8"/>
      <c r="E1347" s="8"/>
      <c r="F1347" s="8"/>
      <c r="G1347" s="21"/>
      <c r="H1347" s="12"/>
      <c r="I1347" s="12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x14ac:dyDescent="0.25">
      <c r="A1348" s="8"/>
      <c r="B1348" s="8"/>
      <c r="C1348" s="8"/>
      <c r="D1348" s="8"/>
      <c r="E1348" s="8"/>
      <c r="F1348" s="8"/>
      <c r="G1348" s="21"/>
      <c r="H1348" s="12"/>
      <c r="I1348" s="12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x14ac:dyDescent="0.25">
      <c r="A1349" s="8"/>
      <c r="B1349" s="8"/>
      <c r="C1349" s="8"/>
      <c r="D1349" s="8"/>
      <c r="E1349" s="8"/>
      <c r="F1349" s="8"/>
      <c r="G1349" s="21"/>
      <c r="H1349" s="12"/>
      <c r="I1349" s="12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x14ac:dyDescent="0.25">
      <c r="A1350" s="8"/>
      <c r="B1350" s="8"/>
      <c r="C1350" s="8"/>
      <c r="D1350" s="8"/>
      <c r="E1350" s="8"/>
      <c r="F1350" s="8"/>
      <c r="G1350" s="21"/>
      <c r="H1350" s="12"/>
      <c r="I1350" s="12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x14ac:dyDescent="0.25">
      <c r="A1351" s="8"/>
      <c r="B1351" s="8"/>
      <c r="C1351" s="8"/>
      <c r="D1351" s="8"/>
      <c r="E1351" s="8"/>
      <c r="F1351" s="8"/>
      <c r="G1351" s="21"/>
      <c r="H1351" s="12"/>
      <c r="I1351" s="12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x14ac:dyDescent="0.25">
      <c r="A1352" s="8"/>
      <c r="B1352" s="8"/>
      <c r="C1352" s="8"/>
      <c r="D1352" s="8"/>
      <c r="E1352" s="8"/>
      <c r="F1352" s="8"/>
      <c r="G1352" s="21"/>
      <c r="H1352" s="12"/>
      <c r="I1352" s="12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x14ac:dyDescent="0.25">
      <c r="A1353" s="8"/>
      <c r="B1353" s="8"/>
      <c r="C1353" s="8"/>
      <c r="D1353" s="8"/>
      <c r="E1353" s="8"/>
      <c r="F1353" s="8"/>
      <c r="G1353" s="21"/>
      <c r="H1353" s="12"/>
      <c r="I1353" s="12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x14ac:dyDescent="0.25">
      <c r="A1354" s="8"/>
      <c r="B1354" s="8"/>
      <c r="C1354" s="8"/>
      <c r="D1354" s="8"/>
      <c r="E1354" s="8"/>
      <c r="F1354" s="8"/>
      <c r="G1354" s="21"/>
      <c r="H1354" s="12"/>
      <c r="I1354" s="12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x14ac:dyDescent="0.25">
      <c r="A1355" s="8"/>
      <c r="B1355" s="8"/>
      <c r="C1355" s="8"/>
      <c r="D1355" s="8"/>
      <c r="E1355" s="8"/>
      <c r="F1355" s="8"/>
      <c r="G1355" s="21"/>
      <c r="H1355" s="12"/>
      <c r="I1355" s="12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x14ac:dyDescent="0.25">
      <c r="A1356" s="8"/>
      <c r="B1356" s="8"/>
      <c r="C1356" s="8"/>
      <c r="D1356" s="8"/>
      <c r="E1356" s="8"/>
      <c r="F1356" s="8"/>
      <c r="G1356" s="21"/>
      <c r="H1356" s="12"/>
      <c r="I1356" s="12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x14ac:dyDescent="0.25">
      <c r="A1357" s="8"/>
      <c r="B1357" s="8"/>
      <c r="C1357" s="8"/>
      <c r="D1357" s="8"/>
      <c r="E1357" s="8"/>
      <c r="F1357" s="8"/>
      <c r="G1357" s="21"/>
      <c r="H1357" s="12"/>
      <c r="I1357" s="12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x14ac:dyDescent="0.25">
      <c r="A1358" s="8"/>
      <c r="B1358" s="8"/>
      <c r="C1358" s="8"/>
      <c r="D1358" s="8"/>
      <c r="E1358" s="8"/>
      <c r="F1358" s="8"/>
      <c r="G1358" s="21"/>
      <c r="H1358" s="12"/>
      <c r="I1358" s="12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x14ac:dyDescent="0.25">
      <c r="A1359" s="8"/>
      <c r="B1359" s="8"/>
      <c r="C1359" s="8"/>
      <c r="D1359" s="8"/>
      <c r="E1359" s="8"/>
      <c r="F1359" s="8"/>
      <c r="G1359" s="21"/>
      <c r="H1359" s="12"/>
      <c r="I1359" s="12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x14ac:dyDescent="0.25">
      <c r="A1360" s="8"/>
      <c r="B1360" s="8"/>
      <c r="C1360" s="8"/>
      <c r="D1360" s="8"/>
      <c r="E1360" s="8"/>
      <c r="F1360" s="8"/>
      <c r="G1360" s="21"/>
      <c r="H1360" s="12"/>
      <c r="I1360" s="12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x14ac:dyDescent="0.25">
      <c r="A1361" s="8"/>
      <c r="B1361" s="8"/>
      <c r="C1361" s="8"/>
      <c r="D1361" s="8"/>
      <c r="E1361" s="8"/>
      <c r="F1361" s="8"/>
      <c r="G1361" s="21"/>
      <c r="H1361" s="12"/>
      <c r="I1361" s="12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x14ac:dyDescent="0.25">
      <c r="A1362" s="8"/>
      <c r="B1362" s="8"/>
      <c r="C1362" s="8"/>
      <c r="D1362" s="8"/>
      <c r="E1362" s="8"/>
      <c r="F1362" s="8"/>
      <c r="G1362" s="21"/>
      <c r="H1362" s="12"/>
      <c r="I1362" s="12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x14ac:dyDescent="0.25">
      <c r="A1363" s="8"/>
      <c r="B1363" s="8"/>
      <c r="C1363" s="8"/>
      <c r="D1363" s="8"/>
      <c r="E1363" s="8"/>
      <c r="F1363" s="8"/>
      <c r="G1363" s="21"/>
      <c r="H1363" s="12"/>
      <c r="I1363" s="12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x14ac:dyDescent="0.25">
      <c r="A1364" s="8"/>
      <c r="B1364" s="8"/>
      <c r="C1364" s="8"/>
      <c r="D1364" s="8"/>
      <c r="E1364" s="8"/>
      <c r="F1364" s="8"/>
      <c r="G1364" s="21"/>
      <c r="H1364" s="12"/>
      <c r="I1364" s="12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x14ac:dyDescent="0.25">
      <c r="A1365" s="8"/>
      <c r="B1365" s="8"/>
      <c r="C1365" s="8"/>
      <c r="D1365" s="8"/>
      <c r="E1365" s="8"/>
      <c r="F1365" s="8"/>
      <c r="G1365" s="21"/>
      <c r="H1365" s="12"/>
      <c r="I1365" s="12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x14ac:dyDescent="0.25">
      <c r="A1366" s="8"/>
      <c r="B1366" s="8"/>
      <c r="C1366" s="8"/>
      <c r="D1366" s="8"/>
      <c r="E1366" s="8"/>
      <c r="F1366" s="8"/>
      <c r="G1366" s="21"/>
      <c r="H1366" s="12"/>
      <c r="I1366" s="12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x14ac:dyDescent="0.25">
      <c r="A1367" s="8"/>
      <c r="B1367" s="8"/>
      <c r="C1367" s="8"/>
      <c r="D1367" s="8"/>
      <c r="E1367" s="8"/>
      <c r="F1367" s="8"/>
      <c r="G1367" s="21"/>
      <c r="H1367" s="12"/>
      <c r="I1367" s="12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x14ac:dyDescent="0.25">
      <c r="A1368" s="8"/>
      <c r="B1368" s="8"/>
      <c r="C1368" s="8"/>
      <c r="D1368" s="8"/>
      <c r="E1368" s="8"/>
      <c r="F1368" s="8"/>
      <c r="G1368" s="21"/>
      <c r="H1368" s="12"/>
      <c r="I1368" s="12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x14ac:dyDescent="0.25">
      <c r="A1369" s="8"/>
      <c r="B1369" s="8"/>
      <c r="C1369" s="8"/>
      <c r="D1369" s="8"/>
      <c r="E1369" s="8"/>
      <c r="F1369" s="8"/>
      <c r="G1369" s="21"/>
      <c r="H1369" s="12"/>
      <c r="I1369" s="12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x14ac:dyDescent="0.25">
      <c r="A1370" s="8"/>
      <c r="B1370" s="8"/>
      <c r="C1370" s="8"/>
      <c r="D1370" s="8"/>
      <c r="E1370" s="8"/>
      <c r="F1370" s="8"/>
      <c r="G1370" s="21"/>
      <c r="H1370" s="12"/>
      <c r="I1370" s="12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x14ac:dyDescent="0.25">
      <c r="A1371" s="8"/>
      <c r="B1371" s="8"/>
      <c r="C1371" s="8"/>
      <c r="D1371" s="8"/>
      <c r="E1371" s="8"/>
      <c r="F1371" s="8"/>
      <c r="G1371" s="21"/>
      <c r="H1371" s="12"/>
      <c r="I1371" s="12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x14ac:dyDescent="0.25">
      <c r="A1372" s="8"/>
      <c r="B1372" s="8"/>
      <c r="C1372" s="8"/>
      <c r="D1372" s="8"/>
      <c r="E1372" s="8"/>
      <c r="F1372" s="8"/>
      <c r="G1372" s="21"/>
      <c r="H1372" s="12"/>
      <c r="I1372" s="12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x14ac:dyDescent="0.25">
      <c r="A1373" s="8"/>
      <c r="B1373" s="8"/>
      <c r="C1373" s="8"/>
      <c r="D1373" s="8"/>
      <c r="E1373" s="8"/>
      <c r="F1373" s="8"/>
      <c r="G1373" s="21"/>
      <c r="H1373" s="12"/>
      <c r="I1373" s="12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x14ac:dyDescent="0.25">
      <c r="A1374" s="8"/>
      <c r="B1374" s="8"/>
      <c r="C1374" s="8"/>
      <c r="D1374" s="8"/>
      <c r="E1374" s="8"/>
      <c r="F1374" s="8"/>
      <c r="G1374" s="21"/>
      <c r="H1374" s="12"/>
      <c r="I1374" s="12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x14ac:dyDescent="0.25">
      <c r="A1375" s="8"/>
      <c r="B1375" s="8"/>
      <c r="C1375" s="8"/>
      <c r="D1375" s="8"/>
      <c r="E1375" s="8"/>
      <c r="F1375" s="8"/>
      <c r="G1375" s="21"/>
      <c r="H1375" s="12"/>
      <c r="I1375" s="12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x14ac:dyDescent="0.25">
      <c r="A1376" s="8"/>
      <c r="B1376" s="8"/>
      <c r="C1376" s="8"/>
      <c r="D1376" s="8"/>
      <c r="E1376" s="8"/>
      <c r="F1376" s="8"/>
      <c r="G1376" s="21"/>
      <c r="H1376" s="12"/>
      <c r="I1376" s="12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x14ac:dyDescent="0.25">
      <c r="A1377" s="8"/>
      <c r="B1377" s="8"/>
      <c r="C1377" s="8"/>
      <c r="D1377" s="8"/>
      <c r="E1377" s="8"/>
      <c r="F1377" s="8"/>
      <c r="G1377" s="21"/>
      <c r="H1377" s="12"/>
      <c r="I1377" s="12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x14ac:dyDescent="0.25">
      <c r="A1378" s="8"/>
      <c r="B1378" s="8"/>
      <c r="C1378" s="8"/>
      <c r="D1378" s="8"/>
      <c r="E1378" s="8"/>
      <c r="F1378" s="8"/>
      <c r="G1378" s="21"/>
      <c r="H1378" s="12"/>
      <c r="I1378" s="12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x14ac:dyDescent="0.25">
      <c r="A1379" s="8"/>
      <c r="B1379" s="8"/>
      <c r="C1379" s="8"/>
      <c r="D1379" s="8"/>
      <c r="E1379" s="8"/>
      <c r="F1379" s="8"/>
      <c r="G1379" s="21"/>
      <c r="H1379" s="12"/>
      <c r="I1379" s="12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x14ac:dyDescent="0.25">
      <c r="A1380" s="8"/>
      <c r="B1380" s="8"/>
      <c r="C1380" s="8"/>
      <c r="D1380" s="8"/>
      <c r="E1380" s="8"/>
      <c r="F1380" s="8"/>
      <c r="G1380" s="21"/>
      <c r="H1380" s="12"/>
      <c r="I1380" s="12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x14ac:dyDescent="0.25">
      <c r="A1381" s="8"/>
      <c r="B1381" s="8"/>
      <c r="C1381" s="8"/>
      <c r="D1381" s="8"/>
      <c r="E1381" s="8"/>
      <c r="F1381" s="8"/>
      <c r="G1381" s="21"/>
      <c r="H1381" s="12"/>
      <c r="I1381" s="12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x14ac:dyDescent="0.25">
      <c r="A1382" s="8"/>
      <c r="B1382" s="8"/>
      <c r="C1382" s="8"/>
      <c r="D1382" s="8"/>
      <c r="E1382" s="8"/>
      <c r="F1382" s="8"/>
      <c r="G1382" s="21"/>
      <c r="H1382" s="12"/>
      <c r="I1382" s="12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x14ac:dyDescent="0.25">
      <c r="A1383" s="8"/>
      <c r="B1383" s="8"/>
      <c r="C1383" s="8"/>
      <c r="D1383" s="8"/>
      <c r="E1383" s="8"/>
      <c r="F1383" s="8"/>
      <c r="G1383" s="21"/>
      <c r="H1383" s="12"/>
      <c r="I1383" s="12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x14ac:dyDescent="0.25">
      <c r="A1384" s="8"/>
      <c r="B1384" s="8"/>
      <c r="C1384" s="8"/>
      <c r="D1384" s="8"/>
      <c r="E1384" s="8"/>
      <c r="F1384" s="8"/>
      <c r="G1384" s="21"/>
      <c r="H1384" s="12"/>
      <c r="I1384" s="12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x14ac:dyDescent="0.25">
      <c r="A1385" s="8"/>
      <c r="B1385" s="8"/>
      <c r="C1385" s="8"/>
      <c r="D1385" s="8"/>
      <c r="E1385" s="8"/>
      <c r="F1385" s="8"/>
      <c r="G1385" s="21"/>
      <c r="H1385" s="12"/>
      <c r="I1385" s="12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x14ac:dyDescent="0.25">
      <c r="A1386" s="8"/>
      <c r="B1386" s="8"/>
      <c r="C1386" s="8"/>
      <c r="D1386" s="8"/>
      <c r="E1386" s="8"/>
      <c r="F1386" s="8"/>
      <c r="G1386" s="21"/>
      <c r="H1386" s="12"/>
      <c r="I1386" s="12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x14ac:dyDescent="0.25">
      <c r="A1387" s="8"/>
      <c r="B1387" s="8"/>
      <c r="C1387" s="8"/>
      <c r="D1387" s="8"/>
      <c r="E1387" s="8"/>
      <c r="F1387" s="8"/>
      <c r="G1387" s="21"/>
      <c r="H1387" s="12"/>
      <c r="I1387" s="12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x14ac:dyDescent="0.25">
      <c r="A1388" s="8"/>
      <c r="B1388" s="8"/>
      <c r="C1388" s="8"/>
      <c r="D1388" s="8"/>
      <c r="E1388" s="8"/>
      <c r="F1388" s="8"/>
      <c r="G1388" s="21"/>
      <c r="H1388" s="12"/>
      <c r="I1388" s="12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x14ac:dyDescent="0.25">
      <c r="A1389" s="8"/>
      <c r="B1389" s="8"/>
      <c r="C1389" s="8"/>
      <c r="D1389" s="8"/>
      <c r="E1389" s="8"/>
      <c r="F1389" s="8"/>
      <c r="G1389" s="21"/>
      <c r="H1389" s="12"/>
      <c r="I1389" s="12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x14ac:dyDescent="0.25">
      <c r="A1390" s="8"/>
      <c r="B1390" s="8"/>
      <c r="C1390" s="8"/>
      <c r="D1390" s="8"/>
      <c r="E1390" s="8"/>
      <c r="F1390" s="8"/>
      <c r="G1390" s="21"/>
      <c r="H1390" s="12"/>
      <c r="I1390" s="12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x14ac:dyDescent="0.25">
      <c r="A1391" s="8"/>
      <c r="B1391" s="8"/>
      <c r="C1391" s="8"/>
      <c r="D1391" s="8"/>
      <c r="E1391" s="8"/>
      <c r="F1391" s="8"/>
      <c r="G1391" s="21"/>
      <c r="H1391" s="12"/>
      <c r="I1391" s="12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x14ac:dyDescent="0.25">
      <c r="A1392" s="8"/>
      <c r="B1392" s="8"/>
      <c r="C1392" s="8"/>
      <c r="D1392" s="8"/>
      <c r="E1392" s="8"/>
      <c r="F1392" s="8"/>
      <c r="G1392" s="21"/>
      <c r="H1392" s="12"/>
      <c r="I1392" s="12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x14ac:dyDescent="0.25">
      <c r="A1393" s="8"/>
      <c r="B1393" s="8"/>
      <c r="C1393" s="8"/>
      <c r="D1393" s="8"/>
      <c r="E1393" s="8"/>
      <c r="F1393" s="8"/>
      <c r="G1393" s="21"/>
      <c r="H1393" s="12"/>
      <c r="I1393" s="12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x14ac:dyDescent="0.25">
      <c r="A1394" s="8"/>
      <c r="B1394" s="8"/>
      <c r="C1394" s="8"/>
      <c r="D1394" s="8"/>
      <c r="E1394" s="8"/>
      <c r="F1394" s="8"/>
      <c r="G1394" s="21"/>
      <c r="H1394" s="12"/>
      <c r="I1394" s="12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x14ac:dyDescent="0.25">
      <c r="A1395" s="8"/>
      <c r="B1395" s="8"/>
      <c r="C1395" s="8"/>
      <c r="D1395" s="8"/>
      <c r="E1395" s="8"/>
      <c r="F1395" s="8"/>
      <c r="G1395" s="21"/>
      <c r="H1395" s="12"/>
      <c r="I1395" s="12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x14ac:dyDescent="0.25">
      <c r="A1396" s="8"/>
      <c r="B1396" s="8"/>
      <c r="C1396" s="8"/>
      <c r="D1396" s="8"/>
      <c r="E1396" s="8"/>
      <c r="F1396" s="8"/>
      <c r="G1396" s="21"/>
      <c r="H1396" s="12"/>
      <c r="I1396" s="12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x14ac:dyDescent="0.25">
      <c r="A1397" s="8"/>
      <c r="B1397" s="8"/>
      <c r="C1397" s="8"/>
      <c r="D1397" s="8"/>
      <c r="E1397" s="8"/>
      <c r="F1397" s="8"/>
      <c r="G1397" s="21"/>
      <c r="H1397" s="12"/>
      <c r="I1397" s="12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x14ac:dyDescent="0.25">
      <c r="A1398" s="8"/>
      <c r="B1398" s="8"/>
      <c r="C1398" s="8"/>
      <c r="D1398" s="8"/>
      <c r="E1398" s="8"/>
      <c r="F1398" s="8"/>
      <c r="G1398" s="21"/>
      <c r="H1398" s="12"/>
      <c r="I1398" s="12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x14ac:dyDescent="0.25">
      <c r="A1399" s="8"/>
      <c r="B1399" s="8"/>
      <c r="C1399" s="8"/>
      <c r="D1399" s="8"/>
      <c r="E1399" s="8"/>
      <c r="F1399" s="8"/>
      <c r="G1399" s="21"/>
      <c r="H1399" s="12"/>
      <c r="I1399" s="12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x14ac:dyDescent="0.25">
      <c r="A1400" s="8"/>
      <c r="B1400" s="8"/>
      <c r="C1400" s="8"/>
      <c r="D1400" s="8"/>
      <c r="E1400" s="8"/>
      <c r="F1400" s="8"/>
      <c r="G1400" s="21"/>
      <c r="H1400" s="12"/>
      <c r="I1400" s="12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x14ac:dyDescent="0.25">
      <c r="A1401" s="8"/>
      <c r="B1401" s="8"/>
      <c r="C1401" s="8"/>
      <c r="D1401" s="8"/>
      <c r="E1401" s="8"/>
      <c r="F1401" s="8"/>
      <c r="G1401" s="21"/>
      <c r="H1401" s="12"/>
      <c r="I1401" s="12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x14ac:dyDescent="0.25">
      <c r="A1402" s="8"/>
      <c r="B1402" s="8"/>
      <c r="C1402" s="8"/>
      <c r="D1402" s="8"/>
      <c r="E1402" s="8"/>
      <c r="F1402" s="8"/>
      <c r="G1402" s="21"/>
      <c r="H1402" s="12"/>
      <c r="I1402" s="12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x14ac:dyDescent="0.25">
      <c r="A1403" s="8"/>
      <c r="B1403" s="8"/>
      <c r="C1403" s="8"/>
      <c r="D1403" s="8"/>
      <c r="E1403" s="8"/>
      <c r="F1403" s="8"/>
      <c r="G1403" s="21"/>
      <c r="H1403" s="12"/>
      <c r="I1403" s="12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x14ac:dyDescent="0.25">
      <c r="A1404" s="8"/>
      <c r="B1404" s="8"/>
      <c r="C1404" s="8"/>
      <c r="D1404" s="8"/>
      <c r="E1404" s="8"/>
      <c r="F1404" s="8"/>
      <c r="G1404" s="21"/>
      <c r="H1404" s="12"/>
      <c r="I1404" s="12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x14ac:dyDescent="0.25">
      <c r="A1405" s="8"/>
      <c r="B1405" s="8"/>
      <c r="C1405" s="8"/>
      <c r="D1405" s="8"/>
      <c r="E1405" s="8"/>
      <c r="F1405" s="8"/>
      <c r="G1405" s="21"/>
      <c r="H1405" s="12"/>
      <c r="I1405" s="12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x14ac:dyDescent="0.25">
      <c r="A1406" s="8"/>
      <c r="B1406" s="8"/>
      <c r="C1406" s="8"/>
      <c r="D1406" s="8"/>
      <c r="E1406" s="8"/>
      <c r="F1406" s="8"/>
      <c r="G1406" s="21"/>
      <c r="H1406" s="12"/>
      <c r="I1406" s="12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x14ac:dyDescent="0.25">
      <c r="A1407" s="8"/>
      <c r="B1407" s="8"/>
      <c r="C1407" s="8"/>
      <c r="D1407" s="8"/>
      <c r="E1407" s="8"/>
      <c r="F1407" s="8"/>
      <c r="G1407" s="21"/>
      <c r="H1407" s="12"/>
      <c r="I1407" s="12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x14ac:dyDescent="0.25">
      <c r="A1408" s="8"/>
      <c r="B1408" s="8"/>
      <c r="C1408" s="8"/>
      <c r="D1408" s="8"/>
      <c r="E1408" s="8"/>
      <c r="F1408" s="8"/>
      <c r="G1408" s="21"/>
      <c r="H1408" s="12"/>
      <c r="I1408" s="12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x14ac:dyDescent="0.25">
      <c r="A1409" s="8"/>
      <c r="B1409" s="8"/>
      <c r="C1409" s="8"/>
      <c r="D1409" s="8"/>
      <c r="E1409" s="8"/>
      <c r="F1409" s="8"/>
      <c r="G1409" s="21"/>
      <c r="H1409" s="12"/>
      <c r="I1409" s="12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x14ac:dyDescent="0.25">
      <c r="A1410" s="8"/>
      <c r="B1410" s="8"/>
      <c r="C1410" s="8"/>
      <c r="D1410" s="8"/>
      <c r="E1410" s="8"/>
      <c r="F1410" s="8"/>
      <c r="G1410" s="21"/>
      <c r="H1410" s="12"/>
      <c r="I1410" s="12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x14ac:dyDescent="0.25">
      <c r="A1411" s="8"/>
      <c r="B1411" s="8"/>
      <c r="C1411" s="8"/>
      <c r="D1411" s="8"/>
      <c r="E1411" s="8"/>
      <c r="F1411" s="8"/>
      <c r="G1411" s="21"/>
      <c r="H1411" s="12"/>
      <c r="I1411" s="12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x14ac:dyDescent="0.25">
      <c r="A1412" s="8"/>
      <c r="B1412" s="8"/>
      <c r="C1412" s="8"/>
      <c r="D1412" s="8"/>
      <c r="E1412" s="8"/>
      <c r="F1412" s="8"/>
      <c r="G1412" s="21"/>
      <c r="H1412" s="12"/>
      <c r="I1412" s="12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x14ac:dyDescent="0.25">
      <c r="A1413" s="8"/>
      <c r="B1413" s="8"/>
      <c r="C1413" s="8"/>
      <c r="D1413" s="8"/>
      <c r="E1413" s="8"/>
      <c r="F1413" s="8"/>
      <c r="G1413" s="21"/>
      <c r="H1413" s="12"/>
      <c r="I1413" s="12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x14ac:dyDescent="0.25">
      <c r="A1414" s="8"/>
      <c r="B1414" s="8"/>
      <c r="C1414" s="8"/>
      <c r="D1414" s="8"/>
      <c r="E1414" s="8"/>
      <c r="F1414" s="8"/>
      <c r="G1414" s="21"/>
      <c r="H1414" s="12"/>
      <c r="I1414" s="12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x14ac:dyDescent="0.25">
      <c r="A1415" s="8"/>
      <c r="B1415" s="8"/>
      <c r="C1415" s="8"/>
      <c r="D1415" s="8"/>
      <c r="E1415" s="8"/>
      <c r="F1415" s="8"/>
      <c r="G1415" s="21"/>
      <c r="H1415" s="12"/>
      <c r="I1415" s="12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x14ac:dyDescent="0.25">
      <c r="A1416" s="8"/>
      <c r="B1416" s="8"/>
      <c r="C1416" s="8"/>
      <c r="D1416" s="8"/>
      <c r="E1416" s="8"/>
      <c r="F1416" s="8"/>
      <c r="G1416" s="21"/>
      <c r="H1416" s="12"/>
      <c r="I1416" s="12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x14ac:dyDescent="0.25">
      <c r="A1417" s="8"/>
      <c r="B1417" s="8"/>
      <c r="C1417" s="8"/>
      <c r="D1417" s="8"/>
      <c r="E1417" s="8"/>
      <c r="F1417" s="8"/>
      <c r="G1417" s="21"/>
      <c r="H1417" s="12"/>
      <c r="I1417" s="12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x14ac:dyDescent="0.25">
      <c r="A1418" s="8"/>
      <c r="B1418" s="8"/>
      <c r="C1418" s="8"/>
      <c r="D1418" s="8"/>
      <c r="E1418" s="8"/>
      <c r="F1418" s="8"/>
      <c r="G1418" s="21"/>
      <c r="H1418" s="12"/>
      <c r="I1418" s="12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x14ac:dyDescent="0.25">
      <c r="A1419" s="8"/>
      <c r="B1419" s="8"/>
      <c r="C1419" s="8"/>
      <c r="D1419" s="8"/>
      <c r="E1419" s="8"/>
      <c r="F1419" s="8"/>
      <c r="G1419" s="21"/>
      <c r="H1419" s="12"/>
      <c r="I1419" s="12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x14ac:dyDescent="0.25">
      <c r="A1420" s="8"/>
      <c r="B1420" s="8"/>
      <c r="C1420" s="8"/>
      <c r="D1420" s="8"/>
      <c r="E1420" s="8"/>
      <c r="F1420" s="8"/>
      <c r="G1420" s="21"/>
      <c r="H1420" s="12"/>
      <c r="I1420" s="12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x14ac:dyDescent="0.25">
      <c r="A1421" s="8"/>
      <c r="B1421" s="8"/>
      <c r="C1421" s="8"/>
      <c r="D1421" s="8"/>
      <c r="E1421" s="8"/>
      <c r="F1421" s="8"/>
      <c r="G1421" s="21"/>
      <c r="H1421" s="12"/>
      <c r="I1421" s="12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x14ac:dyDescent="0.25">
      <c r="A1422" s="8"/>
      <c r="B1422" s="8"/>
      <c r="C1422" s="8"/>
      <c r="D1422" s="8"/>
      <c r="E1422" s="8"/>
      <c r="F1422" s="8"/>
      <c r="G1422" s="21"/>
      <c r="H1422" s="12"/>
      <c r="I1422" s="12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x14ac:dyDescent="0.25">
      <c r="A1423" s="8"/>
      <c r="B1423" s="8"/>
      <c r="C1423" s="8"/>
      <c r="D1423" s="8"/>
      <c r="E1423" s="8"/>
      <c r="F1423" s="8"/>
      <c r="G1423" s="21"/>
      <c r="H1423" s="12"/>
      <c r="I1423" s="12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x14ac:dyDescent="0.25">
      <c r="A1424" s="8"/>
      <c r="B1424" s="8"/>
      <c r="C1424" s="8"/>
      <c r="D1424" s="8"/>
      <c r="E1424" s="8"/>
      <c r="F1424" s="8"/>
      <c r="G1424" s="21"/>
      <c r="H1424" s="12"/>
      <c r="I1424" s="12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x14ac:dyDescent="0.25">
      <c r="A1425" s="8"/>
      <c r="B1425" s="8"/>
      <c r="C1425" s="8"/>
      <c r="D1425" s="8"/>
      <c r="E1425" s="8"/>
      <c r="F1425" s="8"/>
      <c r="G1425" s="21"/>
      <c r="H1425" s="12"/>
      <c r="I1425" s="12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x14ac:dyDescent="0.25">
      <c r="A1426" s="8"/>
      <c r="B1426" s="8"/>
      <c r="C1426" s="8"/>
      <c r="D1426" s="8"/>
      <c r="E1426" s="8"/>
      <c r="F1426" s="8"/>
      <c r="G1426" s="21"/>
      <c r="H1426" s="12"/>
      <c r="I1426" s="12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x14ac:dyDescent="0.25">
      <c r="A1427" s="8"/>
      <c r="B1427" s="8"/>
      <c r="C1427" s="8"/>
      <c r="D1427" s="8"/>
      <c r="E1427" s="8"/>
      <c r="F1427" s="8"/>
      <c r="G1427" s="21"/>
      <c r="H1427" s="12"/>
      <c r="I1427" s="12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x14ac:dyDescent="0.25">
      <c r="A1428" s="8"/>
      <c r="B1428" s="8"/>
      <c r="C1428" s="8"/>
      <c r="D1428" s="8"/>
      <c r="E1428" s="8"/>
      <c r="F1428" s="8"/>
      <c r="G1428" s="21"/>
      <c r="H1428" s="12"/>
      <c r="I1428" s="12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x14ac:dyDescent="0.25">
      <c r="A1429" s="8"/>
      <c r="B1429" s="8"/>
      <c r="C1429" s="8"/>
      <c r="D1429" s="8"/>
      <c r="E1429" s="8"/>
      <c r="F1429" s="8"/>
      <c r="G1429" s="21"/>
      <c r="H1429" s="12"/>
      <c r="I1429" s="12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x14ac:dyDescent="0.25">
      <c r="A1430" s="8"/>
      <c r="B1430" s="8"/>
      <c r="C1430" s="8"/>
      <c r="D1430" s="8"/>
      <c r="E1430" s="8"/>
      <c r="F1430" s="8"/>
      <c r="G1430" s="21"/>
      <c r="H1430" s="12"/>
      <c r="I1430" s="12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x14ac:dyDescent="0.25">
      <c r="A1431" s="8"/>
      <c r="B1431" s="8"/>
      <c r="C1431" s="8"/>
      <c r="D1431" s="8"/>
      <c r="E1431" s="8"/>
      <c r="F1431" s="8"/>
      <c r="G1431" s="21"/>
      <c r="H1431" s="12"/>
      <c r="I1431" s="12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x14ac:dyDescent="0.25">
      <c r="A1432" s="8"/>
      <c r="B1432" s="8"/>
      <c r="C1432" s="8"/>
      <c r="D1432" s="8"/>
      <c r="E1432" s="8"/>
      <c r="F1432" s="8"/>
      <c r="G1432" s="21"/>
      <c r="H1432" s="12"/>
      <c r="I1432" s="12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x14ac:dyDescent="0.25">
      <c r="A1433" s="8"/>
      <c r="B1433" s="8"/>
      <c r="C1433" s="8"/>
      <c r="D1433" s="8"/>
      <c r="E1433" s="8"/>
      <c r="F1433" s="8"/>
      <c r="G1433" s="21"/>
      <c r="H1433" s="12"/>
      <c r="I1433" s="12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x14ac:dyDescent="0.25">
      <c r="A1434" s="8"/>
      <c r="B1434" s="8"/>
      <c r="C1434" s="8"/>
      <c r="D1434" s="8"/>
      <c r="E1434" s="8"/>
      <c r="F1434" s="8"/>
      <c r="G1434" s="21"/>
      <c r="H1434" s="12"/>
      <c r="I1434" s="12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x14ac:dyDescent="0.25">
      <c r="A1435" s="8"/>
      <c r="B1435" s="8"/>
      <c r="C1435" s="8"/>
      <c r="D1435" s="8"/>
      <c r="E1435" s="8"/>
      <c r="F1435" s="8"/>
      <c r="G1435" s="21"/>
      <c r="H1435" s="12"/>
      <c r="I1435" s="12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x14ac:dyDescent="0.25">
      <c r="A1436" s="8"/>
      <c r="B1436" s="8"/>
      <c r="C1436" s="8"/>
      <c r="D1436" s="8"/>
      <c r="E1436" s="8"/>
      <c r="F1436" s="8"/>
      <c r="G1436" s="21"/>
      <c r="H1436" s="12"/>
      <c r="I1436" s="12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x14ac:dyDescent="0.25">
      <c r="A1437" s="8"/>
      <c r="B1437" s="8"/>
      <c r="C1437" s="8"/>
      <c r="D1437" s="8"/>
      <c r="E1437" s="8"/>
      <c r="F1437" s="8"/>
      <c r="G1437" s="21"/>
      <c r="H1437" s="12"/>
      <c r="I1437" s="12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x14ac:dyDescent="0.25">
      <c r="A1438" s="8"/>
      <c r="B1438" s="8"/>
      <c r="C1438" s="8"/>
      <c r="D1438" s="8"/>
      <c r="E1438" s="8"/>
      <c r="F1438" s="8"/>
      <c r="G1438" s="21"/>
      <c r="H1438" s="12"/>
      <c r="I1438" s="12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x14ac:dyDescent="0.25">
      <c r="G1439" s="22"/>
      <c r="H1439" s="6"/>
      <c r="I1439" s="6"/>
    </row>
    <row r="1440" spans="1:26" x14ac:dyDescent="0.25">
      <c r="G1440" s="22"/>
      <c r="H1440" s="6"/>
      <c r="I1440" s="6"/>
    </row>
    <row r="1441" spans="7:9" x14ac:dyDescent="0.25">
      <c r="G1441" s="22"/>
      <c r="H1441" s="6"/>
      <c r="I1441" s="6"/>
    </row>
    <row r="1442" spans="7:9" x14ac:dyDescent="0.25">
      <c r="G1442" s="22"/>
      <c r="H1442" s="6"/>
      <c r="I1442" s="6"/>
    </row>
    <row r="1443" spans="7:9" x14ac:dyDescent="0.25">
      <c r="G1443" s="22"/>
      <c r="H1443" s="6"/>
      <c r="I1443" s="6"/>
    </row>
    <row r="1444" spans="7:9" x14ac:dyDescent="0.25">
      <c r="G1444" s="22"/>
      <c r="H1444" s="6"/>
      <c r="I1444" s="6"/>
    </row>
    <row r="1445" spans="7:9" x14ac:dyDescent="0.25">
      <c r="G1445" s="22"/>
      <c r="H1445" s="6"/>
      <c r="I1445" s="6"/>
    </row>
    <row r="1446" spans="7:9" x14ac:dyDescent="0.25">
      <c r="G1446" s="22"/>
      <c r="H1446" s="6"/>
      <c r="I1446" s="6"/>
    </row>
    <row r="1447" spans="7:9" x14ac:dyDescent="0.25">
      <c r="G1447" s="22"/>
      <c r="H1447" s="6"/>
      <c r="I1447" s="6"/>
    </row>
    <row r="1448" spans="7:9" x14ac:dyDescent="0.25">
      <c r="G1448" s="22"/>
      <c r="H1448" s="6"/>
      <c r="I1448" s="6"/>
    </row>
    <row r="1449" spans="7:9" x14ac:dyDescent="0.25">
      <c r="G1449" s="22"/>
      <c r="H1449" s="6"/>
      <c r="I1449" s="6"/>
    </row>
    <row r="1450" spans="7:9" x14ac:dyDescent="0.25">
      <c r="G1450" s="22"/>
      <c r="H1450" s="6"/>
      <c r="I1450" s="6"/>
    </row>
    <row r="1451" spans="7:9" x14ac:dyDescent="0.25">
      <c r="G1451" s="22"/>
      <c r="H1451" s="6"/>
      <c r="I1451" s="6"/>
    </row>
    <row r="1452" spans="7:9" x14ac:dyDescent="0.25">
      <c r="G1452" s="22"/>
      <c r="H1452" s="6"/>
      <c r="I1452" s="6"/>
    </row>
    <row r="1453" spans="7:9" x14ac:dyDescent="0.25">
      <c r="G1453" s="22"/>
      <c r="H1453" s="6"/>
      <c r="I1453" s="6"/>
    </row>
    <row r="1454" spans="7:9" x14ac:dyDescent="0.25">
      <c r="G1454" s="22"/>
      <c r="H1454" s="6"/>
      <c r="I1454" s="6"/>
    </row>
    <row r="1455" spans="7:9" x14ac:dyDescent="0.25">
      <c r="G1455" s="22"/>
      <c r="H1455" s="6"/>
      <c r="I1455" s="6"/>
    </row>
    <row r="1456" spans="7:9" x14ac:dyDescent="0.25"/>
    <row r="1457" x14ac:dyDescent="0.25"/>
    <row r="1458" x14ac:dyDescent="0.25"/>
    <row r="1459" x14ac:dyDescent="0.25"/>
    <row r="1460" x14ac:dyDescent="0.25"/>
  </sheetData>
  <mergeCells count="91">
    <mergeCell ref="B9:H9"/>
    <mergeCell ref="B1:C1"/>
    <mergeCell ref="E1:F1"/>
    <mergeCell ref="B2:V2"/>
    <mergeCell ref="B3:V3"/>
    <mergeCell ref="B7:H7"/>
    <mergeCell ref="F24:H24"/>
    <mergeCell ref="B11:H11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B49:I49"/>
    <mergeCell ref="F25:H25"/>
    <mergeCell ref="F26:H26"/>
    <mergeCell ref="F27:H27"/>
    <mergeCell ref="F28:G28"/>
    <mergeCell ref="F29:G29"/>
    <mergeCell ref="F30:G30"/>
    <mergeCell ref="B47:E47"/>
    <mergeCell ref="B48:E48"/>
    <mergeCell ref="F46:H46"/>
    <mergeCell ref="F47:H47"/>
    <mergeCell ref="F48:H48"/>
    <mergeCell ref="B64:V64"/>
    <mergeCell ref="H1:I1"/>
    <mergeCell ref="B66:E66"/>
    <mergeCell ref="B67:E67"/>
    <mergeCell ref="B68:E68"/>
    <mergeCell ref="I66:P66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D89:E89"/>
    <mergeCell ref="D119:E119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101:E101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13:E113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4:E114"/>
    <mergeCell ref="D115:E115"/>
    <mergeCell ref="D116:E116"/>
    <mergeCell ref="D117:E117"/>
    <mergeCell ref="D118:E118"/>
  </mergeCells>
  <hyperlinks>
    <hyperlink ref="B1:C1" location="A2:A2" tooltip="Klikni na prechod ku Kryciemu listu..." display="Krycí list rozpočtu" xr:uid="{5C7F88EC-1661-4E92-BD68-CDC4709C565E}"/>
    <hyperlink ref="E1:F1" location="A44:A44" tooltip="Klikni na prechod ku rekapitulácii..." display="Rekapitulácia rozpočtu" xr:uid="{9773281F-C263-4C87-B9F3-3B71BB3D1B66}"/>
    <hyperlink ref="H1:I1" location="B64:B64" tooltip="Klikni na prechod k Rozpočet..." display="Rozpočet" xr:uid="{AD6327EB-4C6B-41E4-905E-97AEC498A907}"/>
  </hyperlinks>
  <printOptions horizontalCentered="1" gridLines="1"/>
  <pageMargins left="1.1111111111111112E-2" right="1.1111111111111112E-2" top="0.75" bottom="0.75" header="0.3" footer="0.3"/>
  <pageSetup paperSize="9" scale="75" orientation="portrait" horizontalDpi="300" verticalDpi="300" r:id="rId1"/>
  <headerFooter>
    <oddHeader>&amp;C&amp;B&amp; Rozpočet Centrum služieb pre zlepšenie fyzickej a pohybovej zdatnosti obyvateľov / SO 01 - HLAVNÝ OBJEKT - Bleskozvod</oddHeader>
    <oddFooter>&amp;RStrana &amp;P z &amp;N    &amp;L&amp;7Spracované systémom Systematic® Kalkulus, tel.: 051 77 10 585</oddFooter>
  </headerFooter>
  <rowBreaks count="2" manualBreakCount="2">
    <brk id="40" max="16383" man="1"/>
    <brk id="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1124E-3D76-44F7-B6AC-20FE9969B8E0}">
  <dimension ref="A1:AA1460"/>
  <sheetViews>
    <sheetView workbookViewId="0">
      <pane ySplit="1" topLeftCell="A163" activePane="bottomLeft" state="frozen"/>
      <selection pane="bottomLeft" activeCell="H77" sqref="H77:H170"/>
    </sheetView>
  </sheetViews>
  <sheetFormatPr defaultColWidth="0" defaultRowHeight="15" zeroHeight="1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8" width="12.7109375" customWidth="1"/>
    <col min="9" max="9" width="10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9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9.140625" hidden="1" customWidth="1"/>
  </cols>
  <sheetData>
    <row r="1" spans="1:26" ht="35.1" customHeight="1" x14ac:dyDescent="0.25">
      <c r="A1" s="23"/>
      <c r="B1" s="336" t="s">
        <v>0</v>
      </c>
      <c r="C1" s="337"/>
      <c r="D1" s="24"/>
      <c r="E1" s="338" t="s">
        <v>42</v>
      </c>
      <c r="F1" s="339"/>
      <c r="G1" s="25"/>
      <c r="H1" s="297" t="s">
        <v>72</v>
      </c>
      <c r="I1" s="298"/>
      <c r="J1" s="26"/>
      <c r="K1" s="26"/>
      <c r="L1" s="26"/>
      <c r="M1" s="26"/>
      <c r="N1" s="26"/>
      <c r="O1" s="26"/>
      <c r="P1" s="26"/>
      <c r="Q1" s="24"/>
      <c r="R1" s="24"/>
      <c r="S1" s="24"/>
      <c r="T1" s="24"/>
      <c r="U1" s="24"/>
      <c r="V1" s="24"/>
      <c r="W1" s="27">
        <v>30.126000000000001</v>
      </c>
      <c r="X1" s="13"/>
      <c r="Y1" s="13"/>
      <c r="Z1" s="13"/>
    </row>
    <row r="2" spans="1:26" ht="35.1" customHeight="1" x14ac:dyDescent="0.25">
      <c r="A2" s="28"/>
      <c r="B2" s="314" t="s">
        <v>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1"/>
      <c r="W2" s="27"/>
      <c r="X2" s="13"/>
      <c r="Y2" s="13"/>
      <c r="Z2" s="13"/>
    </row>
    <row r="3" spans="1:26" ht="20.100000000000001" customHeight="1" x14ac:dyDescent="0.25">
      <c r="A3" s="28"/>
      <c r="B3" s="342" t="s">
        <v>1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4"/>
      <c r="W3" s="27"/>
      <c r="X3" s="13"/>
      <c r="Y3" s="13"/>
      <c r="Z3" s="13"/>
    </row>
    <row r="4" spans="1:26" ht="20.100000000000001" customHeight="1" x14ac:dyDescent="0.25">
      <c r="A4" s="28"/>
      <c r="B4" s="29" t="s">
        <v>544</v>
      </c>
      <c r="C4" s="30"/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7"/>
      <c r="X4" s="13"/>
      <c r="Y4" s="13"/>
      <c r="Z4" s="13"/>
    </row>
    <row r="5" spans="1:26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27"/>
      <c r="X5" s="13"/>
      <c r="Y5" s="13"/>
      <c r="Z5" s="13"/>
    </row>
    <row r="6" spans="1:26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  <c r="W6" s="27"/>
      <c r="X6" s="13"/>
      <c r="Y6" s="13"/>
      <c r="Z6" s="13"/>
    </row>
    <row r="7" spans="1:26" ht="20.100000000000001" customHeight="1" x14ac:dyDescent="0.25">
      <c r="A7" s="33"/>
      <c r="B7" s="332" t="s">
        <v>9</v>
      </c>
      <c r="C7" s="333"/>
      <c r="D7" s="333"/>
      <c r="E7" s="333"/>
      <c r="F7" s="333"/>
      <c r="G7" s="333"/>
      <c r="H7" s="334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27"/>
      <c r="X7" s="13"/>
      <c r="Y7" s="13"/>
      <c r="Z7" s="13"/>
    </row>
    <row r="8" spans="1:26" ht="20.100000000000001" customHeight="1" x14ac:dyDescent="0.25">
      <c r="A8" s="33"/>
      <c r="B8" s="35" t="s">
        <v>10</v>
      </c>
      <c r="C8" s="36"/>
      <c r="D8" s="37"/>
      <c r="E8" s="37"/>
      <c r="F8" s="37" t="s">
        <v>11</v>
      </c>
      <c r="G8" s="37"/>
      <c r="H8" s="37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7"/>
      <c r="X8" s="13"/>
      <c r="Y8" s="13"/>
      <c r="Z8" s="13"/>
    </row>
    <row r="9" spans="1:26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  <c r="W9" s="27"/>
      <c r="X9" s="13"/>
      <c r="Y9" s="13"/>
      <c r="Z9" s="13"/>
    </row>
    <row r="10" spans="1:26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  <c r="W10" s="27"/>
      <c r="X10" s="13"/>
      <c r="Y10" s="13"/>
      <c r="Z10" s="13"/>
    </row>
    <row r="11" spans="1:26" ht="20.100000000000001" customHeight="1" x14ac:dyDescent="0.25">
      <c r="A11" s="33"/>
      <c r="B11" s="332" t="s">
        <v>14</v>
      </c>
      <c r="C11" s="333"/>
      <c r="D11" s="333"/>
      <c r="E11" s="333"/>
      <c r="F11" s="333"/>
      <c r="G11" s="333"/>
      <c r="H11" s="334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27"/>
      <c r="X11" s="13"/>
      <c r="Y11" s="13"/>
      <c r="Z11" s="13"/>
    </row>
    <row r="12" spans="1:26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  <c r="W12" s="27"/>
      <c r="X12" s="13"/>
      <c r="Y12" s="13"/>
      <c r="Z12" s="13"/>
    </row>
    <row r="13" spans="1:26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27"/>
      <c r="X13" s="13"/>
      <c r="Y13" s="13"/>
      <c r="Z13" s="13"/>
    </row>
    <row r="14" spans="1:26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19</v>
      </c>
      <c r="G14" s="253"/>
      <c r="H14" s="329"/>
      <c r="I14" s="50"/>
      <c r="J14" s="50"/>
      <c r="K14" s="50"/>
      <c r="L14" s="50"/>
      <c r="M14" s="50"/>
      <c r="N14" s="50"/>
      <c r="O14" s="51"/>
      <c r="P14" s="52">
        <v>0</v>
      </c>
      <c r="Q14" s="49"/>
      <c r="R14" s="53"/>
      <c r="S14" s="53"/>
      <c r="T14" s="53"/>
      <c r="U14" s="53"/>
      <c r="V14" s="54"/>
      <c r="W14" s="27"/>
      <c r="X14" s="13"/>
      <c r="Y14" s="13"/>
      <c r="Z14" s="13"/>
    </row>
    <row r="15" spans="1:26" ht="20.100000000000001" customHeight="1" x14ac:dyDescent="0.25">
      <c r="A15" s="33"/>
      <c r="B15" s="55" t="s">
        <v>20</v>
      </c>
      <c r="C15" s="56"/>
      <c r="D15" s="57"/>
      <c r="E15" s="58"/>
      <c r="F15" s="263"/>
      <c r="G15" s="255"/>
      <c r="H15" s="331"/>
      <c r="I15" s="59"/>
      <c r="J15" s="59"/>
      <c r="K15" s="59"/>
      <c r="L15" s="59"/>
      <c r="M15" s="59"/>
      <c r="N15" s="59"/>
      <c r="O15" s="60"/>
      <c r="P15" s="61"/>
      <c r="Q15" s="36"/>
      <c r="R15" s="37"/>
      <c r="S15" s="37"/>
      <c r="T15" s="37"/>
      <c r="U15" s="37"/>
      <c r="V15" s="62"/>
      <c r="W15" s="27"/>
      <c r="X15" s="13"/>
      <c r="Y15" s="13"/>
      <c r="Z15" s="13"/>
    </row>
    <row r="16" spans="1:26" ht="20.100000000000001" customHeight="1" x14ac:dyDescent="0.25">
      <c r="A16" s="33"/>
      <c r="B16" s="38" t="s">
        <v>21</v>
      </c>
      <c r="C16" s="63"/>
      <c r="D16" s="11"/>
      <c r="E16" s="64"/>
      <c r="F16" s="267" t="s">
        <v>22</v>
      </c>
      <c r="G16" s="259"/>
      <c r="H16" s="280"/>
      <c r="I16" s="65"/>
      <c r="J16" s="65"/>
      <c r="K16" s="65"/>
      <c r="L16" s="65"/>
      <c r="M16" s="65"/>
      <c r="N16" s="65"/>
      <c r="O16" s="66"/>
      <c r="P16" s="67">
        <f>(SUM(Z75:Z173))</f>
        <v>0</v>
      </c>
      <c r="Q16" s="39"/>
      <c r="R16" s="68"/>
      <c r="S16" s="68"/>
      <c r="T16" s="68"/>
      <c r="U16" s="68"/>
      <c r="V16" s="69"/>
      <c r="W16" s="27"/>
      <c r="X16" s="13"/>
      <c r="Y16" s="13"/>
      <c r="Z16" s="13"/>
    </row>
    <row r="17" spans="1:26" ht="20.100000000000001" customHeight="1" x14ac:dyDescent="0.25">
      <c r="A17" s="33"/>
      <c r="B17" s="55" t="s">
        <v>23</v>
      </c>
      <c r="C17" s="56">
        <f>'SO 01 - HLAVNÝ OBJEKT - E17190'!E58</f>
        <v>0</v>
      </c>
      <c r="D17" s="57">
        <f>'SO 01 - HLAVNÝ OBJEKT - E17190'!F58</f>
        <v>0</v>
      </c>
      <c r="E17" s="58">
        <f>'SO 01 - HLAVNÝ OBJEKT - E17190'!G58</f>
        <v>0</v>
      </c>
      <c r="F17" s="265" t="s">
        <v>24</v>
      </c>
      <c r="G17" s="266"/>
      <c r="H17" s="335"/>
      <c r="I17" s="59"/>
      <c r="J17" s="59"/>
      <c r="K17" s="59"/>
      <c r="L17" s="59"/>
      <c r="M17" s="59"/>
      <c r="N17" s="59"/>
      <c r="O17" s="60"/>
      <c r="P17" s="61">
        <v>0</v>
      </c>
      <c r="Q17" s="36"/>
      <c r="R17" s="37"/>
      <c r="S17" s="37"/>
      <c r="T17" s="37"/>
      <c r="U17" s="37"/>
      <c r="V17" s="62"/>
      <c r="W17" s="27"/>
      <c r="X17" s="13"/>
      <c r="Y17" s="13"/>
      <c r="Z17" s="13"/>
    </row>
    <row r="18" spans="1:26" ht="20.100000000000001" customHeight="1" x14ac:dyDescent="0.25">
      <c r="A18" s="33"/>
      <c r="B18" s="70" t="s">
        <v>25</v>
      </c>
      <c r="C18" s="71"/>
      <c r="D18" s="72"/>
      <c r="E18" s="73"/>
      <c r="F18" s="267"/>
      <c r="G18" s="259"/>
      <c r="H18" s="280"/>
      <c r="I18" s="74"/>
      <c r="J18" s="74"/>
      <c r="K18" s="74"/>
      <c r="L18" s="74"/>
      <c r="M18" s="74"/>
      <c r="N18" s="74"/>
      <c r="O18" s="75"/>
      <c r="P18" s="76"/>
      <c r="Q18" s="30"/>
      <c r="R18" s="31"/>
      <c r="S18" s="31"/>
      <c r="T18" s="31"/>
      <c r="U18" s="31"/>
      <c r="V18" s="32"/>
      <c r="W18" s="27"/>
      <c r="X18" s="13"/>
      <c r="Y18" s="13"/>
      <c r="Z18" s="13"/>
    </row>
    <row r="19" spans="1:26" ht="20.100000000000001" customHeight="1" x14ac:dyDescent="0.25">
      <c r="A19" s="33"/>
      <c r="B19" s="70" t="s">
        <v>26</v>
      </c>
      <c r="C19" s="77"/>
      <c r="D19" s="78"/>
      <c r="E19" s="73"/>
      <c r="F19" s="268"/>
      <c r="G19" s="269"/>
      <c r="H19" s="328"/>
      <c r="I19" s="74"/>
      <c r="J19" s="74"/>
      <c r="K19" s="74"/>
      <c r="L19" s="74"/>
      <c r="M19" s="74"/>
      <c r="N19" s="74"/>
      <c r="O19" s="75"/>
      <c r="P19" s="76"/>
      <c r="Q19" s="30"/>
      <c r="R19" s="31"/>
      <c r="S19" s="31"/>
      <c r="T19" s="31"/>
      <c r="U19" s="31"/>
      <c r="V19" s="32"/>
      <c r="W19" s="27"/>
      <c r="X19" s="13"/>
      <c r="Y19" s="13"/>
      <c r="Z19" s="13"/>
    </row>
    <row r="20" spans="1:26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329"/>
      <c r="I20" s="50"/>
      <c r="J20" s="50"/>
      <c r="K20" s="50"/>
      <c r="L20" s="50"/>
      <c r="M20" s="50"/>
      <c r="N20" s="50"/>
      <c r="O20" s="51"/>
      <c r="P20" s="83">
        <f>SUM(P14:P19)</f>
        <v>0</v>
      </c>
      <c r="Q20" s="49"/>
      <c r="R20" s="53"/>
      <c r="S20" s="53"/>
      <c r="T20" s="53"/>
      <c r="U20" s="53"/>
      <c r="V20" s="54"/>
      <c r="W20" s="27"/>
      <c r="X20" s="13"/>
      <c r="Y20" s="13"/>
      <c r="Z20" s="13"/>
    </row>
    <row r="21" spans="1:26" ht="20.100000000000001" customHeight="1" x14ac:dyDescent="0.25">
      <c r="A21" s="33"/>
      <c r="B21" s="35" t="s">
        <v>28</v>
      </c>
      <c r="C21" s="84"/>
      <c r="D21" s="60"/>
      <c r="E21" s="60">
        <f>((E15*U22*0)+(E16*V22*0)+(E17*W22*0))/100</f>
        <v>0</v>
      </c>
      <c r="F21" s="258" t="s">
        <v>29</v>
      </c>
      <c r="G21" s="259"/>
      <c r="H21" s="280"/>
      <c r="I21" s="59"/>
      <c r="J21" s="59"/>
      <c r="K21" s="59"/>
      <c r="L21" s="59"/>
      <c r="M21" s="59"/>
      <c r="N21" s="59"/>
      <c r="O21" s="60"/>
      <c r="P21" s="61">
        <f>((E15*X22*0)+(E16*Y22*0)+(E17*Z22*0))/100</f>
        <v>0</v>
      </c>
      <c r="Q21" s="36"/>
      <c r="R21" s="37"/>
      <c r="S21" s="37"/>
      <c r="T21" s="37"/>
      <c r="U21" s="37"/>
      <c r="V21" s="62"/>
      <c r="W21" s="27"/>
      <c r="X21" s="13"/>
      <c r="Y21" s="13"/>
      <c r="Z21" s="13"/>
    </row>
    <row r="22" spans="1:26" ht="20.100000000000001" customHeight="1" x14ac:dyDescent="0.25">
      <c r="A22" s="33"/>
      <c r="B22" s="34" t="s">
        <v>30</v>
      </c>
      <c r="C22" s="85"/>
      <c r="D22" s="75"/>
      <c r="E22" s="75">
        <f>((E15*U23*0)+(E16*V23*0)+(E17*W23*0))/100</f>
        <v>0</v>
      </c>
      <c r="F22" s="258" t="s">
        <v>31</v>
      </c>
      <c r="G22" s="259"/>
      <c r="H22" s="280"/>
      <c r="I22" s="74"/>
      <c r="J22" s="74"/>
      <c r="K22" s="74"/>
      <c r="L22" s="74"/>
      <c r="M22" s="74"/>
      <c r="N22" s="74"/>
      <c r="O22" s="75"/>
      <c r="P22" s="76">
        <f>((E15*X23*0)+(E16*Y23*0)+(E17*Z23*0))/100</f>
        <v>0</v>
      </c>
      <c r="Q22" s="30"/>
      <c r="R22" s="31"/>
      <c r="S22" s="31"/>
      <c r="T22" s="31"/>
      <c r="U22" s="31">
        <v>1</v>
      </c>
      <c r="V22" s="86">
        <v>1</v>
      </c>
      <c r="W22" s="27">
        <v>1</v>
      </c>
      <c r="X22" s="13">
        <v>1</v>
      </c>
      <c r="Y22" s="13">
        <v>1</v>
      </c>
      <c r="Z22" s="13">
        <v>1</v>
      </c>
    </row>
    <row r="23" spans="1:26" ht="20.100000000000001" customHeight="1" x14ac:dyDescent="0.25">
      <c r="A23" s="33"/>
      <c r="B23" s="34" t="s">
        <v>32</v>
      </c>
      <c r="C23" s="85"/>
      <c r="D23" s="75"/>
      <c r="E23" s="75">
        <f>((E15*U24*0)+(E16*V24*0)+(E17*W24*0))/100</f>
        <v>0</v>
      </c>
      <c r="F23" s="258" t="s">
        <v>33</v>
      </c>
      <c r="G23" s="259"/>
      <c r="H23" s="280"/>
      <c r="I23" s="74"/>
      <c r="J23" s="74"/>
      <c r="K23" s="74"/>
      <c r="L23" s="74"/>
      <c r="M23" s="74"/>
      <c r="N23" s="74"/>
      <c r="O23" s="75"/>
      <c r="P23" s="76">
        <f>((E15*X24*0)+(E16*Y24*0)+(E17*Z24*0))/100</f>
        <v>0</v>
      </c>
      <c r="Q23" s="30"/>
      <c r="R23" s="31"/>
      <c r="S23" s="31"/>
      <c r="T23" s="31"/>
      <c r="U23" s="31">
        <v>1</v>
      </c>
      <c r="V23" s="86">
        <v>1</v>
      </c>
      <c r="W23" s="27">
        <v>0</v>
      </c>
      <c r="X23" s="13">
        <v>1</v>
      </c>
      <c r="Y23" s="13">
        <v>1</v>
      </c>
      <c r="Z23" s="13">
        <v>1</v>
      </c>
    </row>
    <row r="24" spans="1:26" ht="20.100000000000001" customHeight="1" x14ac:dyDescent="0.25">
      <c r="A24" s="33"/>
      <c r="B24" s="34"/>
      <c r="C24" s="85"/>
      <c r="D24" s="75"/>
      <c r="E24" s="75"/>
      <c r="F24" s="330"/>
      <c r="G24" s="255"/>
      <c r="H24" s="331"/>
      <c r="I24" s="74"/>
      <c r="J24" s="74"/>
      <c r="K24" s="74"/>
      <c r="L24" s="74"/>
      <c r="M24" s="74"/>
      <c r="N24" s="74"/>
      <c r="O24" s="75"/>
      <c r="P24" s="76"/>
      <c r="Q24" s="30"/>
      <c r="R24" s="31"/>
      <c r="S24" s="31"/>
      <c r="T24" s="31"/>
      <c r="U24" s="31">
        <v>1</v>
      </c>
      <c r="V24" s="86">
        <v>1</v>
      </c>
      <c r="W24" s="27">
        <v>1</v>
      </c>
      <c r="X24" s="13">
        <v>1</v>
      </c>
      <c r="Y24" s="13">
        <v>1</v>
      </c>
      <c r="Z24" s="13">
        <v>0</v>
      </c>
    </row>
    <row r="25" spans="1:26" ht="20.100000000000001" customHeight="1" x14ac:dyDescent="0.25">
      <c r="A25" s="33"/>
      <c r="B25" s="87"/>
      <c r="C25" s="88"/>
      <c r="D25" s="89"/>
      <c r="E25" s="90"/>
      <c r="F25" s="321" t="s">
        <v>27</v>
      </c>
      <c r="G25" s="322"/>
      <c r="H25" s="323"/>
      <c r="I25" s="92"/>
      <c r="J25" s="92"/>
      <c r="K25" s="92"/>
      <c r="L25" s="92"/>
      <c r="M25" s="92"/>
      <c r="N25" s="92"/>
      <c r="O25" s="89"/>
      <c r="P25" s="93">
        <f>SUM(E21:E24)+SUM(P21:P24)</f>
        <v>0</v>
      </c>
      <c r="Q25" s="91"/>
      <c r="R25" s="94"/>
      <c r="S25" s="94"/>
      <c r="T25" s="94"/>
      <c r="U25" s="94"/>
      <c r="V25" s="95"/>
      <c r="W25" s="27"/>
      <c r="X25" s="13"/>
      <c r="Y25" s="13"/>
      <c r="Z25" s="13"/>
    </row>
    <row r="26" spans="1:26" ht="20.100000000000001" customHeight="1" x14ac:dyDescent="0.25">
      <c r="A26" s="33"/>
      <c r="B26" s="96" t="s">
        <v>34</v>
      </c>
      <c r="C26" s="97"/>
      <c r="D26" s="98"/>
      <c r="E26" s="99"/>
      <c r="F26" s="261" t="s">
        <v>35</v>
      </c>
      <c r="G26" s="324"/>
      <c r="H26" s="325"/>
      <c r="I26" s="101"/>
      <c r="J26" s="101"/>
      <c r="K26" s="101"/>
      <c r="L26" s="101"/>
      <c r="M26" s="101"/>
      <c r="N26" s="101"/>
      <c r="O26" s="98"/>
      <c r="P26" s="102"/>
      <c r="Q26" s="100"/>
      <c r="R26" s="103"/>
      <c r="S26" s="103"/>
      <c r="T26" s="103"/>
      <c r="U26" s="103"/>
      <c r="V26" s="104"/>
      <c r="W26" s="27"/>
      <c r="X26" s="13"/>
      <c r="Y26" s="13"/>
      <c r="Z26" s="13"/>
    </row>
    <row r="27" spans="1:26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326"/>
      <c r="I27" s="59"/>
      <c r="J27" s="59"/>
      <c r="K27" s="59"/>
      <c r="L27" s="59"/>
      <c r="M27" s="59"/>
      <c r="N27" s="59"/>
      <c r="O27" s="60"/>
      <c r="P27" s="61">
        <f>E20+P20+E25+P25</f>
        <v>0</v>
      </c>
      <c r="Q27" s="36"/>
      <c r="R27" s="37"/>
      <c r="S27" s="37"/>
      <c r="T27" s="37"/>
      <c r="U27" s="37"/>
      <c r="V27" s="62"/>
      <c r="W27" s="27"/>
      <c r="X27" s="13"/>
      <c r="Y27" s="13"/>
      <c r="Z27" s="13"/>
    </row>
    <row r="28" spans="1:26" ht="20.100000000000001" customHeight="1" x14ac:dyDescent="0.25">
      <c r="A28" s="33"/>
      <c r="B28" s="107"/>
      <c r="C28" s="108"/>
      <c r="D28" s="33"/>
      <c r="E28" s="109"/>
      <c r="F28" s="327" t="s">
        <v>37</v>
      </c>
      <c r="G28" s="327"/>
      <c r="H28" s="110">
        <f>P27-SUM('SO 01 - HLAVNÝ OBJEKT - E17190'!K75:'SO 01 - HLAVNÝ OBJEKT - E17190'!K173)</f>
        <v>0</v>
      </c>
      <c r="I28" s="111"/>
      <c r="J28" s="111"/>
      <c r="K28" s="111"/>
      <c r="L28" s="111"/>
      <c r="M28" s="111"/>
      <c r="N28" s="111"/>
      <c r="O28" s="90"/>
      <c r="P28" s="112">
        <f>ROUND(((ROUND(H28,2)*23)*1/100),2)</f>
        <v>0</v>
      </c>
      <c r="Q28" s="41"/>
      <c r="R28" s="42"/>
      <c r="S28" s="42"/>
      <c r="T28" s="42"/>
      <c r="U28" s="42"/>
      <c r="V28" s="43"/>
      <c r="W28" s="27"/>
      <c r="X28" s="13"/>
      <c r="Y28" s="13"/>
      <c r="Z28" s="13"/>
    </row>
    <row r="29" spans="1:26" ht="20.100000000000001" customHeight="1" x14ac:dyDescent="0.25">
      <c r="A29" s="33"/>
      <c r="B29" s="107"/>
      <c r="C29" s="108"/>
      <c r="D29" s="33"/>
      <c r="E29" s="109"/>
      <c r="F29" s="257" t="s">
        <v>38</v>
      </c>
      <c r="G29" s="257"/>
      <c r="H29" s="85">
        <f>SUM('SO 01 - HLAVNÝ OBJEKT - E17190'!K75:'SO 01 - HLAVNÝ OBJEKT - E17190'!K173)</f>
        <v>0</v>
      </c>
      <c r="I29" s="74"/>
      <c r="J29" s="74"/>
      <c r="K29" s="74"/>
      <c r="L29" s="74"/>
      <c r="M29" s="74"/>
      <c r="N29" s="74"/>
      <c r="O29" s="75"/>
      <c r="P29" s="76">
        <f>ROUND(((ROUND(H29,2)*0)/100),2)</f>
        <v>0</v>
      </c>
      <c r="Q29" s="30"/>
      <c r="R29" s="31"/>
      <c r="S29" s="31"/>
      <c r="T29" s="31"/>
      <c r="U29" s="31"/>
      <c r="V29" s="32"/>
      <c r="W29" s="27"/>
      <c r="X29" s="13"/>
      <c r="Y29" s="13"/>
      <c r="Z29" s="13"/>
    </row>
    <row r="30" spans="1:26" ht="20.100000000000001" customHeight="1" x14ac:dyDescent="0.25">
      <c r="A30" s="33"/>
      <c r="B30" s="107"/>
      <c r="C30" s="108"/>
      <c r="D30" s="33"/>
      <c r="E30" s="109"/>
      <c r="F30" s="327" t="s">
        <v>39</v>
      </c>
      <c r="G30" s="327"/>
      <c r="H30" s="113"/>
      <c r="I30" s="111"/>
      <c r="J30" s="111"/>
      <c r="K30" s="111"/>
      <c r="L30" s="111"/>
      <c r="M30" s="111"/>
      <c r="N30" s="111"/>
      <c r="O30" s="90"/>
      <c r="P30" s="114">
        <f>SUM(P27:P29)</f>
        <v>0</v>
      </c>
      <c r="Q30" s="41"/>
      <c r="R30" s="42"/>
      <c r="S30" s="42"/>
      <c r="T30" s="42"/>
      <c r="U30" s="42"/>
      <c r="V30" s="43"/>
      <c r="W30" s="27"/>
      <c r="X30" s="13"/>
      <c r="Y30" s="13"/>
      <c r="Z30" s="13"/>
    </row>
    <row r="31" spans="1:26" ht="20.100000000000001" customHeight="1" x14ac:dyDescent="0.25">
      <c r="A31" s="33"/>
      <c r="B31" s="115"/>
      <c r="C31" s="116"/>
      <c r="D31" s="117"/>
      <c r="E31" s="118"/>
      <c r="F31" s="252"/>
      <c r="G31" s="257"/>
      <c r="H31" s="30"/>
      <c r="I31" s="31"/>
      <c r="J31" s="31"/>
      <c r="K31" s="31"/>
      <c r="L31" s="31"/>
      <c r="M31" s="31"/>
      <c r="N31" s="31"/>
      <c r="O31" s="119"/>
      <c r="P31" s="34"/>
      <c r="Q31" s="30"/>
      <c r="R31" s="31"/>
      <c r="S31" s="31"/>
      <c r="T31" s="31"/>
      <c r="U31" s="31"/>
      <c r="V31" s="32"/>
      <c r="W31" s="27"/>
      <c r="X31" s="13"/>
      <c r="Y31" s="13"/>
      <c r="Z31" s="13"/>
    </row>
    <row r="32" spans="1:26" ht="20.100000000000001" customHeight="1" x14ac:dyDescent="0.25">
      <c r="A32" s="33"/>
      <c r="B32" s="120" t="s">
        <v>40</v>
      </c>
      <c r="C32" s="121"/>
      <c r="D32" s="122"/>
      <c r="E32" s="103" t="s">
        <v>41</v>
      </c>
      <c r="F32" s="105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3"/>
      <c r="W32" s="27"/>
      <c r="X32" s="13"/>
      <c r="Y32" s="13"/>
      <c r="Z32" s="13"/>
    </row>
    <row r="33" spans="1:26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  <c r="W33" s="27"/>
      <c r="X33" s="13"/>
      <c r="Y33" s="13"/>
      <c r="Z33" s="13"/>
    </row>
    <row r="34" spans="1:26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27"/>
      <c r="X34" s="13"/>
      <c r="Y34" s="13"/>
      <c r="Z34" s="13"/>
    </row>
    <row r="35" spans="1:26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5"/>
      <c r="W35" s="27"/>
      <c r="X35" s="13"/>
      <c r="Y35" s="13"/>
      <c r="Z35" s="13"/>
    </row>
    <row r="36" spans="1:26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7"/>
      <c r="X36" s="13"/>
      <c r="Y36" s="13"/>
      <c r="Z36" s="13"/>
    </row>
    <row r="37" spans="1:26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26"/>
      <c r="W37" s="27"/>
      <c r="X37" s="13"/>
      <c r="Y37" s="13"/>
      <c r="Z37" s="13"/>
    </row>
    <row r="38" spans="1:26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30"/>
      <c r="W38" s="27"/>
      <c r="X38" s="13"/>
      <c r="Y38" s="13"/>
      <c r="Z38" s="13"/>
    </row>
    <row r="39" spans="1:26" ht="20.100000000000001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31"/>
      <c r="X39" s="13"/>
      <c r="Y39" s="13"/>
      <c r="Z39" s="13"/>
    </row>
    <row r="40" spans="1:26" ht="20.100000000000001" customHeight="1" x14ac:dyDescent="0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31"/>
      <c r="X40" s="13"/>
      <c r="Y40" s="13"/>
      <c r="Z40" s="13"/>
    </row>
    <row r="41" spans="1:26" ht="20.100000000000001" customHeight="1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31"/>
      <c r="X41" s="13"/>
      <c r="Y41" s="13"/>
      <c r="Z41" s="13"/>
    </row>
    <row r="42" spans="1:26" ht="20.100000000000001" customHeight="1" x14ac:dyDescent="0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31"/>
      <c r="X42" s="13"/>
      <c r="Y42" s="13"/>
      <c r="Z42" s="13"/>
    </row>
    <row r="43" spans="1:26" ht="20.100000000000001" customHeight="1" x14ac:dyDescent="0.25">
      <c r="A43" s="12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7"/>
      <c r="X43" s="13"/>
      <c r="Y43" s="13"/>
      <c r="Z43" s="13"/>
    </row>
    <row r="44" spans="1:26" ht="35.1" customHeight="1" x14ac:dyDescent="0.25">
      <c r="A44" s="28"/>
      <c r="B44" s="314" t="s">
        <v>42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6"/>
      <c r="W44" s="27"/>
      <c r="X44" s="13"/>
      <c r="Y44" s="13"/>
      <c r="Z44" s="13"/>
    </row>
    <row r="45" spans="1:26" ht="20.100000000000001" customHeight="1" x14ac:dyDescent="0.25">
      <c r="A45" s="28"/>
      <c r="B45" s="132"/>
      <c r="C45" s="133"/>
      <c r="D45" s="133"/>
      <c r="E45" s="133"/>
      <c r="F45" s="133"/>
      <c r="G45" s="133"/>
      <c r="H45" s="133"/>
      <c r="I45" s="13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  <c r="W45" s="27"/>
      <c r="X45" s="13"/>
      <c r="Y45" s="13"/>
      <c r="Z45" s="13"/>
    </row>
    <row r="46" spans="1:26" ht="20.100000000000001" customHeight="1" x14ac:dyDescent="0.25">
      <c r="A46" s="134"/>
      <c r="B46" s="317" t="s">
        <v>9</v>
      </c>
      <c r="C46" s="318"/>
      <c r="D46" s="318"/>
      <c r="E46" s="319"/>
      <c r="F46" s="320" t="s">
        <v>6</v>
      </c>
      <c r="G46" s="318"/>
      <c r="H46" s="319"/>
      <c r="I46" s="135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27"/>
      <c r="X46" s="13"/>
      <c r="Y46" s="13"/>
      <c r="Z46" s="13"/>
    </row>
    <row r="47" spans="1:26" ht="20.100000000000001" customHeight="1" x14ac:dyDescent="0.25">
      <c r="A47" s="134"/>
      <c r="B47" s="317" t="s">
        <v>12</v>
      </c>
      <c r="C47" s="318"/>
      <c r="D47" s="318"/>
      <c r="E47" s="319"/>
      <c r="F47" s="320" t="s">
        <v>4</v>
      </c>
      <c r="G47" s="318"/>
      <c r="H47" s="319"/>
      <c r="I47" s="135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5"/>
      <c r="W47" s="27"/>
      <c r="X47" s="13"/>
      <c r="Y47" s="13"/>
      <c r="Z47" s="13"/>
    </row>
    <row r="48" spans="1:26" ht="20.100000000000001" customHeight="1" x14ac:dyDescent="0.25">
      <c r="A48" s="134"/>
      <c r="B48" s="317" t="s">
        <v>14</v>
      </c>
      <c r="C48" s="318"/>
      <c r="D48" s="318"/>
      <c r="E48" s="319"/>
      <c r="F48" s="320" t="s">
        <v>43</v>
      </c>
      <c r="G48" s="318"/>
      <c r="H48" s="319"/>
      <c r="I48" s="135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27"/>
      <c r="X48" s="13"/>
      <c r="Y48" s="13"/>
      <c r="Z48" s="13"/>
    </row>
    <row r="49" spans="1:26" ht="20.100000000000001" customHeight="1" x14ac:dyDescent="0.25">
      <c r="A49" s="134"/>
      <c r="B49" s="302" t="s">
        <v>1</v>
      </c>
      <c r="C49" s="303"/>
      <c r="D49" s="303"/>
      <c r="E49" s="303"/>
      <c r="F49" s="303"/>
      <c r="G49" s="303"/>
      <c r="H49" s="303"/>
      <c r="I49" s="30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27"/>
      <c r="X49" s="13"/>
      <c r="Y49" s="13"/>
      <c r="Z49" s="13"/>
    </row>
    <row r="50" spans="1:26" ht="20.100000000000001" customHeight="1" x14ac:dyDescent="0.25">
      <c r="A50" s="28"/>
      <c r="B50" s="136" t="s">
        <v>544</v>
      </c>
      <c r="C50" s="137"/>
      <c r="D50" s="137"/>
      <c r="E50" s="137"/>
      <c r="F50" s="137"/>
      <c r="G50" s="137"/>
      <c r="H50" s="137"/>
      <c r="I50" s="137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27"/>
      <c r="X50" s="13"/>
      <c r="Y50" s="13"/>
      <c r="Z50" s="13"/>
    </row>
    <row r="51" spans="1:26" ht="20.100000000000001" customHeight="1" x14ac:dyDescent="0.25">
      <c r="A51" s="28"/>
      <c r="B51" s="136"/>
      <c r="C51" s="137"/>
      <c r="D51" s="137"/>
      <c r="E51" s="137"/>
      <c r="F51" s="137"/>
      <c r="G51" s="137"/>
      <c r="H51" s="137"/>
      <c r="I51" s="137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5"/>
      <c r="W51" s="27"/>
      <c r="X51" s="13"/>
      <c r="Y51" s="13"/>
      <c r="Z51" s="13"/>
    </row>
    <row r="52" spans="1:26" ht="20.100000000000001" customHeight="1" x14ac:dyDescent="0.25">
      <c r="A52" s="28"/>
      <c r="B52" s="136"/>
      <c r="C52" s="137"/>
      <c r="D52" s="137"/>
      <c r="E52" s="137"/>
      <c r="F52" s="137"/>
      <c r="G52" s="137"/>
      <c r="H52" s="137"/>
      <c r="I52" s="137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5"/>
      <c r="W52" s="27"/>
      <c r="X52" s="13"/>
      <c r="Y52" s="13"/>
      <c r="Z52" s="13"/>
    </row>
    <row r="53" spans="1:26" ht="20.100000000000001" customHeight="1" x14ac:dyDescent="0.25">
      <c r="A53" s="28"/>
      <c r="B53" s="136" t="s">
        <v>44</v>
      </c>
      <c r="C53" s="137"/>
      <c r="D53" s="137"/>
      <c r="E53" s="137"/>
      <c r="F53" s="137"/>
      <c r="G53" s="137"/>
      <c r="H53" s="137"/>
      <c r="I53" s="137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  <c r="W53" s="27"/>
      <c r="X53" s="13"/>
      <c r="Y53" s="13"/>
      <c r="Z53" s="13"/>
    </row>
    <row r="54" spans="1:26" ht="20.100000000000001" customHeight="1" x14ac:dyDescent="0.25">
      <c r="A54" s="19"/>
      <c r="B54" s="312"/>
      <c r="C54" s="313"/>
      <c r="D54" s="138"/>
      <c r="E54" s="138" t="s">
        <v>16</v>
      </c>
      <c r="F54" s="138" t="s">
        <v>17</v>
      </c>
      <c r="G54" s="138" t="s">
        <v>27</v>
      </c>
      <c r="H54" s="138" t="s">
        <v>45</v>
      </c>
      <c r="I54" s="138" t="s">
        <v>46</v>
      </c>
      <c r="J54" s="139"/>
      <c r="K54" s="139"/>
      <c r="L54" s="139"/>
      <c r="M54" s="139"/>
      <c r="N54" s="139"/>
      <c r="O54" s="139"/>
      <c r="P54" s="139"/>
      <c r="Q54" s="140"/>
      <c r="R54" s="140"/>
      <c r="S54" s="140"/>
      <c r="T54" s="140"/>
      <c r="U54" s="140"/>
      <c r="V54" s="141"/>
      <c r="W54" s="27"/>
      <c r="X54" s="13"/>
      <c r="Y54" s="13"/>
      <c r="Z54" s="13"/>
    </row>
    <row r="55" spans="1:26" ht="20.100000000000001" customHeight="1" x14ac:dyDescent="0.25">
      <c r="A55" s="13"/>
      <c r="B55" s="311" t="s">
        <v>69</v>
      </c>
      <c r="C55" s="289"/>
      <c r="D55" s="289"/>
      <c r="E55" s="142"/>
      <c r="F55" s="142"/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4"/>
      <c r="S55" s="144"/>
      <c r="T55" s="144"/>
      <c r="U55" s="144"/>
      <c r="V55" s="145"/>
      <c r="W55" s="27"/>
      <c r="X55" s="13"/>
      <c r="Y55" s="13"/>
      <c r="Z55" s="13"/>
    </row>
    <row r="56" spans="1:26" ht="20.100000000000001" customHeight="1" x14ac:dyDescent="0.25">
      <c r="A56" s="13"/>
      <c r="B56" s="310" t="s">
        <v>463</v>
      </c>
      <c r="C56" s="261"/>
      <c r="D56" s="261"/>
      <c r="E56" s="58">
        <f>'SO 01 - HLAVNÝ OBJEKT - E17190'!L164</f>
        <v>0</v>
      </c>
      <c r="F56" s="58">
        <f>'SO 01 - HLAVNÝ OBJEKT - E17190'!M164</f>
        <v>0</v>
      </c>
      <c r="G56" s="58">
        <f>'SO 01 - HLAVNÝ OBJEKT - E17190'!I164</f>
        <v>0</v>
      </c>
      <c r="H56" s="146">
        <f>'SO 01 - HLAVNÝ OBJEKT - E17190'!S164</f>
        <v>0</v>
      </c>
      <c r="I56" s="146">
        <f>'SO 01 - HLAVNÝ OBJEKT - E17190'!V164</f>
        <v>0</v>
      </c>
      <c r="J56" s="146"/>
      <c r="K56" s="146"/>
      <c r="L56" s="146"/>
      <c r="M56" s="146"/>
      <c r="N56" s="146"/>
      <c r="O56" s="146"/>
      <c r="P56" s="146"/>
      <c r="Q56" s="13"/>
      <c r="R56" s="13"/>
      <c r="S56" s="13"/>
      <c r="T56" s="13"/>
      <c r="U56" s="13"/>
      <c r="V56" s="147"/>
      <c r="W56" s="27"/>
      <c r="X56" s="13"/>
      <c r="Y56" s="13"/>
      <c r="Z56" s="13"/>
    </row>
    <row r="57" spans="1:26" ht="20.100000000000001" customHeight="1" x14ac:dyDescent="0.25">
      <c r="A57" s="13"/>
      <c r="B57" s="310" t="s">
        <v>464</v>
      </c>
      <c r="C57" s="261"/>
      <c r="D57" s="261"/>
      <c r="E57" s="58">
        <f>'SO 01 - HLAVNÝ OBJEKT - E17190'!L171</f>
        <v>0</v>
      </c>
      <c r="F57" s="58">
        <f>'SO 01 - HLAVNÝ OBJEKT - E17190'!M171</f>
        <v>0</v>
      </c>
      <c r="G57" s="58">
        <f>'SO 01 - HLAVNÝ OBJEKT - E17190'!I171</f>
        <v>0</v>
      </c>
      <c r="H57" s="146">
        <f>'SO 01 - HLAVNÝ OBJEKT - E17190'!S171</f>
        <v>0</v>
      </c>
      <c r="I57" s="146">
        <f>'SO 01 - HLAVNÝ OBJEKT - E17190'!V171</f>
        <v>0</v>
      </c>
      <c r="J57" s="146"/>
      <c r="K57" s="146"/>
      <c r="L57" s="146"/>
      <c r="M57" s="146"/>
      <c r="N57" s="146"/>
      <c r="O57" s="146"/>
      <c r="P57" s="146"/>
      <c r="Q57" s="13"/>
      <c r="R57" s="13"/>
      <c r="S57" s="13"/>
      <c r="T57" s="13"/>
      <c r="U57" s="13"/>
      <c r="V57" s="147"/>
      <c r="W57" s="27"/>
      <c r="X57" s="13"/>
      <c r="Y57" s="13"/>
      <c r="Z57" s="13"/>
    </row>
    <row r="58" spans="1:26" ht="20.100000000000001" customHeight="1" x14ac:dyDescent="0.25">
      <c r="A58" s="13"/>
      <c r="B58" s="308" t="s">
        <v>69</v>
      </c>
      <c r="C58" s="309"/>
      <c r="D58" s="309"/>
      <c r="E58" s="148">
        <f>'SO 01 - HLAVNÝ OBJEKT - E17190'!L173</f>
        <v>0</v>
      </c>
      <c r="F58" s="148">
        <f>'SO 01 - HLAVNÝ OBJEKT - E17190'!M173</f>
        <v>0</v>
      </c>
      <c r="G58" s="148">
        <f>'SO 01 - HLAVNÝ OBJEKT - E17190'!I173</f>
        <v>0</v>
      </c>
      <c r="H58" s="149">
        <f>'SO 01 - HLAVNÝ OBJEKT - E17190'!S173</f>
        <v>0</v>
      </c>
      <c r="I58" s="149">
        <f>'SO 01 - HLAVNÝ OBJEKT - E17190'!V173</f>
        <v>0</v>
      </c>
      <c r="J58" s="149"/>
      <c r="K58" s="149"/>
      <c r="L58" s="149"/>
      <c r="M58" s="149"/>
      <c r="N58" s="149"/>
      <c r="O58" s="149"/>
      <c r="P58" s="149"/>
      <c r="Q58" s="13"/>
      <c r="R58" s="13"/>
      <c r="S58" s="13"/>
      <c r="T58" s="13"/>
      <c r="U58" s="13"/>
      <c r="V58" s="147"/>
      <c r="W58" s="27"/>
      <c r="X58" s="13"/>
      <c r="Y58" s="13"/>
      <c r="Z58" s="13"/>
    </row>
    <row r="59" spans="1:26" ht="20.100000000000001" customHeight="1" x14ac:dyDescent="0.25">
      <c r="A59" s="13"/>
      <c r="B59" s="310"/>
      <c r="C59" s="261"/>
      <c r="D59" s="261"/>
      <c r="E59" s="58"/>
      <c r="F59" s="58"/>
      <c r="G59" s="58"/>
      <c r="H59" s="146"/>
      <c r="I59" s="146"/>
      <c r="J59" s="146"/>
      <c r="K59" s="146"/>
      <c r="L59" s="146"/>
      <c r="M59" s="146"/>
      <c r="N59" s="146"/>
      <c r="O59" s="146"/>
      <c r="P59" s="146"/>
      <c r="Q59" s="13"/>
      <c r="R59" s="13"/>
      <c r="S59" s="13"/>
      <c r="T59" s="13"/>
      <c r="U59" s="13"/>
      <c r="V59" s="147"/>
      <c r="W59" s="27"/>
      <c r="X59" s="13"/>
      <c r="Y59" s="13"/>
      <c r="Z59" s="13"/>
    </row>
    <row r="60" spans="1:26" ht="20.100000000000001" customHeight="1" x14ac:dyDescent="0.25">
      <c r="A60" s="150"/>
      <c r="B60" s="292" t="s">
        <v>71</v>
      </c>
      <c r="C60" s="293"/>
      <c r="D60" s="293"/>
      <c r="E60" s="151">
        <f>'SO 01 - HLAVNÝ OBJEKT - E17190'!L174</f>
        <v>0</v>
      </c>
      <c r="F60" s="151">
        <f>'SO 01 - HLAVNÝ OBJEKT - E17190'!M174</f>
        <v>0</v>
      </c>
      <c r="G60" s="151">
        <f>'SO 01 - HLAVNÝ OBJEKT - E17190'!I174</f>
        <v>0</v>
      </c>
      <c r="H60" s="152">
        <f>'SO 01 - HLAVNÝ OBJEKT - E17190'!S174</f>
        <v>0</v>
      </c>
      <c r="I60" s="152">
        <f>'SO 01 - HLAVNÝ OBJEKT - E17190'!V174</f>
        <v>0</v>
      </c>
      <c r="J60" s="153"/>
      <c r="K60" s="153"/>
      <c r="L60" s="153"/>
      <c r="M60" s="153"/>
      <c r="N60" s="153"/>
      <c r="O60" s="153"/>
      <c r="P60" s="153"/>
      <c r="Q60" s="154"/>
      <c r="R60" s="154"/>
      <c r="S60" s="154"/>
      <c r="T60" s="154"/>
      <c r="U60" s="154"/>
      <c r="V60" s="155"/>
      <c r="W60" s="27"/>
      <c r="X60" s="13"/>
      <c r="Y60" s="13"/>
      <c r="Z60" s="13"/>
    </row>
    <row r="61" spans="1:26" ht="20.100000000000001" customHeight="1" x14ac:dyDescent="0.25">
      <c r="A61" s="124"/>
      <c r="B61" s="124"/>
      <c r="C61" s="124"/>
      <c r="D61" s="124"/>
      <c r="E61" s="156"/>
      <c r="F61" s="156"/>
      <c r="G61" s="156"/>
      <c r="H61" s="157"/>
      <c r="I61" s="157"/>
      <c r="J61" s="157"/>
      <c r="K61" s="157"/>
      <c r="L61" s="157"/>
      <c r="M61" s="157"/>
      <c r="N61" s="157"/>
      <c r="O61" s="157"/>
      <c r="P61" s="157"/>
      <c r="Q61" s="124"/>
      <c r="R61" s="124"/>
      <c r="S61" s="124"/>
      <c r="T61" s="124"/>
      <c r="U61" s="124"/>
      <c r="V61" s="124"/>
      <c r="W61" s="27"/>
      <c r="X61" s="13"/>
      <c r="Y61" s="13"/>
      <c r="Z61" s="13"/>
    </row>
    <row r="62" spans="1:26" ht="20.100000000000001" customHeight="1" x14ac:dyDescent="0.25">
      <c r="A62" s="124"/>
      <c r="B62" s="124"/>
      <c r="C62" s="124"/>
      <c r="D62" s="124"/>
      <c r="E62" s="156"/>
      <c r="F62" s="156"/>
      <c r="G62" s="156"/>
      <c r="H62" s="157"/>
      <c r="I62" s="157"/>
      <c r="J62" s="157"/>
      <c r="K62" s="157"/>
      <c r="L62" s="157"/>
      <c r="M62" s="157"/>
      <c r="N62" s="157"/>
      <c r="O62" s="157"/>
      <c r="P62" s="157"/>
      <c r="Q62" s="124"/>
      <c r="R62" s="124"/>
      <c r="S62" s="124"/>
      <c r="T62" s="124"/>
      <c r="U62" s="124"/>
      <c r="V62" s="124"/>
      <c r="W62" s="27"/>
      <c r="X62" s="13"/>
      <c r="Y62" s="13"/>
      <c r="Z62" s="13"/>
    </row>
    <row r="63" spans="1:26" ht="20.100000000000001" customHeight="1" x14ac:dyDescent="0.25">
      <c r="A63" s="124"/>
      <c r="B63" s="9"/>
      <c r="C63" s="9"/>
      <c r="D63" s="9"/>
      <c r="E63" s="158"/>
      <c r="F63" s="158"/>
      <c r="G63" s="158"/>
      <c r="H63" s="159"/>
      <c r="I63" s="159"/>
      <c r="J63" s="159"/>
      <c r="K63" s="159"/>
      <c r="L63" s="159"/>
      <c r="M63" s="159"/>
      <c r="N63" s="159"/>
      <c r="O63" s="159"/>
      <c r="P63" s="159"/>
      <c r="Q63" s="9"/>
      <c r="R63" s="9"/>
      <c r="S63" s="9"/>
      <c r="T63" s="9"/>
      <c r="U63" s="9"/>
      <c r="V63" s="9"/>
      <c r="W63" s="27"/>
      <c r="X63" s="13"/>
      <c r="Y63" s="13"/>
      <c r="Z63" s="13"/>
    </row>
    <row r="64" spans="1:26" ht="35.1" customHeight="1" x14ac:dyDescent="0.25">
      <c r="A64" s="13"/>
      <c r="B64" s="294" t="s">
        <v>72</v>
      </c>
      <c r="C64" s="295"/>
      <c r="D64" s="295"/>
      <c r="E64" s="295"/>
      <c r="F64" s="295"/>
      <c r="G64" s="295"/>
      <c r="H64" s="295"/>
      <c r="I64" s="295"/>
      <c r="J64" s="295"/>
      <c r="K64" s="295"/>
      <c r="L64" s="295"/>
      <c r="M64" s="295"/>
      <c r="N64" s="295"/>
      <c r="O64" s="295"/>
      <c r="P64" s="295"/>
      <c r="Q64" s="295"/>
      <c r="R64" s="295"/>
      <c r="S64" s="295"/>
      <c r="T64" s="295"/>
      <c r="U64" s="295"/>
      <c r="V64" s="296"/>
      <c r="W64" s="27"/>
      <c r="X64" s="13"/>
      <c r="Y64" s="13"/>
      <c r="Z64" s="13"/>
    </row>
    <row r="65" spans="1:26" ht="20.100000000000001" customHeight="1" x14ac:dyDescent="0.25">
      <c r="A65" s="33"/>
      <c r="B65" s="120"/>
      <c r="C65" s="122"/>
      <c r="D65" s="122"/>
      <c r="E65" s="160"/>
      <c r="F65" s="160"/>
      <c r="G65" s="160"/>
      <c r="H65" s="161"/>
      <c r="I65" s="161"/>
      <c r="J65" s="161"/>
      <c r="K65" s="161"/>
      <c r="L65" s="161"/>
      <c r="M65" s="161"/>
      <c r="N65" s="161"/>
      <c r="O65" s="161"/>
      <c r="P65" s="161"/>
      <c r="Q65" s="122"/>
      <c r="R65" s="122"/>
      <c r="S65" s="122"/>
      <c r="T65" s="122"/>
      <c r="U65" s="122"/>
      <c r="V65" s="123"/>
      <c r="W65" s="27"/>
      <c r="X65" s="13"/>
      <c r="Y65" s="13"/>
      <c r="Z65" s="13"/>
    </row>
    <row r="66" spans="1:26" ht="20.100000000000001" customHeight="1" x14ac:dyDescent="0.25">
      <c r="A66" s="162"/>
      <c r="B66" s="299" t="s">
        <v>9</v>
      </c>
      <c r="C66" s="300"/>
      <c r="D66" s="300"/>
      <c r="E66" s="301"/>
      <c r="F66" s="163"/>
      <c r="G66" s="163"/>
      <c r="H66" s="164" t="s">
        <v>73</v>
      </c>
      <c r="I66" s="305" t="s">
        <v>74</v>
      </c>
      <c r="J66" s="306"/>
      <c r="K66" s="306"/>
      <c r="L66" s="306"/>
      <c r="M66" s="306"/>
      <c r="N66" s="306"/>
      <c r="O66" s="306"/>
      <c r="P66" s="307"/>
      <c r="Q66" s="103"/>
      <c r="R66" s="103"/>
      <c r="S66" s="103"/>
      <c r="T66" s="103"/>
      <c r="U66" s="103"/>
      <c r="V66" s="104"/>
      <c r="W66" s="27"/>
      <c r="X66" s="13"/>
      <c r="Y66" s="13"/>
      <c r="Z66" s="13"/>
    </row>
    <row r="67" spans="1:26" ht="20.100000000000001" customHeight="1" x14ac:dyDescent="0.25">
      <c r="A67" s="162"/>
      <c r="B67" s="302" t="s">
        <v>12</v>
      </c>
      <c r="C67" s="303"/>
      <c r="D67" s="303"/>
      <c r="E67" s="304"/>
      <c r="F67" s="165"/>
      <c r="G67" s="165"/>
      <c r="H67" s="166" t="s">
        <v>4</v>
      </c>
      <c r="I67" s="166"/>
      <c r="J67" s="157"/>
      <c r="K67" s="157"/>
      <c r="L67" s="157"/>
      <c r="M67" s="157"/>
      <c r="N67" s="157"/>
      <c r="O67" s="157"/>
      <c r="P67" s="157"/>
      <c r="Q67" s="124"/>
      <c r="R67" s="124"/>
      <c r="S67" s="124"/>
      <c r="T67" s="124"/>
      <c r="U67" s="124"/>
      <c r="V67" s="125"/>
      <c r="W67" s="27"/>
      <c r="X67" s="13"/>
      <c r="Y67" s="13"/>
      <c r="Z67" s="13"/>
    </row>
    <row r="68" spans="1:26" ht="20.100000000000001" customHeight="1" x14ac:dyDescent="0.25">
      <c r="A68" s="162"/>
      <c r="B68" s="302" t="s">
        <v>14</v>
      </c>
      <c r="C68" s="303"/>
      <c r="D68" s="303"/>
      <c r="E68" s="304"/>
      <c r="F68" s="165"/>
      <c r="G68" s="165"/>
      <c r="H68" s="166" t="s">
        <v>75</v>
      </c>
      <c r="I68" s="166" t="s">
        <v>8</v>
      </c>
      <c r="J68" s="157"/>
      <c r="K68" s="157"/>
      <c r="L68" s="157"/>
      <c r="M68" s="157"/>
      <c r="N68" s="157"/>
      <c r="O68" s="157"/>
      <c r="P68" s="157"/>
      <c r="Q68" s="124"/>
      <c r="R68" s="124"/>
      <c r="S68" s="124"/>
      <c r="T68" s="124"/>
      <c r="U68" s="124"/>
      <c r="V68" s="125"/>
      <c r="W68" s="27"/>
      <c r="X68" s="13"/>
      <c r="Y68" s="13"/>
      <c r="Z68" s="13"/>
    </row>
    <row r="69" spans="1:26" ht="20.100000000000001" customHeight="1" x14ac:dyDescent="0.25">
      <c r="A69" s="33"/>
      <c r="B69" s="136" t="s">
        <v>76</v>
      </c>
      <c r="C69" s="167"/>
      <c r="D69" s="167"/>
      <c r="E69" s="168"/>
      <c r="F69" s="168"/>
      <c r="G69" s="168"/>
      <c r="H69" s="169"/>
      <c r="I69" s="169"/>
      <c r="J69" s="157"/>
      <c r="K69" s="157"/>
      <c r="L69" s="157"/>
      <c r="M69" s="157"/>
      <c r="N69" s="157"/>
      <c r="O69" s="157"/>
      <c r="P69" s="157"/>
      <c r="Q69" s="124"/>
      <c r="R69" s="124"/>
      <c r="S69" s="124"/>
      <c r="T69" s="124"/>
      <c r="U69" s="124"/>
      <c r="V69" s="125"/>
      <c r="W69" s="27"/>
      <c r="X69" s="13"/>
      <c r="Y69" s="13"/>
      <c r="Z69" s="13"/>
    </row>
    <row r="70" spans="1:26" ht="20.100000000000001" customHeight="1" x14ac:dyDescent="0.25">
      <c r="A70" s="33"/>
      <c r="B70" s="136" t="s">
        <v>544</v>
      </c>
      <c r="C70" s="167"/>
      <c r="D70" s="167"/>
      <c r="E70" s="168"/>
      <c r="F70" s="168"/>
      <c r="G70" s="168"/>
      <c r="H70" s="169"/>
      <c r="I70" s="169"/>
      <c r="J70" s="157"/>
      <c r="K70" s="157"/>
      <c r="L70" s="157"/>
      <c r="M70" s="157"/>
      <c r="N70" s="157"/>
      <c r="O70" s="157"/>
      <c r="P70" s="157"/>
      <c r="Q70" s="124"/>
      <c r="R70" s="124"/>
      <c r="S70" s="124"/>
      <c r="T70" s="124"/>
      <c r="U70" s="124"/>
      <c r="V70" s="125"/>
      <c r="W70" s="27"/>
      <c r="X70" s="13"/>
      <c r="Y70" s="13"/>
      <c r="Z70" s="13"/>
    </row>
    <row r="71" spans="1:26" ht="20.100000000000001" customHeight="1" x14ac:dyDescent="0.25">
      <c r="A71" s="33"/>
      <c r="B71" s="136"/>
      <c r="C71" s="167"/>
      <c r="D71" s="167"/>
      <c r="E71" s="168"/>
      <c r="F71" s="168"/>
      <c r="G71" s="168"/>
      <c r="H71" s="169"/>
      <c r="I71" s="169"/>
      <c r="J71" s="157"/>
      <c r="K71" s="157"/>
      <c r="L71" s="157"/>
      <c r="M71" s="157"/>
      <c r="N71" s="157"/>
      <c r="O71" s="157"/>
      <c r="P71" s="157"/>
      <c r="Q71" s="124"/>
      <c r="R71" s="124"/>
      <c r="S71" s="124"/>
      <c r="T71" s="124"/>
      <c r="U71" s="124"/>
      <c r="V71" s="125"/>
      <c r="W71" s="27"/>
      <c r="X71" s="13"/>
      <c r="Y71" s="13"/>
      <c r="Z71" s="13"/>
    </row>
    <row r="72" spans="1:26" ht="20.100000000000001" customHeight="1" x14ac:dyDescent="0.25">
      <c r="A72" s="33"/>
      <c r="B72" s="136"/>
      <c r="C72" s="167"/>
      <c r="D72" s="167"/>
      <c r="E72" s="168"/>
      <c r="F72" s="168"/>
      <c r="G72" s="168"/>
      <c r="H72" s="169"/>
      <c r="I72" s="169"/>
      <c r="J72" s="157"/>
      <c r="K72" s="157"/>
      <c r="L72" s="157"/>
      <c r="M72" s="157"/>
      <c r="N72" s="157"/>
      <c r="O72" s="157"/>
      <c r="P72" s="157"/>
      <c r="Q72" s="124"/>
      <c r="R72" s="124"/>
      <c r="S72" s="124"/>
      <c r="T72" s="124"/>
      <c r="U72" s="124"/>
      <c r="V72" s="125"/>
      <c r="W72" s="27"/>
      <c r="X72" s="13"/>
      <c r="Y72" s="13"/>
      <c r="Z72" s="13"/>
    </row>
    <row r="73" spans="1:26" ht="20.100000000000001" customHeight="1" x14ac:dyDescent="0.25">
      <c r="A73" s="33"/>
      <c r="B73" s="170" t="s">
        <v>44</v>
      </c>
      <c r="C73" s="171"/>
      <c r="D73" s="171"/>
      <c r="E73" s="168"/>
      <c r="F73" s="168"/>
      <c r="G73" s="168"/>
      <c r="H73" s="169"/>
      <c r="I73" s="169"/>
      <c r="J73" s="157"/>
      <c r="K73" s="157"/>
      <c r="L73" s="157"/>
      <c r="M73" s="157"/>
      <c r="N73" s="157"/>
      <c r="O73" s="157"/>
      <c r="P73" s="157"/>
      <c r="Q73" s="124"/>
      <c r="R73" s="124"/>
      <c r="S73" s="124"/>
      <c r="T73" s="124"/>
      <c r="U73" s="124"/>
      <c r="V73" s="125"/>
      <c r="W73" s="27"/>
      <c r="X73" s="13"/>
      <c r="Y73" s="13"/>
      <c r="Z73" s="13"/>
    </row>
    <row r="74" spans="1:26" x14ac:dyDescent="0.25">
      <c r="A74" s="19"/>
      <c r="B74" s="172" t="s">
        <v>77</v>
      </c>
      <c r="C74" s="138" t="s">
        <v>78</v>
      </c>
      <c r="D74" s="138" t="s">
        <v>79</v>
      </c>
      <c r="E74" s="173"/>
      <c r="F74" s="173" t="s">
        <v>80</v>
      </c>
      <c r="G74" s="173" t="s">
        <v>81</v>
      </c>
      <c r="H74" s="174" t="s">
        <v>82</v>
      </c>
      <c r="I74" s="174" t="s">
        <v>83</v>
      </c>
      <c r="J74" s="174"/>
      <c r="K74" s="174"/>
      <c r="L74" s="174"/>
      <c r="M74" s="174"/>
      <c r="N74" s="174"/>
      <c r="O74" s="174"/>
      <c r="P74" s="174" t="s">
        <v>84</v>
      </c>
      <c r="Q74" s="138"/>
      <c r="R74" s="138"/>
      <c r="S74" s="138" t="s">
        <v>85</v>
      </c>
      <c r="T74" s="138"/>
      <c r="U74" s="138"/>
      <c r="V74" s="175" t="s">
        <v>86</v>
      </c>
      <c r="W74" s="27"/>
      <c r="X74" s="13"/>
      <c r="Y74" s="13"/>
      <c r="Z74" s="13"/>
    </row>
    <row r="75" spans="1:26" x14ac:dyDescent="0.25">
      <c r="A75" s="13"/>
      <c r="B75" s="48"/>
      <c r="C75" s="176"/>
      <c r="D75" s="289" t="s">
        <v>69</v>
      </c>
      <c r="E75" s="289"/>
      <c r="F75" s="142"/>
      <c r="G75" s="177"/>
      <c r="H75" s="142"/>
      <c r="I75" s="142"/>
      <c r="J75" s="143"/>
      <c r="K75" s="143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78"/>
      <c r="W75" s="27"/>
      <c r="X75" s="13"/>
      <c r="Y75" s="13"/>
      <c r="Z75" s="13"/>
    </row>
    <row r="76" spans="1:26" x14ac:dyDescent="0.25">
      <c r="A76" s="13"/>
      <c r="B76" s="55"/>
      <c r="C76" s="179" t="s">
        <v>465</v>
      </c>
      <c r="D76" s="290" t="s">
        <v>466</v>
      </c>
      <c r="E76" s="290"/>
      <c r="F76" s="58"/>
      <c r="G76" s="180"/>
      <c r="H76" s="58"/>
      <c r="I76" s="58"/>
      <c r="J76" s="146"/>
      <c r="K76" s="146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1"/>
      <c r="W76" s="27"/>
      <c r="X76" s="13"/>
      <c r="Y76" s="13"/>
      <c r="Z76" s="13"/>
    </row>
    <row r="77" spans="1:26" ht="24.95" customHeight="1" x14ac:dyDescent="0.25">
      <c r="A77" s="182"/>
      <c r="B77" s="183">
        <v>1</v>
      </c>
      <c r="C77" s="184" t="s">
        <v>545</v>
      </c>
      <c r="D77" s="291" t="s">
        <v>546</v>
      </c>
      <c r="E77" s="291"/>
      <c r="F77" s="185" t="s">
        <v>469</v>
      </c>
      <c r="G77" s="186">
        <v>26</v>
      </c>
      <c r="H77" s="185"/>
      <c r="I77" s="185">
        <f t="shared" ref="I77:I108" si="0">ROUND(G77*(H77),2)</f>
        <v>0</v>
      </c>
      <c r="J77" s="187">
        <f t="shared" ref="J77:J108" si="1">ROUND(G77*(N77),2)</f>
        <v>48.88</v>
      </c>
      <c r="K77" s="146">
        <f t="shared" ref="K77:K108" si="2">ROUND(G77*(O77),2)</f>
        <v>0</v>
      </c>
      <c r="L77" s="180">
        <f t="shared" ref="L77:L114" si="3">ROUND(G77*(H77),2)</f>
        <v>0</v>
      </c>
      <c r="M77" s="180"/>
      <c r="N77" s="180">
        <v>1.88</v>
      </c>
      <c r="O77" s="180"/>
      <c r="P77" s="180">
        <v>0</v>
      </c>
      <c r="Q77" s="180"/>
      <c r="R77" s="180">
        <v>0</v>
      </c>
      <c r="S77" s="180">
        <f t="shared" ref="S77:S108" si="4">ROUND(G77*(P77),3)</f>
        <v>0</v>
      </c>
      <c r="T77" s="180"/>
      <c r="U77" s="180"/>
      <c r="V77" s="181">
        <f t="shared" ref="V77:V108" si="5">ROUND(G77*(X77),3)</f>
        <v>0</v>
      </c>
      <c r="W77" s="27"/>
      <c r="X77" s="13">
        <v>0</v>
      </c>
      <c r="Y77" s="13"/>
      <c r="Z77" s="13">
        <v>0</v>
      </c>
    </row>
    <row r="78" spans="1:26" ht="24.95" customHeight="1" x14ac:dyDescent="0.25">
      <c r="A78" s="188"/>
      <c r="B78" s="189">
        <v>2</v>
      </c>
      <c r="C78" s="190" t="s">
        <v>547</v>
      </c>
      <c r="D78" s="282" t="s">
        <v>548</v>
      </c>
      <c r="E78" s="282"/>
      <c r="F78" s="192" t="s">
        <v>469</v>
      </c>
      <c r="G78" s="193">
        <v>28</v>
      </c>
      <c r="H78" s="192"/>
      <c r="I78" s="192">
        <f t="shared" si="0"/>
        <v>0</v>
      </c>
      <c r="J78" s="194">
        <f t="shared" si="1"/>
        <v>225.12</v>
      </c>
      <c r="K78" s="195">
        <f t="shared" si="2"/>
        <v>0</v>
      </c>
      <c r="L78" s="196">
        <f t="shared" si="3"/>
        <v>0</v>
      </c>
      <c r="M78" s="196"/>
      <c r="N78" s="196">
        <v>8.0399999999999991</v>
      </c>
      <c r="O78" s="196"/>
      <c r="P78" s="196">
        <v>0</v>
      </c>
      <c r="Q78" s="196"/>
      <c r="R78" s="196">
        <v>0</v>
      </c>
      <c r="S78" s="196">
        <f t="shared" si="4"/>
        <v>0</v>
      </c>
      <c r="T78" s="196"/>
      <c r="U78" s="196"/>
      <c r="V78" s="197">
        <f t="shared" si="5"/>
        <v>0</v>
      </c>
      <c r="W78" s="198"/>
      <c r="X78" s="199">
        <v>0</v>
      </c>
      <c r="Y78" s="199"/>
      <c r="Z78" s="199">
        <v>0</v>
      </c>
    </row>
    <row r="79" spans="1:26" ht="24.95" customHeight="1" x14ac:dyDescent="0.25">
      <c r="A79" s="188"/>
      <c r="B79" s="189">
        <v>3</v>
      </c>
      <c r="C79" s="190" t="s">
        <v>549</v>
      </c>
      <c r="D79" s="282" t="s">
        <v>550</v>
      </c>
      <c r="E79" s="282"/>
      <c r="F79" s="192" t="s">
        <v>152</v>
      </c>
      <c r="G79" s="193">
        <v>90</v>
      </c>
      <c r="H79" s="192"/>
      <c r="I79" s="192">
        <f t="shared" si="0"/>
        <v>0</v>
      </c>
      <c r="J79" s="194">
        <f t="shared" si="1"/>
        <v>1076.4000000000001</v>
      </c>
      <c r="K79" s="195">
        <f t="shared" si="2"/>
        <v>0</v>
      </c>
      <c r="L79" s="196">
        <f t="shared" si="3"/>
        <v>0</v>
      </c>
      <c r="M79" s="196"/>
      <c r="N79" s="196">
        <v>11.96</v>
      </c>
      <c r="O79" s="196"/>
      <c r="P79" s="196">
        <v>0</v>
      </c>
      <c r="Q79" s="196"/>
      <c r="R79" s="196">
        <v>0</v>
      </c>
      <c r="S79" s="196">
        <f t="shared" si="4"/>
        <v>0</v>
      </c>
      <c r="T79" s="196"/>
      <c r="U79" s="196"/>
      <c r="V79" s="197">
        <f t="shared" si="5"/>
        <v>0</v>
      </c>
      <c r="W79" s="198"/>
      <c r="X79" s="199">
        <v>0</v>
      </c>
      <c r="Y79" s="199"/>
      <c r="Z79" s="199">
        <v>0</v>
      </c>
    </row>
    <row r="80" spans="1:26" ht="24.95" customHeight="1" x14ac:dyDescent="0.25">
      <c r="A80" s="188"/>
      <c r="B80" s="189">
        <v>4</v>
      </c>
      <c r="C80" s="190" t="s">
        <v>551</v>
      </c>
      <c r="D80" s="282" t="s">
        <v>552</v>
      </c>
      <c r="E80" s="282"/>
      <c r="F80" s="192" t="s">
        <v>469</v>
      </c>
      <c r="G80" s="193">
        <v>72</v>
      </c>
      <c r="H80" s="192"/>
      <c r="I80" s="192">
        <f t="shared" si="0"/>
        <v>0</v>
      </c>
      <c r="J80" s="194">
        <f t="shared" si="1"/>
        <v>95.76</v>
      </c>
      <c r="K80" s="195">
        <f t="shared" si="2"/>
        <v>0</v>
      </c>
      <c r="L80" s="196">
        <f t="shared" si="3"/>
        <v>0</v>
      </c>
      <c r="M80" s="196"/>
      <c r="N80" s="196">
        <v>1.33</v>
      </c>
      <c r="O80" s="196"/>
      <c r="P80" s="196">
        <v>0</v>
      </c>
      <c r="Q80" s="196"/>
      <c r="R80" s="196">
        <v>0</v>
      </c>
      <c r="S80" s="196">
        <f t="shared" si="4"/>
        <v>0</v>
      </c>
      <c r="T80" s="196"/>
      <c r="U80" s="196"/>
      <c r="V80" s="197">
        <f t="shared" si="5"/>
        <v>0</v>
      </c>
      <c r="W80" s="198"/>
      <c r="X80" s="199">
        <v>0</v>
      </c>
      <c r="Y80" s="199"/>
      <c r="Z80" s="199">
        <v>0</v>
      </c>
    </row>
    <row r="81" spans="1:26" ht="24.95" customHeight="1" x14ac:dyDescent="0.25">
      <c r="A81" s="188"/>
      <c r="B81" s="189">
        <v>5</v>
      </c>
      <c r="C81" s="190" t="s">
        <v>553</v>
      </c>
      <c r="D81" s="282" t="s">
        <v>554</v>
      </c>
      <c r="E81" s="282"/>
      <c r="F81" s="192" t="s">
        <v>469</v>
      </c>
      <c r="G81" s="193">
        <v>10</v>
      </c>
      <c r="H81" s="192"/>
      <c r="I81" s="192">
        <f t="shared" si="0"/>
        <v>0</v>
      </c>
      <c r="J81" s="194">
        <f t="shared" si="1"/>
        <v>20.8</v>
      </c>
      <c r="K81" s="195">
        <f t="shared" si="2"/>
        <v>0</v>
      </c>
      <c r="L81" s="196">
        <f t="shared" si="3"/>
        <v>0</v>
      </c>
      <c r="M81" s="196"/>
      <c r="N81" s="196">
        <v>2.08</v>
      </c>
      <c r="O81" s="196"/>
      <c r="P81" s="196">
        <v>0</v>
      </c>
      <c r="Q81" s="196"/>
      <c r="R81" s="196">
        <v>0</v>
      </c>
      <c r="S81" s="196">
        <f t="shared" si="4"/>
        <v>0</v>
      </c>
      <c r="T81" s="196"/>
      <c r="U81" s="196"/>
      <c r="V81" s="197">
        <f t="shared" si="5"/>
        <v>0</v>
      </c>
      <c r="W81" s="198"/>
      <c r="X81" s="199">
        <v>0</v>
      </c>
      <c r="Y81" s="199"/>
      <c r="Z81" s="199">
        <v>0</v>
      </c>
    </row>
    <row r="82" spans="1:26" ht="24.95" customHeight="1" x14ac:dyDescent="0.25">
      <c r="A82" s="188"/>
      <c r="B82" s="189">
        <v>6</v>
      </c>
      <c r="C82" s="190" t="s">
        <v>555</v>
      </c>
      <c r="D82" s="282" t="s">
        <v>556</v>
      </c>
      <c r="E82" s="282"/>
      <c r="F82" s="192" t="s">
        <v>469</v>
      </c>
      <c r="G82" s="193">
        <v>4</v>
      </c>
      <c r="H82" s="192"/>
      <c r="I82" s="192">
        <f t="shared" si="0"/>
        <v>0</v>
      </c>
      <c r="J82" s="194">
        <f t="shared" si="1"/>
        <v>10.28</v>
      </c>
      <c r="K82" s="195">
        <f t="shared" si="2"/>
        <v>0</v>
      </c>
      <c r="L82" s="196">
        <f t="shared" si="3"/>
        <v>0</v>
      </c>
      <c r="M82" s="196"/>
      <c r="N82" s="196">
        <v>2.57</v>
      </c>
      <c r="O82" s="196"/>
      <c r="P82" s="196">
        <v>0</v>
      </c>
      <c r="Q82" s="196"/>
      <c r="R82" s="196">
        <v>0</v>
      </c>
      <c r="S82" s="196">
        <f t="shared" si="4"/>
        <v>0</v>
      </c>
      <c r="T82" s="196"/>
      <c r="U82" s="196"/>
      <c r="V82" s="197">
        <f t="shared" si="5"/>
        <v>0</v>
      </c>
      <c r="W82" s="198"/>
      <c r="X82" s="199">
        <v>0</v>
      </c>
      <c r="Y82" s="199"/>
      <c r="Z82" s="199">
        <v>0</v>
      </c>
    </row>
    <row r="83" spans="1:26" ht="24.95" customHeight="1" x14ac:dyDescent="0.25">
      <c r="A83" s="188"/>
      <c r="B83" s="189">
        <v>7</v>
      </c>
      <c r="C83" s="190" t="s">
        <v>557</v>
      </c>
      <c r="D83" s="282" t="s">
        <v>558</v>
      </c>
      <c r="E83" s="282"/>
      <c r="F83" s="192" t="s">
        <v>469</v>
      </c>
      <c r="G83" s="193">
        <v>12</v>
      </c>
      <c r="H83" s="192"/>
      <c r="I83" s="192">
        <f t="shared" si="0"/>
        <v>0</v>
      </c>
      <c r="J83" s="194">
        <f t="shared" si="1"/>
        <v>34.56</v>
      </c>
      <c r="K83" s="195">
        <f t="shared" si="2"/>
        <v>0</v>
      </c>
      <c r="L83" s="196">
        <f t="shared" si="3"/>
        <v>0</v>
      </c>
      <c r="M83" s="196"/>
      <c r="N83" s="196">
        <v>2.88</v>
      </c>
      <c r="O83" s="196"/>
      <c r="P83" s="196">
        <v>0</v>
      </c>
      <c r="Q83" s="196"/>
      <c r="R83" s="196">
        <v>0</v>
      </c>
      <c r="S83" s="196">
        <f t="shared" si="4"/>
        <v>0</v>
      </c>
      <c r="T83" s="196"/>
      <c r="U83" s="196"/>
      <c r="V83" s="197">
        <f t="shared" si="5"/>
        <v>0</v>
      </c>
      <c r="W83" s="198"/>
      <c r="X83" s="199">
        <v>0</v>
      </c>
      <c r="Y83" s="199"/>
      <c r="Z83" s="199">
        <v>0</v>
      </c>
    </row>
    <row r="84" spans="1:26" ht="24.95" customHeight="1" x14ac:dyDescent="0.25">
      <c r="A84" s="188"/>
      <c r="B84" s="189">
        <v>8</v>
      </c>
      <c r="C84" s="190" t="s">
        <v>559</v>
      </c>
      <c r="D84" s="282" t="s">
        <v>560</v>
      </c>
      <c r="E84" s="282"/>
      <c r="F84" s="192" t="s">
        <v>469</v>
      </c>
      <c r="G84" s="193">
        <v>2</v>
      </c>
      <c r="H84" s="192"/>
      <c r="I84" s="192">
        <f t="shared" si="0"/>
        <v>0</v>
      </c>
      <c r="J84" s="194">
        <f t="shared" si="1"/>
        <v>4</v>
      </c>
      <c r="K84" s="195">
        <f t="shared" si="2"/>
        <v>0</v>
      </c>
      <c r="L84" s="196">
        <f t="shared" si="3"/>
        <v>0</v>
      </c>
      <c r="M84" s="196"/>
      <c r="N84" s="196">
        <v>2</v>
      </c>
      <c r="O84" s="196"/>
      <c r="P84" s="196">
        <v>0</v>
      </c>
      <c r="Q84" s="196"/>
      <c r="R84" s="196">
        <v>0</v>
      </c>
      <c r="S84" s="196">
        <f t="shared" si="4"/>
        <v>0</v>
      </c>
      <c r="T84" s="196"/>
      <c r="U84" s="196"/>
      <c r="V84" s="197">
        <f t="shared" si="5"/>
        <v>0</v>
      </c>
      <c r="W84" s="198"/>
      <c r="X84" s="199">
        <v>0</v>
      </c>
      <c r="Y84" s="199"/>
      <c r="Z84" s="199">
        <v>0</v>
      </c>
    </row>
    <row r="85" spans="1:26" ht="24.95" customHeight="1" x14ac:dyDescent="0.25">
      <c r="A85" s="188"/>
      <c r="B85" s="189">
        <v>9</v>
      </c>
      <c r="C85" s="190" t="s">
        <v>561</v>
      </c>
      <c r="D85" s="282" t="s">
        <v>562</v>
      </c>
      <c r="E85" s="282"/>
      <c r="F85" s="192" t="s">
        <v>469</v>
      </c>
      <c r="G85" s="193">
        <v>3</v>
      </c>
      <c r="H85" s="192"/>
      <c r="I85" s="192">
        <f t="shared" si="0"/>
        <v>0</v>
      </c>
      <c r="J85" s="194">
        <f t="shared" si="1"/>
        <v>22.71</v>
      </c>
      <c r="K85" s="195">
        <f t="shared" si="2"/>
        <v>0</v>
      </c>
      <c r="L85" s="196">
        <f t="shared" si="3"/>
        <v>0</v>
      </c>
      <c r="M85" s="196"/>
      <c r="N85" s="196">
        <v>7.57</v>
      </c>
      <c r="O85" s="196"/>
      <c r="P85" s="196">
        <v>0</v>
      </c>
      <c r="Q85" s="196"/>
      <c r="R85" s="196">
        <v>0</v>
      </c>
      <c r="S85" s="196">
        <f t="shared" si="4"/>
        <v>0</v>
      </c>
      <c r="T85" s="196"/>
      <c r="U85" s="196"/>
      <c r="V85" s="197">
        <f t="shared" si="5"/>
        <v>0</v>
      </c>
      <c r="W85" s="198"/>
      <c r="X85" s="199">
        <v>0</v>
      </c>
      <c r="Y85" s="199"/>
      <c r="Z85" s="199">
        <v>0</v>
      </c>
    </row>
    <row r="86" spans="1:26" ht="24.95" customHeight="1" x14ac:dyDescent="0.25">
      <c r="A86" s="188"/>
      <c r="B86" s="189">
        <v>10</v>
      </c>
      <c r="C86" s="190" t="s">
        <v>563</v>
      </c>
      <c r="D86" s="282" t="s">
        <v>564</v>
      </c>
      <c r="E86" s="282"/>
      <c r="F86" s="192" t="s">
        <v>469</v>
      </c>
      <c r="G86" s="193">
        <v>2</v>
      </c>
      <c r="H86" s="192"/>
      <c r="I86" s="192">
        <f t="shared" si="0"/>
        <v>0</v>
      </c>
      <c r="J86" s="194">
        <f t="shared" si="1"/>
        <v>13.74</v>
      </c>
      <c r="K86" s="195">
        <f t="shared" si="2"/>
        <v>0</v>
      </c>
      <c r="L86" s="196">
        <f t="shared" si="3"/>
        <v>0</v>
      </c>
      <c r="M86" s="196"/>
      <c r="N86" s="196">
        <v>6.87</v>
      </c>
      <c r="O86" s="196"/>
      <c r="P86" s="196">
        <v>0</v>
      </c>
      <c r="Q86" s="196"/>
      <c r="R86" s="196">
        <v>0</v>
      </c>
      <c r="S86" s="196">
        <f t="shared" si="4"/>
        <v>0</v>
      </c>
      <c r="T86" s="196"/>
      <c r="U86" s="196"/>
      <c r="V86" s="197">
        <f t="shared" si="5"/>
        <v>0</v>
      </c>
      <c r="W86" s="198"/>
      <c r="X86" s="199">
        <v>0</v>
      </c>
      <c r="Y86" s="199"/>
      <c r="Z86" s="199">
        <v>0</v>
      </c>
    </row>
    <row r="87" spans="1:26" ht="24.95" customHeight="1" x14ac:dyDescent="0.25">
      <c r="A87" s="188"/>
      <c r="B87" s="189">
        <v>11</v>
      </c>
      <c r="C87" s="190" t="s">
        <v>565</v>
      </c>
      <c r="D87" s="282" t="s">
        <v>566</v>
      </c>
      <c r="E87" s="282"/>
      <c r="F87" s="192" t="s">
        <v>469</v>
      </c>
      <c r="G87" s="193">
        <v>12</v>
      </c>
      <c r="H87" s="192"/>
      <c r="I87" s="192">
        <f t="shared" si="0"/>
        <v>0</v>
      </c>
      <c r="J87" s="194">
        <f t="shared" si="1"/>
        <v>76.44</v>
      </c>
      <c r="K87" s="195">
        <f t="shared" si="2"/>
        <v>0</v>
      </c>
      <c r="L87" s="196">
        <f t="shared" si="3"/>
        <v>0</v>
      </c>
      <c r="M87" s="196"/>
      <c r="N87" s="196">
        <v>6.37</v>
      </c>
      <c r="O87" s="196"/>
      <c r="P87" s="196">
        <v>0</v>
      </c>
      <c r="Q87" s="196"/>
      <c r="R87" s="196">
        <v>0</v>
      </c>
      <c r="S87" s="196">
        <f t="shared" si="4"/>
        <v>0</v>
      </c>
      <c r="T87" s="196"/>
      <c r="U87" s="196"/>
      <c r="V87" s="197">
        <f t="shared" si="5"/>
        <v>0</v>
      </c>
      <c r="W87" s="198"/>
      <c r="X87" s="199">
        <v>0</v>
      </c>
      <c r="Y87" s="199"/>
      <c r="Z87" s="199">
        <v>0</v>
      </c>
    </row>
    <row r="88" spans="1:26" ht="35.1" customHeight="1" x14ac:dyDescent="0.25">
      <c r="A88" s="188"/>
      <c r="B88" s="189">
        <v>12</v>
      </c>
      <c r="C88" s="190" t="s">
        <v>567</v>
      </c>
      <c r="D88" s="282" t="s">
        <v>568</v>
      </c>
      <c r="E88" s="282"/>
      <c r="F88" s="192" t="s">
        <v>469</v>
      </c>
      <c r="G88" s="193">
        <v>5</v>
      </c>
      <c r="H88" s="192"/>
      <c r="I88" s="192">
        <f t="shared" si="0"/>
        <v>0</v>
      </c>
      <c r="J88" s="194">
        <f t="shared" si="1"/>
        <v>34.15</v>
      </c>
      <c r="K88" s="195">
        <f t="shared" si="2"/>
        <v>0</v>
      </c>
      <c r="L88" s="196">
        <f t="shared" si="3"/>
        <v>0</v>
      </c>
      <c r="M88" s="196"/>
      <c r="N88" s="196">
        <v>6.83</v>
      </c>
      <c r="O88" s="196"/>
      <c r="P88" s="196">
        <v>0</v>
      </c>
      <c r="Q88" s="196"/>
      <c r="R88" s="196">
        <v>0</v>
      </c>
      <c r="S88" s="196">
        <f t="shared" si="4"/>
        <v>0</v>
      </c>
      <c r="T88" s="196"/>
      <c r="U88" s="196"/>
      <c r="V88" s="197">
        <f t="shared" si="5"/>
        <v>0</v>
      </c>
      <c r="W88" s="198"/>
      <c r="X88" s="199">
        <v>0</v>
      </c>
      <c r="Y88" s="199"/>
      <c r="Z88" s="199">
        <v>0</v>
      </c>
    </row>
    <row r="89" spans="1:26" ht="24.95" customHeight="1" x14ac:dyDescent="0.25">
      <c r="A89" s="188"/>
      <c r="B89" s="189">
        <v>13</v>
      </c>
      <c r="C89" s="190" t="s">
        <v>569</v>
      </c>
      <c r="D89" s="282" t="s">
        <v>570</v>
      </c>
      <c r="E89" s="282"/>
      <c r="F89" s="192" t="s">
        <v>469</v>
      </c>
      <c r="G89" s="193">
        <v>28</v>
      </c>
      <c r="H89" s="192"/>
      <c r="I89" s="192">
        <f t="shared" si="0"/>
        <v>0</v>
      </c>
      <c r="J89" s="194">
        <f t="shared" si="1"/>
        <v>173.88</v>
      </c>
      <c r="K89" s="195">
        <f t="shared" si="2"/>
        <v>0</v>
      </c>
      <c r="L89" s="196">
        <f t="shared" si="3"/>
        <v>0</v>
      </c>
      <c r="M89" s="196"/>
      <c r="N89" s="196">
        <v>6.21</v>
      </c>
      <c r="O89" s="196"/>
      <c r="P89" s="196">
        <v>0</v>
      </c>
      <c r="Q89" s="196"/>
      <c r="R89" s="196">
        <v>0</v>
      </c>
      <c r="S89" s="196">
        <f t="shared" si="4"/>
        <v>0</v>
      </c>
      <c r="T89" s="196"/>
      <c r="U89" s="196"/>
      <c r="V89" s="197">
        <f t="shared" si="5"/>
        <v>0</v>
      </c>
      <c r="W89" s="198"/>
      <c r="X89" s="199">
        <v>0</v>
      </c>
      <c r="Y89" s="199"/>
      <c r="Z89" s="199">
        <v>0</v>
      </c>
    </row>
    <row r="90" spans="1:26" ht="24.95" customHeight="1" x14ac:dyDescent="0.25">
      <c r="A90" s="188"/>
      <c r="B90" s="189">
        <v>14</v>
      </c>
      <c r="C90" s="190" t="s">
        <v>571</v>
      </c>
      <c r="D90" s="282" t="s">
        <v>572</v>
      </c>
      <c r="E90" s="282"/>
      <c r="F90" s="192" t="s">
        <v>469</v>
      </c>
      <c r="G90" s="193">
        <v>18</v>
      </c>
      <c r="H90" s="192"/>
      <c r="I90" s="192">
        <f t="shared" si="0"/>
        <v>0</v>
      </c>
      <c r="J90" s="194">
        <f t="shared" si="1"/>
        <v>137.69999999999999</v>
      </c>
      <c r="K90" s="195">
        <f t="shared" si="2"/>
        <v>0</v>
      </c>
      <c r="L90" s="196">
        <f t="shared" si="3"/>
        <v>0</v>
      </c>
      <c r="M90" s="196"/>
      <c r="N90" s="196">
        <v>7.65</v>
      </c>
      <c r="O90" s="196"/>
      <c r="P90" s="196">
        <v>0</v>
      </c>
      <c r="Q90" s="196"/>
      <c r="R90" s="196">
        <v>0</v>
      </c>
      <c r="S90" s="196">
        <f t="shared" si="4"/>
        <v>0</v>
      </c>
      <c r="T90" s="196"/>
      <c r="U90" s="196"/>
      <c r="V90" s="197">
        <f t="shared" si="5"/>
        <v>0</v>
      </c>
      <c r="W90" s="198"/>
      <c r="X90" s="199">
        <v>0</v>
      </c>
      <c r="Y90" s="199"/>
      <c r="Z90" s="199">
        <v>0</v>
      </c>
    </row>
    <row r="91" spans="1:26" ht="24.95" customHeight="1" x14ac:dyDescent="0.25">
      <c r="A91" s="188"/>
      <c r="B91" s="189">
        <v>15</v>
      </c>
      <c r="C91" s="190" t="s">
        <v>573</v>
      </c>
      <c r="D91" s="282" t="s">
        <v>574</v>
      </c>
      <c r="E91" s="282"/>
      <c r="F91" s="192" t="s">
        <v>152</v>
      </c>
      <c r="G91" s="193">
        <v>70</v>
      </c>
      <c r="H91" s="192"/>
      <c r="I91" s="192">
        <f t="shared" si="0"/>
        <v>0</v>
      </c>
      <c r="J91" s="194">
        <f t="shared" si="1"/>
        <v>56.7</v>
      </c>
      <c r="K91" s="195">
        <f t="shared" si="2"/>
        <v>0</v>
      </c>
      <c r="L91" s="196">
        <f t="shared" si="3"/>
        <v>0</v>
      </c>
      <c r="M91" s="196"/>
      <c r="N91" s="196">
        <v>0.81</v>
      </c>
      <c r="O91" s="196"/>
      <c r="P91" s="196">
        <v>0</v>
      </c>
      <c r="Q91" s="196"/>
      <c r="R91" s="196">
        <v>0</v>
      </c>
      <c r="S91" s="196">
        <f t="shared" si="4"/>
        <v>0</v>
      </c>
      <c r="T91" s="196"/>
      <c r="U91" s="196"/>
      <c r="V91" s="197">
        <f t="shared" si="5"/>
        <v>0</v>
      </c>
      <c r="W91" s="198"/>
      <c r="X91" s="199">
        <v>0</v>
      </c>
      <c r="Y91" s="199"/>
      <c r="Z91" s="199">
        <v>0</v>
      </c>
    </row>
    <row r="92" spans="1:26" ht="24.95" customHeight="1" x14ac:dyDescent="0.25">
      <c r="A92" s="188"/>
      <c r="B92" s="189">
        <v>16</v>
      </c>
      <c r="C92" s="190" t="s">
        <v>575</v>
      </c>
      <c r="D92" s="282" t="s">
        <v>576</v>
      </c>
      <c r="E92" s="282"/>
      <c r="F92" s="192" t="s">
        <v>152</v>
      </c>
      <c r="G92" s="193">
        <v>64</v>
      </c>
      <c r="H92" s="192"/>
      <c r="I92" s="192">
        <f t="shared" si="0"/>
        <v>0</v>
      </c>
      <c r="J92" s="194">
        <f t="shared" si="1"/>
        <v>34.56</v>
      </c>
      <c r="K92" s="195">
        <f t="shared" si="2"/>
        <v>0</v>
      </c>
      <c r="L92" s="196">
        <f t="shared" si="3"/>
        <v>0</v>
      </c>
      <c r="M92" s="196"/>
      <c r="N92" s="196">
        <v>0.54</v>
      </c>
      <c r="O92" s="196"/>
      <c r="P92" s="196">
        <v>0</v>
      </c>
      <c r="Q92" s="196"/>
      <c r="R92" s="196">
        <v>0</v>
      </c>
      <c r="S92" s="196">
        <f t="shared" si="4"/>
        <v>0</v>
      </c>
      <c r="T92" s="196"/>
      <c r="U92" s="196"/>
      <c r="V92" s="197">
        <f t="shared" si="5"/>
        <v>0</v>
      </c>
      <c r="W92" s="198"/>
      <c r="X92" s="199">
        <v>0</v>
      </c>
      <c r="Y92" s="199"/>
      <c r="Z92" s="199">
        <v>0</v>
      </c>
    </row>
    <row r="93" spans="1:26" ht="24.95" customHeight="1" x14ac:dyDescent="0.25">
      <c r="A93" s="188"/>
      <c r="B93" s="189">
        <v>17</v>
      </c>
      <c r="C93" s="190" t="s">
        <v>577</v>
      </c>
      <c r="D93" s="282" t="s">
        <v>578</v>
      </c>
      <c r="E93" s="282"/>
      <c r="F93" s="192" t="s">
        <v>152</v>
      </c>
      <c r="G93" s="193">
        <v>392</v>
      </c>
      <c r="H93" s="192"/>
      <c r="I93" s="192">
        <f t="shared" si="0"/>
        <v>0</v>
      </c>
      <c r="J93" s="194">
        <f t="shared" si="1"/>
        <v>227.36</v>
      </c>
      <c r="K93" s="195">
        <f t="shared" si="2"/>
        <v>0</v>
      </c>
      <c r="L93" s="196">
        <f t="shared" si="3"/>
        <v>0</v>
      </c>
      <c r="M93" s="196"/>
      <c r="N93" s="196">
        <v>0.57999999999999996</v>
      </c>
      <c r="O93" s="196"/>
      <c r="P93" s="196">
        <v>0</v>
      </c>
      <c r="Q93" s="196"/>
      <c r="R93" s="196">
        <v>0</v>
      </c>
      <c r="S93" s="196">
        <f t="shared" si="4"/>
        <v>0</v>
      </c>
      <c r="T93" s="196"/>
      <c r="U93" s="196"/>
      <c r="V93" s="197">
        <f t="shared" si="5"/>
        <v>0</v>
      </c>
      <c r="W93" s="198"/>
      <c r="X93" s="199">
        <v>0</v>
      </c>
      <c r="Y93" s="199"/>
      <c r="Z93" s="199">
        <v>0</v>
      </c>
    </row>
    <row r="94" spans="1:26" ht="24.95" customHeight="1" x14ac:dyDescent="0.25">
      <c r="A94" s="188"/>
      <c r="B94" s="189">
        <v>18</v>
      </c>
      <c r="C94" s="190" t="s">
        <v>579</v>
      </c>
      <c r="D94" s="282" t="s">
        <v>580</v>
      </c>
      <c r="E94" s="282"/>
      <c r="F94" s="192" t="s">
        <v>152</v>
      </c>
      <c r="G94" s="193">
        <v>210</v>
      </c>
      <c r="H94" s="192"/>
      <c r="I94" s="192">
        <f t="shared" si="0"/>
        <v>0</v>
      </c>
      <c r="J94" s="194">
        <f t="shared" si="1"/>
        <v>134.4</v>
      </c>
      <c r="K94" s="195">
        <f t="shared" si="2"/>
        <v>0</v>
      </c>
      <c r="L94" s="196">
        <f t="shared" si="3"/>
        <v>0</v>
      </c>
      <c r="M94" s="196"/>
      <c r="N94" s="196">
        <v>0.64</v>
      </c>
      <c r="O94" s="196"/>
      <c r="P94" s="196">
        <v>0</v>
      </c>
      <c r="Q94" s="196"/>
      <c r="R94" s="196">
        <v>0</v>
      </c>
      <c r="S94" s="196">
        <f t="shared" si="4"/>
        <v>0</v>
      </c>
      <c r="T94" s="196"/>
      <c r="U94" s="196"/>
      <c r="V94" s="197">
        <f t="shared" si="5"/>
        <v>0</v>
      </c>
      <c r="W94" s="198"/>
      <c r="X94" s="199">
        <v>0</v>
      </c>
      <c r="Y94" s="199"/>
      <c r="Z94" s="199">
        <v>0</v>
      </c>
    </row>
    <row r="95" spans="1:26" ht="24.95" customHeight="1" x14ac:dyDescent="0.25">
      <c r="A95" s="188"/>
      <c r="B95" s="189">
        <v>19</v>
      </c>
      <c r="C95" s="190" t="s">
        <v>581</v>
      </c>
      <c r="D95" s="282" t="s">
        <v>582</v>
      </c>
      <c r="E95" s="282"/>
      <c r="F95" s="192" t="s">
        <v>152</v>
      </c>
      <c r="G95" s="193">
        <v>65</v>
      </c>
      <c r="H95" s="192"/>
      <c r="I95" s="192">
        <f t="shared" si="0"/>
        <v>0</v>
      </c>
      <c r="J95" s="194">
        <f t="shared" si="1"/>
        <v>46.8</v>
      </c>
      <c r="K95" s="195">
        <f t="shared" si="2"/>
        <v>0</v>
      </c>
      <c r="L95" s="196">
        <f t="shared" si="3"/>
        <v>0</v>
      </c>
      <c r="M95" s="196"/>
      <c r="N95" s="196">
        <v>0.72</v>
      </c>
      <c r="O95" s="196"/>
      <c r="P95" s="196">
        <v>0</v>
      </c>
      <c r="Q95" s="196"/>
      <c r="R95" s="196">
        <v>0</v>
      </c>
      <c r="S95" s="196">
        <f t="shared" si="4"/>
        <v>0</v>
      </c>
      <c r="T95" s="196"/>
      <c r="U95" s="196"/>
      <c r="V95" s="197">
        <f t="shared" si="5"/>
        <v>0</v>
      </c>
      <c r="W95" s="198"/>
      <c r="X95" s="199">
        <v>0</v>
      </c>
      <c r="Y95" s="199"/>
      <c r="Z95" s="199">
        <v>0</v>
      </c>
    </row>
    <row r="96" spans="1:26" ht="24.95" customHeight="1" x14ac:dyDescent="0.25">
      <c r="A96" s="188"/>
      <c r="B96" s="189">
        <v>20</v>
      </c>
      <c r="C96" s="190" t="s">
        <v>583</v>
      </c>
      <c r="D96" s="282" t="s">
        <v>584</v>
      </c>
      <c r="E96" s="282"/>
      <c r="F96" s="192" t="s">
        <v>152</v>
      </c>
      <c r="G96" s="193">
        <v>180</v>
      </c>
      <c r="H96" s="192"/>
      <c r="I96" s="192">
        <f t="shared" si="0"/>
        <v>0</v>
      </c>
      <c r="J96" s="194">
        <f t="shared" si="1"/>
        <v>115.2</v>
      </c>
      <c r="K96" s="195">
        <f t="shared" si="2"/>
        <v>0</v>
      </c>
      <c r="L96" s="196">
        <f t="shared" si="3"/>
        <v>0</v>
      </c>
      <c r="M96" s="196"/>
      <c r="N96" s="196">
        <v>0.64</v>
      </c>
      <c r="O96" s="196"/>
      <c r="P96" s="196">
        <v>0</v>
      </c>
      <c r="Q96" s="196"/>
      <c r="R96" s="196">
        <v>0</v>
      </c>
      <c r="S96" s="196">
        <f t="shared" si="4"/>
        <v>0</v>
      </c>
      <c r="T96" s="196"/>
      <c r="U96" s="196"/>
      <c r="V96" s="197">
        <f t="shared" si="5"/>
        <v>0</v>
      </c>
      <c r="W96" s="198"/>
      <c r="X96" s="199">
        <v>0</v>
      </c>
      <c r="Y96" s="199"/>
      <c r="Z96" s="199">
        <v>0</v>
      </c>
    </row>
    <row r="97" spans="1:26" ht="24.95" customHeight="1" x14ac:dyDescent="0.25">
      <c r="A97" s="188"/>
      <c r="B97" s="189">
        <v>21</v>
      </c>
      <c r="C97" s="190" t="s">
        <v>585</v>
      </c>
      <c r="D97" s="282" t="s">
        <v>586</v>
      </c>
      <c r="E97" s="282"/>
      <c r="F97" s="192" t="s">
        <v>152</v>
      </c>
      <c r="G97" s="193">
        <v>45</v>
      </c>
      <c r="H97" s="192"/>
      <c r="I97" s="192">
        <f t="shared" si="0"/>
        <v>0</v>
      </c>
      <c r="J97" s="194">
        <f t="shared" si="1"/>
        <v>31.05</v>
      </c>
      <c r="K97" s="195">
        <f t="shared" si="2"/>
        <v>0</v>
      </c>
      <c r="L97" s="196">
        <f t="shared" si="3"/>
        <v>0</v>
      </c>
      <c r="M97" s="196"/>
      <c r="N97" s="196">
        <v>0.69</v>
      </c>
      <c r="O97" s="196"/>
      <c r="P97" s="196">
        <v>0</v>
      </c>
      <c r="Q97" s="196"/>
      <c r="R97" s="196">
        <v>0</v>
      </c>
      <c r="S97" s="196">
        <f t="shared" si="4"/>
        <v>0</v>
      </c>
      <c r="T97" s="196"/>
      <c r="U97" s="196"/>
      <c r="V97" s="197">
        <f t="shared" si="5"/>
        <v>0</v>
      </c>
      <c r="W97" s="198"/>
      <c r="X97" s="199">
        <v>0</v>
      </c>
      <c r="Y97" s="199"/>
      <c r="Z97" s="199">
        <v>0</v>
      </c>
    </row>
    <row r="98" spans="1:26" ht="24.95" customHeight="1" x14ac:dyDescent="0.25">
      <c r="A98" s="188"/>
      <c r="B98" s="189">
        <v>22</v>
      </c>
      <c r="C98" s="190" t="s">
        <v>587</v>
      </c>
      <c r="D98" s="282" t="s">
        <v>588</v>
      </c>
      <c r="E98" s="282"/>
      <c r="F98" s="192" t="s">
        <v>152</v>
      </c>
      <c r="G98" s="193">
        <v>15</v>
      </c>
      <c r="H98" s="192"/>
      <c r="I98" s="192">
        <f t="shared" si="0"/>
        <v>0</v>
      </c>
      <c r="J98" s="194">
        <f t="shared" si="1"/>
        <v>11.55</v>
      </c>
      <c r="K98" s="195">
        <f t="shared" si="2"/>
        <v>0</v>
      </c>
      <c r="L98" s="196">
        <f t="shared" si="3"/>
        <v>0</v>
      </c>
      <c r="M98" s="196"/>
      <c r="N98" s="196">
        <v>0.77</v>
      </c>
      <c r="O98" s="196"/>
      <c r="P98" s="196">
        <v>0</v>
      </c>
      <c r="Q98" s="196"/>
      <c r="R98" s="196">
        <v>0</v>
      </c>
      <c r="S98" s="196">
        <f t="shared" si="4"/>
        <v>0</v>
      </c>
      <c r="T98" s="196"/>
      <c r="U98" s="196"/>
      <c r="V98" s="197">
        <f t="shared" si="5"/>
        <v>0</v>
      </c>
      <c r="W98" s="198"/>
      <c r="X98" s="199">
        <v>0</v>
      </c>
      <c r="Y98" s="199"/>
      <c r="Z98" s="199">
        <v>0</v>
      </c>
    </row>
    <row r="99" spans="1:26" ht="24.95" customHeight="1" x14ac:dyDescent="0.25">
      <c r="A99" s="188"/>
      <c r="B99" s="189">
        <v>23</v>
      </c>
      <c r="C99" s="190" t="s">
        <v>589</v>
      </c>
      <c r="D99" s="282" t="s">
        <v>590</v>
      </c>
      <c r="E99" s="282"/>
      <c r="F99" s="192" t="s">
        <v>152</v>
      </c>
      <c r="G99" s="193">
        <v>9</v>
      </c>
      <c r="H99" s="192"/>
      <c r="I99" s="192">
        <f t="shared" si="0"/>
        <v>0</v>
      </c>
      <c r="J99" s="194">
        <f t="shared" si="1"/>
        <v>3.69</v>
      </c>
      <c r="K99" s="195">
        <f t="shared" si="2"/>
        <v>0</v>
      </c>
      <c r="L99" s="196">
        <f t="shared" si="3"/>
        <v>0</v>
      </c>
      <c r="M99" s="196"/>
      <c r="N99" s="196">
        <v>0.41</v>
      </c>
      <c r="O99" s="196"/>
      <c r="P99" s="196">
        <v>0</v>
      </c>
      <c r="Q99" s="196"/>
      <c r="R99" s="196">
        <v>0</v>
      </c>
      <c r="S99" s="196">
        <f t="shared" si="4"/>
        <v>0</v>
      </c>
      <c r="T99" s="196"/>
      <c r="U99" s="196"/>
      <c r="V99" s="197">
        <f t="shared" si="5"/>
        <v>0</v>
      </c>
      <c r="W99" s="198"/>
      <c r="X99" s="199">
        <v>0</v>
      </c>
      <c r="Y99" s="199"/>
      <c r="Z99" s="199">
        <v>0</v>
      </c>
    </row>
    <row r="100" spans="1:26" ht="45.75" customHeight="1" x14ac:dyDescent="0.25">
      <c r="A100" s="188"/>
      <c r="B100" s="189">
        <v>24</v>
      </c>
      <c r="C100" s="190" t="s">
        <v>490</v>
      </c>
      <c r="D100" s="282" t="s">
        <v>491</v>
      </c>
      <c r="E100" s="282"/>
      <c r="F100" s="192" t="s">
        <v>492</v>
      </c>
      <c r="G100" s="193">
        <v>16</v>
      </c>
      <c r="H100" s="192"/>
      <c r="I100" s="192">
        <f t="shared" si="0"/>
        <v>0</v>
      </c>
      <c r="J100" s="194">
        <f t="shared" si="1"/>
        <v>300.32</v>
      </c>
      <c r="K100" s="195">
        <f t="shared" si="2"/>
        <v>0</v>
      </c>
      <c r="L100" s="196">
        <f t="shared" si="3"/>
        <v>0</v>
      </c>
      <c r="M100" s="196"/>
      <c r="N100" s="196">
        <v>18.77</v>
      </c>
      <c r="O100" s="196"/>
      <c r="P100" s="196">
        <v>0</v>
      </c>
      <c r="Q100" s="196"/>
      <c r="R100" s="196">
        <v>0</v>
      </c>
      <c r="S100" s="196">
        <f t="shared" si="4"/>
        <v>0</v>
      </c>
      <c r="T100" s="196"/>
      <c r="U100" s="196"/>
      <c r="V100" s="197">
        <f t="shared" si="5"/>
        <v>0</v>
      </c>
      <c r="W100" s="198"/>
      <c r="X100" s="199">
        <v>0</v>
      </c>
      <c r="Y100" s="199"/>
      <c r="Z100" s="199">
        <v>0</v>
      </c>
    </row>
    <row r="101" spans="1:26" ht="35.1" customHeight="1" x14ac:dyDescent="0.25">
      <c r="A101" s="188"/>
      <c r="B101" s="189">
        <v>25</v>
      </c>
      <c r="C101" s="190" t="s">
        <v>493</v>
      </c>
      <c r="D101" s="282" t="s">
        <v>494</v>
      </c>
      <c r="E101" s="282"/>
      <c r="F101" s="192" t="s">
        <v>492</v>
      </c>
      <c r="G101" s="193">
        <v>24</v>
      </c>
      <c r="H101" s="192"/>
      <c r="I101" s="192">
        <f t="shared" si="0"/>
        <v>0</v>
      </c>
      <c r="J101" s="194">
        <f t="shared" si="1"/>
        <v>703.68</v>
      </c>
      <c r="K101" s="195">
        <f t="shared" si="2"/>
        <v>0</v>
      </c>
      <c r="L101" s="196">
        <f t="shared" si="3"/>
        <v>0</v>
      </c>
      <c r="M101" s="196"/>
      <c r="N101" s="196">
        <v>29.32</v>
      </c>
      <c r="O101" s="196"/>
      <c r="P101" s="196">
        <v>0</v>
      </c>
      <c r="Q101" s="196"/>
      <c r="R101" s="196">
        <v>0</v>
      </c>
      <c r="S101" s="196">
        <f t="shared" si="4"/>
        <v>0</v>
      </c>
      <c r="T101" s="196"/>
      <c r="U101" s="196"/>
      <c r="V101" s="197">
        <f t="shared" si="5"/>
        <v>0</v>
      </c>
      <c r="W101" s="198"/>
      <c r="X101" s="199">
        <v>0</v>
      </c>
      <c r="Y101" s="199"/>
      <c r="Z101" s="199">
        <v>0</v>
      </c>
    </row>
    <row r="102" spans="1:26" ht="24.95" customHeight="1" x14ac:dyDescent="0.25">
      <c r="A102" s="188"/>
      <c r="B102" s="189">
        <v>26</v>
      </c>
      <c r="C102" s="190" t="s">
        <v>591</v>
      </c>
      <c r="D102" s="282" t="s">
        <v>592</v>
      </c>
      <c r="E102" s="282"/>
      <c r="F102" s="192" t="s">
        <v>152</v>
      </c>
      <c r="G102" s="193">
        <v>30</v>
      </c>
      <c r="H102" s="192"/>
      <c r="I102" s="192">
        <f t="shared" si="0"/>
        <v>0</v>
      </c>
      <c r="J102" s="194">
        <f t="shared" si="1"/>
        <v>50.4</v>
      </c>
      <c r="K102" s="195">
        <f t="shared" si="2"/>
        <v>0</v>
      </c>
      <c r="L102" s="196">
        <f t="shared" si="3"/>
        <v>0</v>
      </c>
      <c r="M102" s="196"/>
      <c r="N102" s="196">
        <v>1.6800000000000002</v>
      </c>
      <c r="O102" s="196"/>
      <c r="P102" s="196">
        <v>0</v>
      </c>
      <c r="Q102" s="196"/>
      <c r="R102" s="196">
        <v>0</v>
      </c>
      <c r="S102" s="196">
        <f t="shared" si="4"/>
        <v>0</v>
      </c>
      <c r="T102" s="196"/>
      <c r="U102" s="196"/>
      <c r="V102" s="197">
        <f t="shared" si="5"/>
        <v>0</v>
      </c>
      <c r="W102" s="198"/>
      <c r="X102" s="199">
        <v>0</v>
      </c>
      <c r="Y102" s="199"/>
      <c r="Z102" s="199">
        <v>0</v>
      </c>
    </row>
    <row r="103" spans="1:26" ht="24.95" customHeight="1" x14ac:dyDescent="0.25">
      <c r="A103" s="188"/>
      <c r="B103" s="189">
        <v>27</v>
      </c>
      <c r="C103" s="190" t="s">
        <v>593</v>
      </c>
      <c r="D103" s="282" t="s">
        <v>594</v>
      </c>
      <c r="E103" s="282"/>
      <c r="F103" s="192" t="s">
        <v>152</v>
      </c>
      <c r="G103" s="193">
        <v>182</v>
      </c>
      <c r="H103" s="192"/>
      <c r="I103" s="192">
        <f t="shared" si="0"/>
        <v>0</v>
      </c>
      <c r="J103" s="194">
        <f t="shared" si="1"/>
        <v>300.3</v>
      </c>
      <c r="K103" s="195">
        <f t="shared" si="2"/>
        <v>0</v>
      </c>
      <c r="L103" s="196">
        <f t="shared" si="3"/>
        <v>0</v>
      </c>
      <c r="M103" s="196"/>
      <c r="N103" s="196">
        <v>1.65</v>
      </c>
      <c r="O103" s="196"/>
      <c r="P103" s="196">
        <v>0</v>
      </c>
      <c r="Q103" s="196"/>
      <c r="R103" s="196">
        <v>0</v>
      </c>
      <c r="S103" s="196">
        <f t="shared" si="4"/>
        <v>0</v>
      </c>
      <c r="T103" s="196"/>
      <c r="U103" s="196"/>
      <c r="V103" s="197">
        <f t="shared" si="5"/>
        <v>0</v>
      </c>
      <c r="W103" s="198"/>
      <c r="X103" s="199">
        <v>0</v>
      </c>
      <c r="Y103" s="199"/>
      <c r="Z103" s="199">
        <v>0</v>
      </c>
    </row>
    <row r="104" spans="1:26" ht="24.95" customHeight="1" x14ac:dyDescent="0.25">
      <c r="A104" s="188"/>
      <c r="B104" s="189">
        <v>28</v>
      </c>
      <c r="C104" s="190" t="s">
        <v>595</v>
      </c>
      <c r="D104" s="282" t="s">
        <v>596</v>
      </c>
      <c r="E104" s="282"/>
      <c r="F104" s="192" t="s">
        <v>152</v>
      </c>
      <c r="G104" s="193">
        <v>6</v>
      </c>
      <c r="H104" s="192"/>
      <c r="I104" s="192">
        <f t="shared" si="0"/>
        <v>0</v>
      </c>
      <c r="J104" s="194">
        <f t="shared" si="1"/>
        <v>13.56</v>
      </c>
      <c r="K104" s="195">
        <f t="shared" si="2"/>
        <v>0</v>
      </c>
      <c r="L104" s="196">
        <f t="shared" si="3"/>
        <v>0</v>
      </c>
      <c r="M104" s="196"/>
      <c r="N104" s="196">
        <v>2.2599999999999998</v>
      </c>
      <c r="O104" s="196"/>
      <c r="P104" s="196">
        <v>0</v>
      </c>
      <c r="Q104" s="196"/>
      <c r="R104" s="196">
        <v>0</v>
      </c>
      <c r="S104" s="196">
        <f t="shared" si="4"/>
        <v>0</v>
      </c>
      <c r="T104" s="196"/>
      <c r="U104" s="196"/>
      <c r="V104" s="197">
        <f t="shared" si="5"/>
        <v>0</v>
      </c>
      <c r="W104" s="198"/>
      <c r="X104" s="199">
        <v>0</v>
      </c>
      <c r="Y104" s="199"/>
      <c r="Z104" s="199">
        <v>0</v>
      </c>
    </row>
    <row r="105" spans="1:26" ht="24.95" customHeight="1" x14ac:dyDescent="0.25">
      <c r="A105" s="188"/>
      <c r="B105" s="189">
        <v>29</v>
      </c>
      <c r="C105" s="190" t="s">
        <v>597</v>
      </c>
      <c r="D105" s="282" t="s">
        <v>598</v>
      </c>
      <c r="E105" s="282"/>
      <c r="F105" s="192" t="s">
        <v>152</v>
      </c>
      <c r="G105" s="193">
        <v>10</v>
      </c>
      <c r="H105" s="192"/>
      <c r="I105" s="192">
        <f t="shared" si="0"/>
        <v>0</v>
      </c>
      <c r="J105" s="194">
        <f t="shared" si="1"/>
        <v>27.5</v>
      </c>
      <c r="K105" s="195">
        <f t="shared" si="2"/>
        <v>0</v>
      </c>
      <c r="L105" s="196">
        <f t="shared" si="3"/>
        <v>0</v>
      </c>
      <c r="M105" s="196"/>
      <c r="N105" s="196">
        <v>2.75</v>
      </c>
      <c r="O105" s="196"/>
      <c r="P105" s="196">
        <v>0</v>
      </c>
      <c r="Q105" s="196"/>
      <c r="R105" s="196">
        <v>0</v>
      </c>
      <c r="S105" s="196">
        <f t="shared" si="4"/>
        <v>0</v>
      </c>
      <c r="T105" s="196"/>
      <c r="U105" s="196"/>
      <c r="V105" s="197">
        <f t="shared" si="5"/>
        <v>0</v>
      </c>
      <c r="W105" s="198"/>
      <c r="X105" s="199">
        <v>0</v>
      </c>
      <c r="Y105" s="199"/>
      <c r="Z105" s="199">
        <v>0</v>
      </c>
    </row>
    <row r="106" spans="1:26" ht="24.95" customHeight="1" x14ac:dyDescent="0.25">
      <c r="A106" s="188"/>
      <c r="B106" s="189">
        <v>30</v>
      </c>
      <c r="C106" s="190" t="s">
        <v>599</v>
      </c>
      <c r="D106" s="282" t="s">
        <v>600</v>
      </c>
      <c r="E106" s="282"/>
      <c r="F106" s="192" t="s">
        <v>469</v>
      </c>
      <c r="G106" s="193">
        <v>1</v>
      </c>
      <c r="H106" s="192"/>
      <c r="I106" s="192">
        <f t="shared" si="0"/>
        <v>0</v>
      </c>
      <c r="J106" s="194">
        <f t="shared" si="1"/>
        <v>5.15</v>
      </c>
      <c r="K106" s="195">
        <f t="shared" si="2"/>
        <v>0</v>
      </c>
      <c r="L106" s="196">
        <f t="shared" si="3"/>
        <v>0</v>
      </c>
      <c r="M106" s="196"/>
      <c r="N106" s="196">
        <v>5.15</v>
      </c>
      <c r="O106" s="196"/>
      <c r="P106" s="196">
        <v>0</v>
      </c>
      <c r="Q106" s="196"/>
      <c r="R106" s="196">
        <v>0</v>
      </c>
      <c r="S106" s="196">
        <f t="shared" si="4"/>
        <v>0</v>
      </c>
      <c r="T106" s="196"/>
      <c r="U106" s="196"/>
      <c r="V106" s="197">
        <f t="shared" si="5"/>
        <v>0</v>
      </c>
      <c r="W106" s="198"/>
      <c r="X106" s="199">
        <v>0</v>
      </c>
      <c r="Y106" s="199"/>
      <c r="Z106" s="199">
        <v>0</v>
      </c>
    </row>
    <row r="107" spans="1:26" ht="24.95" customHeight="1" x14ac:dyDescent="0.25">
      <c r="A107" s="188"/>
      <c r="B107" s="189">
        <v>31</v>
      </c>
      <c r="C107" s="190" t="s">
        <v>601</v>
      </c>
      <c r="D107" s="282" t="s">
        <v>602</v>
      </c>
      <c r="E107" s="282"/>
      <c r="F107" s="192" t="s">
        <v>469</v>
      </c>
      <c r="G107" s="193">
        <v>1</v>
      </c>
      <c r="H107" s="192"/>
      <c r="I107" s="192">
        <f t="shared" si="0"/>
        <v>0</v>
      </c>
      <c r="J107" s="194">
        <f t="shared" si="1"/>
        <v>35.17</v>
      </c>
      <c r="K107" s="195">
        <f t="shared" si="2"/>
        <v>0</v>
      </c>
      <c r="L107" s="196">
        <f t="shared" si="3"/>
        <v>0</v>
      </c>
      <c r="M107" s="196"/>
      <c r="N107" s="196">
        <v>35.17</v>
      </c>
      <c r="O107" s="196"/>
      <c r="P107" s="196">
        <v>0</v>
      </c>
      <c r="Q107" s="196"/>
      <c r="R107" s="196">
        <v>0</v>
      </c>
      <c r="S107" s="196">
        <f t="shared" si="4"/>
        <v>0</v>
      </c>
      <c r="T107" s="196"/>
      <c r="U107" s="196"/>
      <c r="V107" s="197">
        <f t="shared" si="5"/>
        <v>0</v>
      </c>
      <c r="W107" s="198"/>
      <c r="X107" s="199">
        <v>0</v>
      </c>
      <c r="Y107" s="199"/>
      <c r="Z107" s="199">
        <v>0</v>
      </c>
    </row>
    <row r="108" spans="1:26" ht="24.95" customHeight="1" x14ac:dyDescent="0.25">
      <c r="A108" s="188"/>
      <c r="B108" s="189">
        <v>32</v>
      </c>
      <c r="C108" s="190" t="s">
        <v>603</v>
      </c>
      <c r="D108" s="282" t="s">
        <v>604</v>
      </c>
      <c r="E108" s="282"/>
      <c r="F108" s="192" t="s">
        <v>469</v>
      </c>
      <c r="G108" s="193">
        <v>2</v>
      </c>
      <c r="H108" s="192"/>
      <c r="I108" s="192">
        <f t="shared" si="0"/>
        <v>0</v>
      </c>
      <c r="J108" s="194">
        <f t="shared" si="1"/>
        <v>14.48</v>
      </c>
      <c r="K108" s="195">
        <f t="shared" si="2"/>
        <v>0</v>
      </c>
      <c r="L108" s="196">
        <f t="shared" si="3"/>
        <v>0</v>
      </c>
      <c r="M108" s="196"/>
      <c r="N108" s="196">
        <v>7.24</v>
      </c>
      <c r="O108" s="196"/>
      <c r="P108" s="196">
        <v>0</v>
      </c>
      <c r="Q108" s="196"/>
      <c r="R108" s="196">
        <v>0</v>
      </c>
      <c r="S108" s="196">
        <f t="shared" si="4"/>
        <v>0</v>
      </c>
      <c r="T108" s="196"/>
      <c r="U108" s="196"/>
      <c r="V108" s="197">
        <f t="shared" si="5"/>
        <v>0</v>
      </c>
      <c r="W108" s="198"/>
      <c r="X108" s="199">
        <v>0</v>
      </c>
      <c r="Y108" s="199"/>
      <c r="Z108" s="199">
        <v>0</v>
      </c>
    </row>
    <row r="109" spans="1:26" ht="24.95" customHeight="1" x14ac:dyDescent="0.25">
      <c r="A109" s="188"/>
      <c r="B109" s="189">
        <v>33</v>
      </c>
      <c r="C109" s="190" t="s">
        <v>605</v>
      </c>
      <c r="D109" s="282" t="s">
        <v>606</v>
      </c>
      <c r="E109" s="282"/>
      <c r="F109" s="192" t="s">
        <v>469</v>
      </c>
      <c r="G109" s="193">
        <v>17</v>
      </c>
      <c r="H109" s="192"/>
      <c r="I109" s="192">
        <f t="shared" ref="I109:I140" si="6">ROUND(G109*(H109),2)</f>
        <v>0</v>
      </c>
      <c r="J109" s="194">
        <f t="shared" ref="J109:J140" si="7">ROUND(G109*(N109),2)</f>
        <v>142.46</v>
      </c>
      <c r="K109" s="195">
        <f t="shared" ref="K109:K140" si="8">ROUND(G109*(O109),2)</f>
        <v>0</v>
      </c>
      <c r="L109" s="196">
        <f t="shared" si="3"/>
        <v>0</v>
      </c>
      <c r="M109" s="196"/>
      <c r="N109" s="196">
        <v>8.3800000000000008</v>
      </c>
      <c r="O109" s="196"/>
      <c r="P109" s="196">
        <v>0</v>
      </c>
      <c r="Q109" s="196"/>
      <c r="R109" s="196">
        <v>0</v>
      </c>
      <c r="S109" s="196">
        <f t="shared" ref="S109:S140" si="9">ROUND(G109*(P109),3)</f>
        <v>0</v>
      </c>
      <c r="T109" s="196"/>
      <c r="U109" s="196"/>
      <c r="V109" s="197">
        <f t="shared" ref="V109:V140" si="10">ROUND(G109*(X109),3)</f>
        <v>0</v>
      </c>
      <c r="W109" s="198"/>
      <c r="X109" s="199">
        <v>0</v>
      </c>
      <c r="Y109" s="199"/>
      <c r="Z109" s="199">
        <v>0</v>
      </c>
    </row>
    <row r="110" spans="1:26" ht="24.95" customHeight="1" x14ac:dyDescent="0.25">
      <c r="A110" s="188"/>
      <c r="B110" s="189">
        <v>34</v>
      </c>
      <c r="C110" s="190" t="s">
        <v>607</v>
      </c>
      <c r="D110" s="282" t="s">
        <v>608</v>
      </c>
      <c r="E110" s="282"/>
      <c r="F110" s="192" t="s">
        <v>469</v>
      </c>
      <c r="G110" s="193">
        <v>9</v>
      </c>
      <c r="H110" s="192"/>
      <c r="I110" s="192">
        <f t="shared" si="6"/>
        <v>0</v>
      </c>
      <c r="J110" s="194">
        <f t="shared" si="7"/>
        <v>37.44</v>
      </c>
      <c r="K110" s="195">
        <f t="shared" si="8"/>
        <v>0</v>
      </c>
      <c r="L110" s="196">
        <f t="shared" si="3"/>
        <v>0</v>
      </c>
      <c r="M110" s="196"/>
      <c r="N110" s="196">
        <v>4.16</v>
      </c>
      <c r="O110" s="196"/>
      <c r="P110" s="196">
        <v>0</v>
      </c>
      <c r="Q110" s="196"/>
      <c r="R110" s="196">
        <v>0</v>
      </c>
      <c r="S110" s="196">
        <f t="shared" si="9"/>
        <v>0</v>
      </c>
      <c r="T110" s="196"/>
      <c r="U110" s="196"/>
      <c r="V110" s="197">
        <f t="shared" si="10"/>
        <v>0</v>
      </c>
      <c r="W110" s="198"/>
      <c r="X110" s="199">
        <v>0</v>
      </c>
      <c r="Y110" s="199"/>
      <c r="Z110" s="199">
        <v>0</v>
      </c>
    </row>
    <row r="111" spans="1:26" ht="24.95" customHeight="1" x14ac:dyDescent="0.25">
      <c r="A111" s="188"/>
      <c r="B111" s="189">
        <v>35</v>
      </c>
      <c r="C111" s="190" t="s">
        <v>609</v>
      </c>
      <c r="D111" s="282" t="s">
        <v>610</v>
      </c>
      <c r="E111" s="282"/>
      <c r="F111" s="192" t="s">
        <v>469</v>
      </c>
      <c r="G111" s="193">
        <v>1</v>
      </c>
      <c r="H111" s="192"/>
      <c r="I111" s="192">
        <f t="shared" si="6"/>
        <v>0</v>
      </c>
      <c r="J111" s="194">
        <f t="shared" si="7"/>
        <v>24.41</v>
      </c>
      <c r="K111" s="195">
        <f t="shared" si="8"/>
        <v>0</v>
      </c>
      <c r="L111" s="196">
        <f t="shared" si="3"/>
        <v>0</v>
      </c>
      <c r="M111" s="196"/>
      <c r="N111" s="196">
        <v>24.41</v>
      </c>
      <c r="O111" s="196"/>
      <c r="P111" s="196">
        <v>0</v>
      </c>
      <c r="Q111" s="196"/>
      <c r="R111" s="196">
        <v>0</v>
      </c>
      <c r="S111" s="196">
        <f t="shared" si="9"/>
        <v>0</v>
      </c>
      <c r="T111" s="196"/>
      <c r="U111" s="196"/>
      <c r="V111" s="197">
        <f t="shared" si="10"/>
        <v>0</v>
      </c>
      <c r="W111" s="198"/>
      <c r="X111" s="199">
        <v>0</v>
      </c>
      <c r="Y111" s="199"/>
      <c r="Z111" s="199">
        <v>0</v>
      </c>
    </row>
    <row r="112" spans="1:26" ht="24.95" customHeight="1" x14ac:dyDescent="0.25">
      <c r="A112" s="188"/>
      <c r="B112" s="189">
        <v>36</v>
      </c>
      <c r="C112" s="190" t="s">
        <v>611</v>
      </c>
      <c r="D112" s="282" t="s">
        <v>612</v>
      </c>
      <c r="E112" s="282"/>
      <c r="F112" s="192" t="s">
        <v>469</v>
      </c>
      <c r="G112" s="193">
        <v>20</v>
      </c>
      <c r="H112" s="192"/>
      <c r="I112" s="192">
        <f t="shared" si="6"/>
        <v>0</v>
      </c>
      <c r="J112" s="194">
        <f t="shared" si="7"/>
        <v>118.8</v>
      </c>
      <c r="K112" s="195">
        <f t="shared" si="8"/>
        <v>0</v>
      </c>
      <c r="L112" s="196">
        <f t="shared" si="3"/>
        <v>0</v>
      </c>
      <c r="M112" s="196"/>
      <c r="N112" s="196">
        <v>5.9399999999999995</v>
      </c>
      <c r="O112" s="196"/>
      <c r="P112" s="196">
        <v>0</v>
      </c>
      <c r="Q112" s="196"/>
      <c r="R112" s="196">
        <v>0</v>
      </c>
      <c r="S112" s="196">
        <f t="shared" si="9"/>
        <v>0</v>
      </c>
      <c r="T112" s="196"/>
      <c r="U112" s="196"/>
      <c r="V112" s="197">
        <f t="shared" si="10"/>
        <v>0</v>
      </c>
      <c r="W112" s="198"/>
      <c r="X112" s="199">
        <v>0</v>
      </c>
      <c r="Y112" s="199"/>
      <c r="Z112" s="199">
        <v>0</v>
      </c>
    </row>
    <row r="113" spans="1:26" ht="24.95" customHeight="1" x14ac:dyDescent="0.25">
      <c r="A113" s="188"/>
      <c r="B113" s="189">
        <v>37</v>
      </c>
      <c r="C113" s="190" t="s">
        <v>613</v>
      </c>
      <c r="D113" s="282" t="s">
        <v>574</v>
      </c>
      <c r="E113" s="282"/>
      <c r="F113" s="192" t="s">
        <v>152</v>
      </c>
      <c r="G113" s="193">
        <v>110</v>
      </c>
      <c r="H113" s="192"/>
      <c r="I113" s="192">
        <f t="shared" si="6"/>
        <v>0</v>
      </c>
      <c r="J113" s="194">
        <f t="shared" si="7"/>
        <v>95.7</v>
      </c>
      <c r="K113" s="195">
        <f t="shared" si="8"/>
        <v>0</v>
      </c>
      <c r="L113" s="196">
        <f t="shared" si="3"/>
        <v>0</v>
      </c>
      <c r="M113" s="196"/>
      <c r="N113" s="196">
        <v>0.87</v>
      </c>
      <c r="O113" s="196"/>
      <c r="P113" s="196">
        <v>0</v>
      </c>
      <c r="Q113" s="196"/>
      <c r="R113" s="196">
        <v>0</v>
      </c>
      <c r="S113" s="196">
        <f t="shared" si="9"/>
        <v>0</v>
      </c>
      <c r="T113" s="196"/>
      <c r="U113" s="196"/>
      <c r="V113" s="197">
        <f t="shared" si="10"/>
        <v>0</v>
      </c>
      <c r="W113" s="198"/>
      <c r="X113" s="199">
        <v>0</v>
      </c>
      <c r="Y113" s="199"/>
      <c r="Z113" s="199">
        <v>0</v>
      </c>
    </row>
    <row r="114" spans="1:26" ht="24.95" customHeight="1" x14ac:dyDescent="0.25">
      <c r="A114" s="188"/>
      <c r="B114" s="189">
        <v>38</v>
      </c>
      <c r="C114" s="190" t="s">
        <v>614</v>
      </c>
      <c r="D114" s="282" t="s">
        <v>615</v>
      </c>
      <c r="E114" s="282"/>
      <c r="F114" s="192" t="s">
        <v>152</v>
      </c>
      <c r="G114" s="193">
        <v>45</v>
      </c>
      <c r="H114" s="192"/>
      <c r="I114" s="192">
        <f t="shared" si="6"/>
        <v>0</v>
      </c>
      <c r="J114" s="194">
        <f t="shared" si="7"/>
        <v>27.9</v>
      </c>
      <c r="K114" s="195">
        <f t="shared" si="8"/>
        <v>0</v>
      </c>
      <c r="L114" s="196">
        <f t="shared" si="3"/>
        <v>0</v>
      </c>
      <c r="M114" s="196"/>
      <c r="N114" s="196">
        <v>0.62</v>
      </c>
      <c r="O114" s="196"/>
      <c r="P114" s="196">
        <v>0</v>
      </c>
      <c r="Q114" s="196"/>
      <c r="R114" s="196">
        <v>0</v>
      </c>
      <c r="S114" s="196">
        <f t="shared" si="9"/>
        <v>0</v>
      </c>
      <c r="T114" s="196"/>
      <c r="U114" s="196"/>
      <c r="V114" s="197">
        <f t="shared" si="10"/>
        <v>0</v>
      </c>
      <c r="W114" s="198"/>
      <c r="X114" s="199">
        <v>0</v>
      </c>
      <c r="Y114" s="199"/>
      <c r="Z114" s="199">
        <v>0</v>
      </c>
    </row>
    <row r="115" spans="1:26" ht="24.95" customHeight="1" x14ac:dyDescent="0.25">
      <c r="A115" s="200"/>
      <c r="B115" s="201">
        <v>39</v>
      </c>
      <c r="C115" s="202" t="s">
        <v>616</v>
      </c>
      <c r="D115" s="283" t="s">
        <v>617</v>
      </c>
      <c r="E115" s="283"/>
      <c r="F115" s="204" t="s">
        <v>152</v>
      </c>
      <c r="G115" s="205">
        <v>20</v>
      </c>
      <c r="H115" s="204"/>
      <c r="I115" s="204">
        <f t="shared" si="6"/>
        <v>0</v>
      </c>
      <c r="J115" s="206">
        <f t="shared" si="7"/>
        <v>3.4</v>
      </c>
      <c r="K115" s="195">
        <f t="shared" si="8"/>
        <v>0</v>
      </c>
      <c r="L115" s="196"/>
      <c r="M115" s="196">
        <f t="shared" ref="M115:M161" si="11">ROUND(G115*(H115),2)</f>
        <v>0</v>
      </c>
      <c r="N115" s="196">
        <v>0.17</v>
      </c>
      <c r="O115" s="196"/>
      <c r="P115" s="196">
        <v>0</v>
      </c>
      <c r="Q115" s="196"/>
      <c r="R115" s="196">
        <v>0</v>
      </c>
      <c r="S115" s="196">
        <f t="shared" si="9"/>
        <v>0</v>
      </c>
      <c r="T115" s="196"/>
      <c r="U115" s="196"/>
      <c r="V115" s="197">
        <f t="shared" si="10"/>
        <v>0</v>
      </c>
      <c r="W115" s="198"/>
      <c r="X115" s="199">
        <v>0</v>
      </c>
      <c r="Y115" s="199"/>
      <c r="Z115" s="199">
        <v>0</v>
      </c>
    </row>
    <row r="116" spans="1:26" ht="24.95" customHeight="1" x14ac:dyDescent="0.25">
      <c r="A116" s="200"/>
      <c r="B116" s="201">
        <v>40</v>
      </c>
      <c r="C116" s="202" t="s">
        <v>618</v>
      </c>
      <c r="D116" s="283" t="s">
        <v>619</v>
      </c>
      <c r="E116" s="283"/>
      <c r="F116" s="204" t="s">
        <v>152</v>
      </c>
      <c r="G116" s="205">
        <v>70</v>
      </c>
      <c r="H116" s="204"/>
      <c r="I116" s="204">
        <f t="shared" si="6"/>
        <v>0</v>
      </c>
      <c r="J116" s="206">
        <f t="shared" si="7"/>
        <v>206.5</v>
      </c>
      <c r="K116" s="195">
        <f t="shared" si="8"/>
        <v>0</v>
      </c>
      <c r="L116" s="196"/>
      <c r="M116" s="196">
        <f t="shared" si="11"/>
        <v>0</v>
      </c>
      <c r="N116" s="196">
        <v>2.95</v>
      </c>
      <c r="O116" s="196"/>
      <c r="P116" s="196">
        <v>0</v>
      </c>
      <c r="Q116" s="196"/>
      <c r="R116" s="196">
        <v>0</v>
      </c>
      <c r="S116" s="196">
        <f t="shared" si="9"/>
        <v>0</v>
      </c>
      <c r="T116" s="196"/>
      <c r="U116" s="196"/>
      <c r="V116" s="197">
        <f t="shared" si="10"/>
        <v>0</v>
      </c>
      <c r="W116" s="198"/>
      <c r="X116" s="199">
        <v>0</v>
      </c>
      <c r="Y116" s="199"/>
      <c r="Z116" s="199">
        <v>0</v>
      </c>
    </row>
    <row r="117" spans="1:26" ht="24.95" customHeight="1" x14ac:dyDescent="0.25">
      <c r="A117" s="200"/>
      <c r="B117" s="201">
        <v>41</v>
      </c>
      <c r="C117" s="202" t="s">
        <v>620</v>
      </c>
      <c r="D117" s="283" t="s">
        <v>621</v>
      </c>
      <c r="E117" s="283"/>
      <c r="F117" s="204" t="s">
        <v>152</v>
      </c>
      <c r="G117" s="205">
        <v>64</v>
      </c>
      <c r="H117" s="204"/>
      <c r="I117" s="204">
        <f t="shared" si="6"/>
        <v>0</v>
      </c>
      <c r="J117" s="206">
        <f t="shared" si="7"/>
        <v>34.56</v>
      </c>
      <c r="K117" s="195">
        <f t="shared" si="8"/>
        <v>0</v>
      </c>
      <c r="L117" s="196"/>
      <c r="M117" s="196">
        <f t="shared" si="11"/>
        <v>0</v>
      </c>
      <c r="N117" s="196">
        <v>0.54</v>
      </c>
      <c r="O117" s="196"/>
      <c r="P117" s="196">
        <v>0</v>
      </c>
      <c r="Q117" s="196"/>
      <c r="R117" s="196">
        <v>0</v>
      </c>
      <c r="S117" s="196">
        <f t="shared" si="9"/>
        <v>0</v>
      </c>
      <c r="T117" s="196"/>
      <c r="U117" s="196"/>
      <c r="V117" s="197">
        <f t="shared" si="10"/>
        <v>0</v>
      </c>
      <c r="W117" s="198"/>
      <c r="X117" s="199">
        <v>0</v>
      </c>
      <c r="Y117" s="199"/>
      <c r="Z117" s="199">
        <v>0</v>
      </c>
    </row>
    <row r="118" spans="1:26" ht="24.95" customHeight="1" x14ac:dyDescent="0.25">
      <c r="A118" s="200"/>
      <c r="B118" s="201">
        <v>42</v>
      </c>
      <c r="C118" s="202" t="s">
        <v>622</v>
      </c>
      <c r="D118" s="283" t="s">
        <v>623</v>
      </c>
      <c r="E118" s="283"/>
      <c r="F118" s="204" t="s">
        <v>152</v>
      </c>
      <c r="G118" s="205">
        <v>392</v>
      </c>
      <c r="H118" s="204"/>
      <c r="I118" s="204">
        <f t="shared" si="6"/>
        <v>0</v>
      </c>
      <c r="J118" s="206">
        <f t="shared" si="7"/>
        <v>297.92</v>
      </c>
      <c r="K118" s="195">
        <f t="shared" si="8"/>
        <v>0</v>
      </c>
      <c r="L118" s="196"/>
      <c r="M118" s="196">
        <f t="shared" si="11"/>
        <v>0</v>
      </c>
      <c r="N118" s="196">
        <v>0.76</v>
      </c>
      <c r="O118" s="196"/>
      <c r="P118" s="196">
        <v>0</v>
      </c>
      <c r="Q118" s="196"/>
      <c r="R118" s="196">
        <v>0</v>
      </c>
      <c r="S118" s="196">
        <f t="shared" si="9"/>
        <v>0</v>
      </c>
      <c r="T118" s="196"/>
      <c r="U118" s="196"/>
      <c r="V118" s="197">
        <f t="shared" si="10"/>
        <v>0</v>
      </c>
      <c r="W118" s="198"/>
      <c r="X118" s="199">
        <v>0</v>
      </c>
      <c r="Y118" s="199"/>
      <c r="Z118" s="199">
        <v>0</v>
      </c>
    </row>
    <row r="119" spans="1:26" ht="24.95" customHeight="1" x14ac:dyDescent="0.25">
      <c r="A119" s="200"/>
      <c r="B119" s="201">
        <v>43</v>
      </c>
      <c r="C119" s="202" t="s">
        <v>624</v>
      </c>
      <c r="D119" s="283" t="s">
        <v>625</v>
      </c>
      <c r="E119" s="283"/>
      <c r="F119" s="204" t="s">
        <v>152</v>
      </c>
      <c r="G119" s="205">
        <v>210</v>
      </c>
      <c r="H119" s="204"/>
      <c r="I119" s="204">
        <f t="shared" si="6"/>
        <v>0</v>
      </c>
      <c r="J119" s="206">
        <f t="shared" si="7"/>
        <v>277.2</v>
      </c>
      <c r="K119" s="195">
        <f t="shared" si="8"/>
        <v>0</v>
      </c>
      <c r="L119" s="196"/>
      <c r="M119" s="196">
        <f t="shared" si="11"/>
        <v>0</v>
      </c>
      <c r="N119" s="196">
        <v>1.32</v>
      </c>
      <c r="O119" s="196"/>
      <c r="P119" s="196">
        <v>0</v>
      </c>
      <c r="Q119" s="196"/>
      <c r="R119" s="196">
        <v>0</v>
      </c>
      <c r="S119" s="196">
        <f t="shared" si="9"/>
        <v>0</v>
      </c>
      <c r="T119" s="196"/>
      <c r="U119" s="196"/>
      <c r="V119" s="197">
        <f t="shared" si="10"/>
        <v>0</v>
      </c>
      <c r="W119" s="198"/>
      <c r="X119" s="199">
        <v>0</v>
      </c>
      <c r="Y119" s="199"/>
      <c r="Z119" s="199">
        <v>0</v>
      </c>
    </row>
    <row r="120" spans="1:26" ht="24.95" customHeight="1" x14ac:dyDescent="0.25">
      <c r="A120" s="200"/>
      <c r="B120" s="201">
        <v>44</v>
      </c>
      <c r="C120" s="202" t="s">
        <v>626</v>
      </c>
      <c r="D120" s="283" t="s">
        <v>627</v>
      </c>
      <c r="E120" s="283"/>
      <c r="F120" s="204" t="s">
        <v>152</v>
      </c>
      <c r="G120" s="205">
        <v>65</v>
      </c>
      <c r="H120" s="204"/>
      <c r="I120" s="204">
        <f t="shared" si="6"/>
        <v>0</v>
      </c>
      <c r="J120" s="206">
        <f t="shared" si="7"/>
        <v>92.95</v>
      </c>
      <c r="K120" s="195">
        <f t="shared" si="8"/>
        <v>0</v>
      </c>
      <c r="L120" s="196"/>
      <c r="M120" s="196">
        <f t="shared" si="11"/>
        <v>0</v>
      </c>
      <c r="N120" s="196">
        <v>1.43</v>
      </c>
      <c r="O120" s="196"/>
      <c r="P120" s="196">
        <v>0</v>
      </c>
      <c r="Q120" s="196"/>
      <c r="R120" s="196">
        <v>0</v>
      </c>
      <c r="S120" s="196">
        <f t="shared" si="9"/>
        <v>0</v>
      </c>
      <c r="T120" s="196"/>
      <c r="U120" s="196"/>
      <c r="V120" s="197">
        <f t="shared" si="10"/>
        <v>0</v>
      </c>
      <c r="W120" s="198"/>
      <c r="X120" s="199">
        <v>0</v>
      </c>
      <c r="Y120" s="199"/>
      <c r="Z120" s="199">
        <v>0</v>
      </c>
    </row>
    <row r="121" spans="1:26" ht="24.95" customHeight="1" x14ac:dyDescent="0.25">
      <c r="A121" s="200"/>
      <c r="B121" s="201">
        <v>45</v>
      </c>
      <c r="C121" s="202" t="s">
        <v>628</v>
      </c>
      <c r="D121" s="283" t="s">
        <v>629</v>
      </c>
      <c r="E121" s="283"/>
      <c r="F121" s="204" t="s">
        <v>152</v>
      </c>
      <c r="G121" s="205">
        <v>180</v>
      </c>
      <c r="H121" s="204"/>
      <c r="I121" s="204">
        <f t="shared" si="6"/>
        <v>0</v>
      </c>
      <c r="J121" s="206">
        <f t="shared" si="7"/>
        <v>174.6</v>
      </c>
      <c r="K121" s="195">
        <f t="shared" si="8"/>
        <v>0</v>
      </c>
      <c r="L121" s="196"/>
      <c r="M121" s="196">
        <f t="shared" si="11"/>
        <v>0</v>
      </c>
      <c r="N121" s="196">
        <v>0.97</v>
      </c>
      <c r="O121" s="196"/>
      <c r="P121" s="196">
        <v>0</v>
      </c>
      <c r="Q121" s="196"/>
      <c r="R121" s="196">
        <v>0</v>
      </c>
      <c r="S121" s="196">
        <f t="shared" si="9"/>
        <v>0</v>
      </c>
      <c r="T121" s="196"/>
      <c r="U121" s="196"/>
      <c r="V121" s="197">
        <f t="shared" si="10"/>
        <v>0</v>
      </c>
      <c r="W121" s="198"/>
      <c r="X121" s="199">
        <v>0</v>
      </c>
      <c r="Y121" s="199"/>
      <c r="Z121" s="199">
        <v>0</v>
      </c>
    </row>
    <row r="122" spans="1:26" ht="24.95" customHeight="1" x14ac:dyDescent="0.25">
      <c r="A122" s="200"/>
      <c r="B122" s="201">
        <v>46</v>
      </c>
      <c r="C122" s="202" t="s">
        <v>630</v>
      </c>
      <c r="D122" s="283" t="s">
        <v>631</v>
      </c>
      <c r="E122" s="283"/>
      <c r="F122" s="204" t="s">
        <v>152</v>
      </c>
      <c r="G122" s="205">
        <v>45</v>
      </c>
      <c r="H122" s="204"/>
      <c r="I122" s="204">
        <f t="shared" si="6"/>
        <v>0</v>
      </c>
      <c r="J122" s="206">
        <f t="shared" si="7"/>
        <v>50.4</v>
      </c>
      <c r="K122" s="195">
        <f t="shared" si="8"/>
        <v>0</v>
      </c>
      <c r="L122" s="196"/>
      <c r="M122" s="196">
        <f t="shared" si="11"/>
        <v>0</v>
      </c>
      <c r="N122" s="196">
        <v>1.1200000000000001</v>
      </c>
      <c r="O122" s="196"/>
      <c r="P122" s="196">
        <v>0</v>
      </c>
      <c r="Q122" s="196"/>
      <c r="R122" s="196">
        <v>0</v>
      </c>
      <c r="S122" s="196">
        <f t="shared" si="9"/>
        <v>0</v>
      </c>
      <c r="T122" s="196"/>
      <c r="U122" s="196"/>
      <c r="V122" s="197">
        <f t="shared" si="10"/>
        <v>0</v>
      </c>
      <c r="W122" s="198"/>
      <c r="X122" s="199">
        <v>0</v>
      </c>
      <c r="Y122" s="199"/>
      <c r="Z122" s="199">
        <v>0</v>
      </c>
    </row>
    <row r="123" spans="1:26" ht="24.95" customHeight="1" x14ac:dyDescent="0.25">
      <c r="A123" s="200"/>
      <c r="B123" s="201">
        <v>47</v>
      </c>
      <c r="C123" s="202" t="s">
        <v>632</v>
      </c>
      <c r="D123" s="283" t="s">
        <v>633</v>
      </c>
      <c r="E123" s="283"/>
      <c r="F123" s="204" t="s">
        <v>152</v>
      </c>
      <c r="G123" s="205">
        <v>15</v>
      </c>
      <c r="H123" s="204"/>
      <c r="I123" s="204">
        <f t="shared" si="6"/>
        <v>0</v>
      </c>
      <c r="J123" s="206">
        <f t="shared" si="7"/>
        <v>25.95</v>
      </c>
      <c r="K123" s="195">
        <f t="shared" si="8"/>
        <v>0</v>
      </c>
      <c r="L123" s="196"/>
      <c r="M123" s="196">
        <f t="shared" si="11"/>
        <v>0</v>
      </c>
      <c r="N123" s="196">
        <v>1.73</v>
      </c>
      <c r="O123" s="196"/>
      <c r="P123" s="196">
        <v>0</v>
      </c>
      <c r="Q123" s="196"/>
      <c r="R123" s="196">
        <v>0</v>
      </c>
      <c r="S123" s="196">
        <f t="shared" si="9"/>
        <v>0</v>
      </c>
      <c r="T123" s="196"/>
      <c r="U123" s="196"/>
      <c r="V123" s="197">
        <f t="shared" si="10"/>
        <v>0</v>
      </c>
      <c r="W123" s="198"/>
      <c r="X123" s="199">
        <v>0</v>
      </c>
      <c r="Y123" s="199"/>
      <c r="Z123" s="199">
        <v>0</v>
      </c>
    </row>
    <row r="124" spans="1:26" ht="24.95" customHeight="1" x14ac:dyDescent="0.25">
      <c r="A124" s="200"/>
      <c r="B124" s="201">
        <v>48</v>
      </c>
      <c r="C124" s="202" t="s">
        <v>634</v>
      </c>
      <c r="D124" s="283" t="s">
        <v>635</v>
      </c>
      <c r="E124" s="283"/>
      <c r="F124" s="204" t="s">
        <v>152</v>
      </c>
      <c r="G124" s="205">
        <v>40</v>
      </c>
      <c r="H124" s="204"/>
      <c r="I124" s="204">
        <f t="shared" si="6"/>
        <v>0</v>
      </c>
      <c r="J124" s="206">
        <f t="shared" si="7"/>
        <v>14</v>
      </c>
      <c r="K124" s="195">
        <f t="shared" si="8"/>
        <v>0</v>
      </c>
      <c r="L124" s="196"/>
      <c r="M124" s="196">
        <f t="shared" si="11"/>
        <v>0</v>
      </c>
      <c r="N124" s="196">
        <v>0.35</v>
      </c>
      <c r="O124" s="196"/>
      <c r="P124" s="196">
        <v>0</v>
      </c>
      <c r="Q124" s="196"/>
      <c r="R124" s="196">
        <v>0</v>
      </c>
      <c r="S124" s="196">
        <f t="shared" si="9"/>
        <v>0</v>
      </c>
      <c r="T124" s="196"/>
      <c r="U124" s="196"/>
      <c r="V124" s="197">
        <f t="shared" si="10"/>
        <v>0</v>
      </c>
      <c r="W124" s="198"/>
      <c r="X124" s="199">
        <v>0</v>
      </c>
      <c r="Y124" s="199"/>
      <c r="Z124" s="199">
        <v>0</v>
      </c>
    </row>
    <row r="125" spans="1:26" ht="24.95" customHeight="1" x14ac:dyDescent="0.25">
      <c r="A125" s="200"/>
      <c r="B125" s="201">
        <v>49</v>
      </c>
      <c r="C125" s="202" t="s">
        <v>636</v>
      </c>
      <c r="D125" s="283" t="s">
        <v>637</v>
      </c>
      <c r="E125" s="283"/>
      <c r="F125" s="204" t="s">
        <v>152</v>
      </c>
      <c r="G125" s="205">
        <v>70</v>
      </c>
      <c r="H125" s="204"/>
      <c r="I125" s="204">
        <f t="shared" si="6"/>
        <v>0</v>
      </c>
      <c r="J125" s="206">
        <f t="shared" si="7"/>
        <v>92.4</v>
      </c>
      <c r="K125" s="195">
        <f t="shared" si="8"/>
        <v>0</v>
      </c>
      <c r="L125" s="196"/>
      <c r="M125" s="196">
        <f t="shared" si="11"/>
        <v>0</v>
      </c>
      <c r="N125" s="196">
        <v>1.32</v>
      </c>
      <c r="O125" s="196"/>
      <c r="P125" s="196">
        <v>0</v>
      </c>
      <c r="Q125" s="196"/>
      <c r="R125" s="196">
        <v>0</v>
      </c>
      <c r="S125" s="196">
        <f t="shared" si="9"/>
        <v>0</v>
      </c>
      <c r="T125" s="196"/>
      <c r="U125" s="196"/>
      <c r="V125" s="197">
        <f t="shared" si="10"/>
        <v>0</v>
      </c>
      <c r="W125" s="198"/>
      <c r="X125" s="199">
        <v>0</v>
      </c>
      <c r="Y125" s="199"/>
      <c r="Z125" s="199">
        <v>0</v>
      </c>
    </row>
    <row r="126" spans="1:26" ht="24.95" customHeight="1" x14ac:dyDescent="0.25">
      <c r="A126" s="200"/>
      <c r="B126" s="201">
        <v>50</v>
      </c>
      <c r="C126" s="202" t="s">
        <v>638</v>
      </c>
      <c r="D126" s="283" t="s">
        <v>639</v>
      </c>
      <c r="E126" s="283"/>
      <c r="F126" s="204" t="s">
        <v>152</v>
      </c>
      <c r="G126" s="205">
        <v>45</v>
      </c>
      <c r="H126" s="204"/>
      <c r="I126" s="204">
        <f t="shared" si="6"/>
        <v>0</v>
      </c>
      <c r="J126" s="206">
        <f t="shared" si="7"/>
        <v>59.4</v>
      </c>
      <c r="K126" s="195">
        <f t="shared" si="8"/>
        <v>0</v>
      </c>
      <c r="L126" s="196"/>
      <c r="M126" s="196">
        <f t="shared" si="11"/>
        <v>0</v>
      </c>
      <c r="N126" s="196">
        <v>1.32</v>
      </c>
      <c r="O126" s="196"/>
      <c r="P126" s="196">
        <v>0</v>
      </c>
      <c r="Q126" s="196"/>
      <c r="R126" s="196">
        <v>0</v>
      </c>
      <c r="S126" s="196">
        <f t="shared" si="9"/>
        <v>0</v>
      </c>
      <c r="T126" s="196"/>
      <c r="U126" s="196"/>
      <c r="V126" s="197">
        <f t="shared" si="10"/>
        <v>0</v>
      </c>
      <c r="W126" s="198"/>
      <c r="X126" s="199">
        <v>0</v>
      </c>
      <c r="Y126" s="199"/>
      <c r="Z126" s="199">
        <v>0</v>
      </c>
    </row>
    <row r="127" spans="1:26" ht="24.95" customHeight="1" x14ac:dyDescent="0.25">
      <c r="A127" s="200"/>
      <c r="B127" s="201">
        <v>51</v>
      </c>
      <c r="C127" s="202" t="s">
        <v>640</v>
      </c>
      <c r="D127" s="283" t="s">
        <v>641</v>
      </c>
      <c r="E127" s="283"/>
      <c r="F127" s="204" t="s">
        <v>469</v>
      </c>
      <c r="G127" s="205">
        <v>26</v>
      </c>
      <c r="H127" s="204"/>
      <c r="I127" s="204">
        <f t="shared" si="6"/>
        <v>0</v>
      </c>
      <c r="J127" s="206">
        <f t="shared" si="7"/>
        <v>10.14</v>
      </c>
      <c r="K127" s="195">
        <f t="shared" si="8"/>
        <v>0</v>
      </c>
      <c r="L127" s="196"/>
      <c r="M127" s="196">
        <f t="shared" si="11"/>
        <v>0</v>
      </c>
      <c r="N127" s="196">
        <v>0.39</v>
      </c>
      <c r="O127" s="196"/>
      <c r="P127" s="196">
        <v>0</v>
      </c>
      <c r="Q127" s="196"/>
      <c r="R127" s="196">
        <v>0</v>
      </c>
      <c r="S127" s="196">
        <f t="shared" si="9"/>
        <v>0</v>
      </c>
      <c r="T127" s="196"/>
      <c r="U127" s="196"/>
      <c r="V127" s="197">
        <f t="shared" si="10"/>
        <v>0</v>
      </c>
      <c r="W127" s="198"/>
      <c r="X127" s="199">
        <v>0</v>
      </c>
      <c r="Y127" s="199"/>
      <c r="Z127" s="199">
        <v>0</v>
      </c>
    </row>
    <row r="128" spans="1:26" ht="24.95" customHeight="1" x14ac:dyDescent="0.25">
      <c r="A128" s="200"/>
      <c r="B128" s="201">
        <v>52</v>
      </c>
      <c r="C128" s="202" t="s">
        <v>642</v>
      </c>
      <c r="D128" s="283" t="s">
        <v>643</v>
      </c>
      <c r="E128" s="283"/>
      <c r="F128" s="204" t="s">
        <v>469</v>
      </c>
      <c r="G128" s="205">
        <v>28</v>
      </c>
      <c r="H128" s="204"/>
      <c r="I128" s="204">
        <f t="shared" si="6"/>
        <v>0</v>
      </c>
      <c r="J128" s="206">
        <f t="shared" si="7"/>
        <v>80.64</v>
      </c>
      <c r="K128" s="195">
        <f t="shared" si="8"/>
        <v>0</v>
      </c>
      <c r="L128" s="196"/>
      <c r="M128" s="196">
        <f t="shared" si="11"/>
        <v>0</v>
      </c>
      <c r="N128" s="196">
        <v>2.88</v>
      </c>
      <c r="O128" s="196"/>
      <c r="P128" s="196">
        <v>0</v>
      </c>
      <c r="Q128" s="196"/>
      <c r="R128" s="196">
        <v>0</v>
      </c>
      <c r="S128" s="196">
        <f t="shared" si="9"/>
        <v>0</v>
      </c>
      <c r="T128" s="196"/>
      <c r="U128" s="196"/>
      <c r="V128" s="197">
        <f t="shared" si="10"/>
        <v>0</v>
      </c>
      <c r="W128" s="198"/>
      <c r="X128" s="199">
        <v>0</v>
      </c>
      <c r="Y128" s="199"/>
      <c r="Z128" s="199">
        <v>0</v>
      </c>
    </row>
    <row r="129" spans="1:26" ht="24.95" customHeight="1" x14ac:dyDescent="0.25">
      <c r="A129" s="200"/>
      <c r="B129" s="201">
        <v>53</v>
      </c>
      <c r="C129" s="202" t="s">
        <v>644</v>
      </c>
      <c r="D129" s="283" t="s">
        <v>645</v>
      </c>
      <c r="E129" s="283"/>
      <c r="F129" s="204" t="s">
        <v>469</v>
      </c>
      <c r="G129" s="205">
        <v>2</v>
      </c>
      <c r="H129" s="204"/>
      <c r="I129" s="204">
        <f t="shared" si="6"/>
        <v>0</v>
      </c>
      <c r="J129" s="206">
        <f t="shared" si="7"/>
        <v>34.06</v>
      </c>
      <c r="K129" s="195">
        <f t="shared" si="8"/>
        <v>0</v>
      </c>
      <c r="L129" s="196"/>
      <c r="M129" s="196">
        <f t="shared" si="11"/>
        <v>0</v>
      </c>
      <c r="N129" s="196">
        <v>17.03</v>
      </c>
      <c r="O129" s="196"/>
      <c r="P129" s="196">
        <v>0</v>
      </c>
      <c r="Q129" s="196"/>
      <c r="R129" s="196">
        <v>0</v>
      </c>
      <c r="S129" s="196">
        <f t="shared" si="9"/>
        <v>0</v>
      </c>
      <c r="T129" s="196"/>
      <c r="U129" s="196"/>
      <c r="V129" s="197">
        <f t="shared" si="10"/>
        <v>0</v>
      </c>
      <c r="W129" s="198"/>
      <c r="X129" s="199">
        <v>0</v>
      </c>
      <c r="Y129" s="199"/>
      <c r="Z129" s="199">
        <v>0</v>
      </c>
    </row>
    <row r="130" spans="1:26" ht="35.1" customHeight="1" x14ac:dyDescent="0.25">
      <c r="A130" s="200"/>
      <c r="B130" s="201">
        <v>54</v>
      </c>
      <c r="C130" s="202" t="s">
        <v>646</v>
      </c>
      <c r="D130" s="283" t="s">
        <v>647</v>
      </c>
      <c r="E130" s="283"/>
      <c r="F130" s="204" t="s">
        <v>152</v>
      </c>
      <c r="G130" s="205">
        <v>6</v>
      </c>
      <c r="H130" s="204"/>
      <c r="I130" s="204">
        <f t="shared" si="6"/>
        <v>0</v>
      </c>
      <c r="J130" s="206">
        <f t="shared" si="7"/>
        <v>63.18</v>
      </c>
      <c r="K130" s="195">
        <f t="shared" si="8"/>
        <v>0</v>
      </c>
      <c r="L130" s="196"/>
      <c r="M130" s="196">
        <f t="shared" si="11"/>
        <v>0</v>
      </c>
      <c r="N130" s="196">
        <v>10.53</v>
      </c>
      <c r="O130" s="196"/>
      <c r="P130" s="196">
        <v>0</v>
      </c>
      <c r="Q130" s="196"/>
      <c r="R130" s="196">
        <v>0</v>
      </c>
      <c r="S130" s="196">
        <f t="shared" si="9"/>
        <v>0</v>
      </c>
      <c r="T130" s="196"/>
      <c r="U130" s="196"/>
      <c r="V130" s="197">
        <f t="shared" si="10"/>
        <v>0</v>
      </c>
      <c r="W130" s="198"/>
      <c r="X130" s="199">
        <v>0</v>
      </c>
      <c r="Y130" s="199"/>
      <c r="Z130" s="199">
        <v>0</v>
      </c>
    </row>
    <row r="131" spans="1:26" ht="24.95" customHeight="1" x14ac:dyDescent="0.25">
      <c r="A131" s="200"/>
      <c r="B131" s="201">
        <v>55</v>
      </c>
      <c r="C131" s="202" t="s">
        <v>648</v>
      </c>
      <c r="D131" s="283" t="s">
        <v>649</v>
      </c>
      <c r="E131" s="283"/>
      <c r="F131" s="204" t="s">
        <v>152</v>
      </c>
      <c r="G131" s="205">
        <v>182</v>
      </c>
      <c r="H131" s="204"/>
      <c r="I131" s="204">
        <f t="shared" si="6"/>
        <v>0</v>
      </c>
      <c r="J131" s="206">
        <f t="shared" si="7"/>
        <v>180.18</v>
      </c>
      <c r="K131" s="195">
        <f t="shared" si="8"/>
        <v>0</v>
      </c>
      <c r="L131" s="196"/>
      <c r="M131" s="196">
        <f t="shared" si="11"/>
        <v>0</v>
      </c>
      <c r="N131" s="196">
        <v>0.99</v>
      </c>
      <c r="O131" s="196"/>
      <c r="P131" s="196">
        <v>0</v>
      </c>
      <c r="Q131" s="196"/>
      <c r="R131" s="196">
        <v>0</v>
      </c>
      <c r="S131" s="196">
        <f t="shared" si="9"/>
        <v>0</v>
      </c>
      <c r="T131" s="196"/>
      <c r="U131" s="196"/>
      <c r="V131" s="197">
        <f t="shared" si="10"/>
        <v>0</v>
      </c>
      <c r="W131" s="198"/>
      <c r="X131" s="199">
        <v>0</v>
      </c>
      <c r="Y131" s="199"/>
      <c r="Z131" s="199">
        <v>0</v>
      </c>
    </row>
    <row r="132" spans="1:26" ht="35.1" customHeight="1" x14ac:dyDescent="0.25">
      <c r="A132" s="200"/>
      <c r="B132" s="201">
        <v>56</v>
      </c>
      <c r="C132" s="202" t="s">
        <v>650</v>
      </c>
      <c r="D132" s="283" t="s">
        <v>651</v>
      </c>
      <c r="E132" s="283"/>
      <c r="F132" s="204" t="s">
        <v>152</v>
      </c>
      <c r="G132" s="205">
        <v>10</v>
      </c>
      <c r="H132" s="204"/>
      <c r="I132" s="204">
        <f t="shared" si="6"/>
        <v>0</v>
      </c>
      <c r="J132" s="206">
        <f t="shared" si="7"/>
        <v>260.60000000000002</v>
      </c>
      <c r="K132" s="195">
        <f t="shared" si="8"/>
        <v>0</v>
      </c>
      <c r="L132" s="196"/>
      <c r="M132" s="196">
        <f t="shared" si="11"/>
        <v>0</v>
      </c>
      <c r="N132" s="196">
        <v>26.06</v>
      </c>
      <c r="O132" s="196"/>
      <c r="P132" s="196">
        <v>0</v>
      </c>
      <c r="Q132" s="196"/>
      <c r="R132" s="196">
        <v>0</v>
      </c>
      <c r="S132" s="196">
        <f t="shared" si="9"/>
        <v>0</v>
      </c>
      <c r="T132" s="196"/>
      <c r="U132" s="196"/>
      <c r="V132" s="197">
        <f t="shared" si="10"/>
        <v>0</v>
      </c>
      <c r="W132" s="198"/>
      <c r="X132" s="199">
        <v>0</v>
      </c>
      <c r="Y132" s="199"/>
      <c r="Z132" s="199">
        <v>0</v>
      </c>
    </row>
    <row r="133" spans="1:26" ht="24.95" customHeight="1" x14ac:dyDescent="0.25">
      <c r="A133" s="200"/>
      <c r="B133" s="201">
        <v>57</v>
      </c>
      <c r="C133" s="202" t="s">
        <v>652</v>
      </c>
      <c r="D133" s="283" t="s">
        <v>653</v>
      </c>
      <c r="E133" s="283"/>
      <c r="F133" s="204" t="s">
        <v>152</v>
      </c>
      <c r="G133" s="205">
        <v>30</v>
      </c>
      <c r="H133" s="204"/>
      <c r="I133" s="204">
        <f t="shared" si="6"/>
        <v>0</v>
      </c>
      <c r="J133" s="206">
        <f t="shared" si="7"/>
        <v>82.2</v>
      </c>
      <c r="K133" s="195">
        <f t="shared" si="8"/>
        <v>0</v>
      </c>
      <c r="L133" s="196"/>
      <c r="M133" s="196">
        <f t="shared" si="11"/>
        <v>0</v>
      </c>
      <c r="N133" s="196">
        <v>2.74</v>
      </c>
      <c r="O133" s="196"/>
      <c r="P133" s="196">
        <v>0</v>
      </c>
      <c r="Q133" s="196"/>
      <c r="R133" s="196">
        <v>0</v>
      </c>
      <c r="S133" s="196">
        <f t="shared" si="9"/>
        <v>0</v>
      </c>
      <c r="T133" s="196"/>
      <c r="U133" s="196"/>
      <c r="V133" s="197">
        <f t="shared" si="10"/>
        <v>0</v>
      </c>
      <c r="W133" s="198"/>
      <c r="X133" s="199">
        <v>0</v>
      </c>
      <c r="Y133" s="199"/>
      <c r="Z133" s="199">
        <v>0</v>
      </c>
    </row>
    <row r="134" spans="1:26" ht="24.95" customHeight="1" x14ac:dyDescent="0.25">
      <c r="A134" s="200"/>
      <c r="B134" s="201">
        <v>58</v>
      </c>
      <c r="C134" s="202" t="s">
        <v>654</v>
      </c>
      <c r="D134" s="283" t="s">
        <v>655</v>
      </c>
      <c r="E134" s="283"/>
      <c r="F134" s="204" t="s">
        <v>152</v>
      </c>
      <c r="G134" s="205">
        <v>90</v>
      </c>
      <c r="H134" s="204"/>
      <c r="I134" s="204">
        <f t="shared" si="6"/>
        <v>0</v>
      </c>
      <c r="J134" s="206">
        <f t="shared" si="7"/>
        <v>556.20000000000005</v>
      </c>
      <c r="K134" s="195">
        <f t="shared" si="8"/>
        <v>0</v>
      </c>
      <c r="L134" s="196"/>
      <c r="M134" s="196">
        <f t="shared" si="11"/>
        <v>0</v>
      </c>
      <c r="N134" s="196">
        <v>6.18</v>
      </c>
      <c r="O134" s="196"/>
      <c r="P134" s="196">
        <v>0</v>
      </c>
      <c r="Q134" s="196"/>
      <c r="R134" s="196">
        <v>0</v>
      </c>
      <c r="S134" s="196">
        <f t="shared" si="9"/>
        <v>0</v>
      </c>
      <c r="T134" s="196"/>
      <c r="U134" s="196"/>
      <c r="V134" s="197">
        <f t="shared" si="10"/>
        <v>0</v>
      </c>
      <c r="W134" s="198"/>
      <c r="X134" s="199">
        <v>0</v>
      </c>
      <c r="Y134" s="199"/>
      <c r="Z134" s="199">
        <v>0</v>
      </c>
    </row>
    <row r="135" spans="1:26" ht="24.95" customHeight="1" x14ac:dyDescent="0.25">
      <c r="A135" s="200"/>
      <c r="B135" s="201">
        <v>59</v>
      </c>
      <c r="C135" s="202" t="s">
        <v>656</v>
      </c>
      <c r="D135" s="283" t="s">
        <v>657</v>
      </c>
      <c r="E135" s="283"/>
      <c r="F135" s="204" t="s">
        <v>152</v>
      </c>
      <c r="G135" s="205">
        <v>90</v>
      </c>
      <c r="H135" s="204"/>
      <c r="I135" s="204">
        <f t="shared" si="6"/>
        <v>0</v>
      </c>
      <c r="J135" s="206">
        <f t="shared" si="7"/>
        <v>312.3</v>
      </c>
      <c r="K135" s="195">
        <f t="shared" si="8"/>
        <v>0</v>
      </c>
      <c r="L135" s="196"/>
      <c r="M135" s="196">
        <f t="shared" si="11"/>
        <v>0</v>
      </c>
      <c r="N135" s="196">
        <v>3.4699999999999998</v>
      </c>
      <c r="O135" s="196"/>
      <c r="P135" s="196">
        <v>0</v>
      </c>
      <c r="Q135" s="196"/>
      <c r="R135" s="196">
        <v>0</v>
      </c>
      <c r="S135" s="196">
        <f t="shared" si="9"/>
        <v>0</v>
      </c>
      <c r="T135" s="196"/>
      <c r="U135" s="196"/>
      <c r="V135" s="197">
        <f t="shared" si="10"/>
        <v>0</v>
      </c>
      <c r="W135" s="198"/>
      <c r="X135" s="199">
        <v>0</v>
      </c>
      <c r="Y135" s="199"/>
      <c r="Z135" s="199">
        <v>0</v>
      </c>
    </row>
    <row r="136" spans="1:26" ht="24.95" customHeight="1" x14ac:dyDescent="0.25">
      <c r="A136" s="200"/>
      <c r="B136" s="201">
        <v>60</v>
      </c>
      <c r="C136" s="202" t="s">
        <v>658</v>
      </c>
      <c r="D136" s="283" t="s">
        <v>659</v>
      </c>
      <c r="E136" s="283"/>
      <c r="F136" s="204" t="s">
        <v>469</v>
      </c>
      <c r="G136" s="205">
        <v>18</v>
      </c>
      <c r="H136" s="204"/>
      <c r="I136" s="204">
        <f t="shared" si="6"/>
        <v>0</v>
      </c>
      <c r="J136" s="206">
        <f t="shared" si="7"/>
        <v>43.2</v>
      </c>
      <c r="K136" s="195">
        <f t="shared" si="8"/>
        <v>0</v>
      </c>
      <c r="L136" s="196"/>
      <c r="M136" s="196">
        <f t="shared" si="11"/>
        <v>0</v>
      </c>
      <c r="N136" s="196">
        <v>2.4</v>
      </c>
      <c r="O136" s="196"/>
      <c r="P136" s="196">
        <v>0</v>
      </c>
      <c r="Q136" s="196"/>
      <c r="R136" s="196">
        <v>0</v>
      </c>
      <c r="S136" s="196">
        <f t="shared" si="9"/>
        <v>0</v>
      </c>
      <c r="T136" s="196"/>
      <c r="U136" s="196"/>
      <c r="V136" s="197">
        <f t="shared" si="10"/>
        <v>0</v>
      </c>
      <c r="W136" s="198"/>
      <c r="X136" s="199">
        <v>0</v>
      </c>
      <c r="Y136" s="199"/>
      <c r="Z136" s="199">
        <v>0</v>
      </c>
    </row>
    <row r="137" spans="1:26" ht="24.95" customHeight="1" x14ac:dyDescent="0.25">
      <c r="A137" s="200"/>
      <c r="B137" s="201">
        <v>61</v>
      </c>
      <c r="C137" s="202" t="s">
        <v>660</v>
      </c>
      <c r="D137" s="283" t="s">
        <v>661</v>
      </c>
      <c r="E137" s="283"/>
      <c r="F137" s="204" t="s">
        <v>469</v>
      </c>
      <c r="G137" s="205">
        <v>18</v>
      </c>
      <c r="H137" s="204"/>
      <c r="I137" s="204">
        <f t="shared" si="6"/>
        <v>0</v>
      </c>
      <c r="J137" s="206">
        <f t="shared" si="7"/>
        <v>28.08</v>
      </c>
      <c r="K137" s="195">
        <f t="shared" si="8"/>
        <v>0</v>
      </c>
      <c r="L137" s="196"/>
      <c r="M137" s="196">
        <f t="shared" si="11"/>
        <v>0</v>
      </c>
      <c r="N137" s="196">
        <v>1.56</v>
      </c>
      <c r="O137" s="196"/>
      <c r="P137" s="196">
        <v>0</v>
      </c>
      <c r="Q137" s="196"/>
      <c r="R137" s="196">
        <v>0</v>
      </c>
      <c r="S137" s="196">
        <f t="shared" si="9"/>
        <v>0</v>
      </c>
      <c r="T137" s="196"/>
      <c r="U137" s="196"/>
      <c r="V137" s="197">
        <f t="shared" si="10"/>
        <v>0</v>
      </c>
      <c r="W137" s="198"/>
      <c r="X137" s="199">
        <v>0</v>
      </c>
      <c r="Y137" s="199"/>
      <c r="Z137" s="199">
        <v>0</v>
      </c>
    </row>
    <row r="138" spans="1:26" ht="24.95" customHeight="1" x14ac:dyDescent="0.25">
      <c r="A138" s="200"/>
      <c r="B138" s="201">
        <v>62</v>
      </c>
      <c r="C138" s="202" t="s">
        <v>662</v>
      </c>
      <c r="D138" s="283" t="s">
        <v>663</v>
      </c>
      <c r="E138" s="283"/>
      <c r="F138" s="204" t="s">
        <v>469</v>
      </c>
      <c r="G138" s="205">
        <v>36</v>
      </c>
      <c r="H138" s="204"/>
      <c r="I138" s="204">
        <f t="shared" si="6"/>
        <v>0</v>
      </c>
      <c r="J138" s="206">
        <f t="shared" si="7"/>
        <v>59.76</v>
      </c>
      <c r="K138" s="195">
        <f t="shared" si="8"/>
        <v>0</v>
      </c>
      <c r="L138" s="196"/>
      <c r="M138" s="196">
        <f t="shared" si="11"/>
        <v>0</v>
      </c>
      <c r="N138" s="196">
        <v>1.6600000000000001</v>
      </c>
      <c r="O138" s="196"/>
      <c r="P138" s="196">
        <v>0</v>
      </c>
      <c r="Q138" s="196"/>
      <c r="R138" s="196">
        <v>0</v>
      </c>
      <c r="S138" s="196">
        <f t="shared" si="9"/>
        <v>0</v>
      </c>
      <c r="T138" s="196"/>
      <c r="U138" s="196"/>
      <c r="V138" s="197">
        <f t="shared" si="10"/>
        <v>0</v>
      </c>
      <c r="W138" s="198"/>
      <c r="X138" s="199">
        <v>0</v>
      </c>
      <c r="Y138" s="199"/>
      <c r="Z138" s="199">
        <v>0</v>
      </c>
    </row>
    <row r="139" spans="1:26" ht="24.95" customHeight="1" x14ac:dyDescent="0.25">
      <c r="A139" s="200"/>
      <c r="B139" s="201">
        <v>63</v>
      </c>
      <c r="C139" s="202" t="s">
        <v>664</v>
      </c>
      <c r="D139" s="283" t="s">
        <v>665</v>
      </c>
      <c r="E139" s="283"/>
      <c r="F139" s="204" t="s">
        <v>666</v>
      </c>
      <c r="G139" s="205">
        <v>20</v>
      </c>
      <c r="H139" s="204"/>
      <c r="I139" s="204">
        <f t="shared" si="6"/>
        <v>0</v>
      </c>
      <c r="J139" s="206">
        <f t="shared" si="7"/>
        <v>330.4</v>
      </c>
      <c r="K139" s="195">
        <f t="shared" si="8"/>
        <v>0</v>
      </c>
      <c r="L139" s="196"/>
      <c r="M139" s="196">
        <f t="shared" si="11"/>
        <v>0</v>
      </c>
      <c r="N139" s="196">
        <v>16.52</v>
      </c>
      <c r="O139" s="196"/>
      <c r="P139" s="196">
        <v>0</v>
      </c>
      <c r="Q139" s="196"/>
      <c r="R139" s="196">
        <v>0</v>
      </c>
      <c r="S139" s="196">
        <f t="shared" si="9"/>
        <v>0</v>
      </c>
      <c r="T139" s="196"/>
      <c r="U139" s="196"/>
      <c r="V139" s="197">
        <f t="shared" si="10"/>
        <v>0</v>
      </c>
      <c r="W139" s="198"/>
      <c r="X139" s="199">
        <v>0</v>
      </c>
      <c r="Y139" s="199"/>
      <c r="Z139" s="199">
        <v>0</v>
      </c>
    </row>
    <row r="140" spans="1:26" ht="24.95" customHeight="1" x14ac:dyDescent="0.25">
      <c r="A140" s="200"/>
      <c r="B140" s="201">
        <v>64</v>
      </c>
      <c r="C140" s="202" t="s">
        <v>667</v>
      </c>
      <c r="D140" s="283" t="s">
        <v>668</v>
      </c>
      <c r="E140" s="283"/>
      <c r="F140" s="204" t="s">
        <v>469</v>
      </c>
      <c r="G140" s="205">
        <v>5</v>
      </c>
      <c r="H140" s="204"/>
      <c r="I140" s="204">
        <f t="shared" si="6"/>
        <v>0</v>
      </c>
      <c r="J140" s="206">
        <f t="shared" si="7"/>
        <v>365</v>
      </c>
      <c r="K140" s="195">
        <f t="shared" si="8"/>
        <v>0</v>
      </c>
      <c r="L140" s="196"/>
      <c r="M140" s="196">
        <f t="shared" si="11"/>
        <v>0</v>
      </c>
      <c r="N140" s="196">
        <v>73</v>
      </c>
      <c r="O140" s="196"/>
      <c r="P140" s="196">
        <v>0</v>
      </c>
      <c r="Q140" s="196"/>
      <c r="R140" s="196">
        <v>0</v>
      </c>
      <c r="S140" s="196">
        <f t="shared" si="9"/>
        <v>0</v>
      </c>
      <c r="T140" s="196"/>
      <c r="U140" s="196"/>
      <c r="V140" s="197">
        <f t="shared" si="10"/>
        <v>0</v>
      </c>
      <c r="W140" s="198"/>
      <c r="X140" s="199">
        <v>0</v>
      </c>
      <c r="Y140" s="199"/>
      <c r="Z140" s="199">
        <v>0</v>
      </c>
    </row>
    <row r="141" spans="1:26" ht="24.95" customHeight="1" x14ac:dyDescent="0.25">
      <c r="A141" s="200"/>
      <c r="B141" s="201">
        <v>65</v>
      </c>
      <c r="C141" s="202" t="s">
        <v>669</v>
      </c>
      <c r="D141" s="283" t="s">
        <v>670</v>
      </c>
      <c r="E141" s="283"/>
      <c r="F141" s="204" t="s">
        <v>469</v>
      </c>
      <c r="G141" s="205">
        <v>9</v>
      </c>
      <c r="H141" s="204"/>
      <c r="I141" s="204">
        <f t="shared" ref="I141:I172" si="12">ROUND(G141*(H141),2)</f>
        <v>0</v>
      </c>
      <c r="J141" s="206">
        <f t="shared" ref="J141:J163" si="13">ROUND(G141*(N141),2)</f>
        <v>472.41</v>
      </c>
      <c r="K141" s="195">
        <f t="shared" ref="K141:K163" si="14">ROUND(G141*(O141),2)</f>
        <v>0</v>
      </c>
      <c r="L141" s="196"/>
      <c r="M141" s="196">
        <f t="shared" si="11"/>
        <v>0</v>
      </c>
      <c r="N141" s="196">
        <v>52.49</v>
      </c>
      <c r="O141" s="196"/>
      <c r="P141" s="196">
        <v>0</v>
      </c>
      <c r="Q141" s="196"/>
      <c r="R141" s="196">
        <v>0</v>
      </c>
      <c r="S141" s="196">
        <f t="shared" ref="S141:S163" si="15">ROUND(G141*(P141),3)</f>
        <v>0</v>
      </c>
      <c r="T141" s="196"/>
      <c r="U141" s="196"/>
      <c r="V141" s="197">
        <f t="shared" ref="V141:V163" si="16">ROUND(G141*(X141),3)</f>
        <v>0</v>
      </c>
      <c r="W141" s="198"/>
      <c r="X141" s="199">
        <v>0</v>
      </c>
      <c r="Y141" s="199"/>
      <c r="Z141" s="199">
        <v>0</v>
      </c>
    </row>
    <row r="142" spans="1:26" ht="24.95" customHeight="1" x14ac:dyDescent="0.25">
      <c r="A142" s="200"/>
      <c r="B142" s="201">
        <v>66</v>
      </c>
      <c r="C142" s="202" t="s">
        <v>671</v>
      </c>
      <c r="D142" s="283" t="s">
        <v>672</v>
      </c>
      <c r="E142" s="283"/>
      <c r="F142" s="204" t="s">
        <v>469</v>
      </c>
      <c r="G142" s="205">
        <v>18</v>
      </c>
      <c r="H142" s="204"/>
      <c r="I142" s="204">
        <f t="shared" si="12"/>
        <v>0</v>
      </c>
      <c r="J142" s="206">
        <f t="shared" si="13"/>
        <v>3312</v>
      </c>
      <c r="K142" s="195">
        <f t="shared" si="14"/>
        <v>0</v>
      </c>
      <c r="L142" s="196"/>
      <c r="M142" s="196">
        <f t="shared" si="11"/>
        <v>0</v>
      </c>
      <c r="N142" s="196">
        <v>184</v>
      </c>
      <c r="O142" s="196"/>
      <c r="P142" s="196">
        <v>0</v>
      </c>
      <c r="Q142" s="196"/>
      <c r="R142" s="196">
        <v>0</v>
      </c>
      <c r="S142" s="196">
        <f t="shared" si="15"/>
        <v>0</v>
      </c>
      <c r="T142" s="196"/>
      <c r="U142" s="196"/>
      <c r="V142" s="197">
        <f t="shared" si="16"/>
        <v>0</v>
      </c>
      <c r="W142" s="198"/>
      <c r="X142" s="199">
        <v>0</v>
      </c>
      <c r="Y142" s="199"/>
      <c r="Z142" s="199">
        <v>0</v>
      </c>
    </row>
    <row r="143" spans="1:26" ht="24.95" customHeight="1" x14ac:dyDescent="0.25">
      <c r="A143" s="200"/>
      <c r="B143" s="201">
        <v>67</v>
      </c>
      <c r="C143" s="202" t="s">
        <v>673</v>
      </c>
      <c r="D143" s="283" t="s">
        <v>674</v>
      </c>
      <c r="E143" s="283"/>
      <c r="F143" s="204" t="s">
        <v>469</v>
      </c>
      <c r="G143" s="205">
        <v>11</v>
      </c>
      <c r="H143" s="204"/>
      <c r="I143" s="204">
        <f t="shared" si="12"/>
        <v>0</v>
      </c>
      <c r="J143" s="206">
        <f t="shared" si="13"/>
        <v>577.5</v>
      </c>
      <c r="K143" s="195">
        <f t="shared" si="14"/>
        <v>0</v>
      </c>
      <c r="L143" s="196"/>
      <c r="M143" s="196">
        <f t="shared" si="11"/>
        <v>0</v>
      </c>
      <c r="N143" s="196">
        <v>52.5</v>
      </c>
      <c r="O143" s="196"/>
      <c r="P143" s="196">
        <v>0</v>
      </c>
      <c r="Q143" s="196"/>
      <c r="R143" s="196">
        <v>0</v>
      </c>
      <c r="S143" s="196">
        <f t="shared" si="15"/>
        <v>0</v>
      </c>
      <c r="T143" s="196"/>
      <c r="U143" s="196"/>
      <c r="V143" s="197">
        <f t="shared" si="16"/>
        <v>0</v>
      </c>
      <c r="W143" s="198"/>
      <c r="X143" s="199">
        <v>0</v>
      </c>
      <c r="Y143" s="199"/>
      <c r="Z143" s="199">
        <v>0</v>
      </c>
    </row>
    <row r="144" spans="1:26" ht="24.95" customHeight="1" x14ac:dyDescent="0.25">
      <c r="A144" s="200"/>
      <c r="B144" s="201">
        <v>68</v>
      </c>
      <c r="C144" s="202" t="s">
        <v>675</v>
      </c>
      <c r="D144" s="283" t="s">
        <v>676</v>
      </c>
      <c r="E144" s="283"/>
      <c r="F144" s="203" t="s">
        <v>469</v>
      </c>
      <c r="G144" s="205">
        <v>17</v>
      </c>
      <c r="H144" s="204"/>
      <c r="I144" s="204">
        <f t="shared" si="12"/>
        <v>0</v>
      </c>
      <c r="J144" s="203">
        <f t="shared" si="13"/>
        <v>1451.8</v>
      </c>
      <c r="K144" s="199">
        <f t="shared" si="14"/>
        <v>0</v>
      </c>
      <c r="L144" s="196"/>
      <c r="M144" s="196">
        <f t="shared" si="11"/>
        <v>0</v>
      </c>
      <c r="N144" s="196">
        <v>85.4</v>
      </c>
      <c r="O144" s="196"/>
      <c r="P144" s="196">
        <v>0</v>
      </c>
      <c r="Q144" s="196"/>
      <c r="R144" s="196">
        <v>0</v>
      </c>
      <c r="S144" s="196">
        <f t="shared" si="15"/>
        <v>0</v>
      </c>
      <c r="T144" s="196"/>
      <c r="U144" s="196"/>
      <c r="V144" s="197">
        <f t="shared" si="16"/>
        <v>0</v>
      </c>
      <c r="W144" s="198"/>
      <c r="X144" s="199">
        <v>0</v>
      </c>
      <c r="Y144" s="199"/>
      <c r="Z144" s="199">
        <v>0</v>
      </c>
    </row>
    <row r="145" spans="1:26" ht="24.95" customHeight="1" x14ac:dyDescent="0.25">
      <c r="A145" s="200"/>
      <c r="B145" s="201">
        <v>69</v>
      </c>
      <c r="C145" s="202" t="s">
        <v>677</v>
      </c>
      <c r="D145" s="283" t="s">
        <v>678</v>
      </c>
      <c r="E145" s="283"/>
      <c r="F145" s="203" t="s">
        <v>469</v>
      </c>
      <c r="G145" s="205">
        <v>2</v>
      </c>
      <c r="H145" s="204"/>
      <c r="I145" s="204">
        <f t="shared" si="12"/>
        <v>0</v>
      </c>
      <c r="J145" s="203">
        <f t="shared" si="13"/>
        <v>130</v>
      </c>
      <c r="K145" s="199">
        <f t="shared" si="14"/>
        <v>0</v>
      </c>
      <c r="L145" s="196"/>
      <c r="M145" s="196">
        <f t="shared" si="11"/>
        <v>0</v>
      </c>
      <c r="N145" s="196">
        <v>65</v>
      </c>
      <c r="O145" s="196"/>
      <c r="P145" s="196">
        <v>0</v>
      </c>
      <c r="Q145" s="196"/>
      <c r="R145" s="196">
        <v>0</v>
      </c>
      <c r="S145" s="196">
        <f t="shared" si="15"/>
        <v>0</v>
      </c>
      <c r="T145" s="196"/>
      <c r="U145" s="196"/>
      <c r="V145" s="197">
        <f t="shared" si="16"/>
        <v>0</v>
      </c>
      <c r="W145" s="198"/>
      <c r="X145" s="199">
        <v>0</v>
      </c>
      <c r="Y145" s="199"/>
      <c r="Z145" s="199">
        <v>0</v>
      </c>
    </row>
    <row r="146" spans="1:26" ht="24.95" customHeight="1" x14ac:dyDescent="0.25">
      <c r="A146" s="200"/>
      <c r="B146" s="201">
        <v>70</v>
      </c>
      <c r="C146" s="202" t="s">
        <v>679</v>
      </c>
      <c r="D146" s="283" t="s">
        <v>680</v>
      </c>
      <c r="E146" s="283"/>
      <c r="F146" s="203" t="s">
        <v>469</v>
      </c>
      <c r="G146" s="205">
        <v>17</v>
      </c>
      <c r="H146" s="204"/>
      <c r="I146" s="204">
        <f t="shared" si="12"/>
        <v>0</v>
      </c>
      <c r="J146" s="203">
        <f t="shared" si="13"/>
        <v>824.5</v>
      </c>
      <c r="K146" s="199">
        <f t="shared" si="14"/>
        <v>0</v>
      </c>
      <c r="L146" s="196"/>
      <c r="M146" s="196">
        <f t="shared" si="11"/>
        <v>0</v>
      </c>
      <c r="N146" s="196">
        <v>48.5</v>
      </c>
      <c r="O146" s="196"/>
      <c r="P146" s="196">
        <v>0</v>
      </c>
      <c r="Q146" s="196"/>
      <c r="R146" s="196">
        <v>0</v>
      </c>
      <c r="S146" s="196">
        <f t="shared" si="15"/>
        <v>0</v>
      </c>
      <c r="T146" s="196"/>
      <c r="U146" s="196"/>
      <c r="V146" s="197">
        <f t="shared" si="16"/>
        <v>0</v>
      </c>
      <c r="W146" s="198"/>
      <c r="X146" s="199">
        <v>0</v>
      </c>
      <c r="Y146" s="199"/>
      <c r="Z146" s="199">
        <v>0</v>
      </c>
    </row>
    <row r="147" spans="1:26" ht="24.95" customHeight="1" x14ac:dyDescent="0.25">
      <c r="A147" s="200"/>
      <c r="B147" s="201">
        <v>71</v>
      </c>
      <c r="C147" s="202" t="s">
        <v>681</v>
      </c>
      <c r="D147" s="283" t="s">
        <v>682</v>
      </c>
      <c r="E147" s="283"/>
      <c r="F147" s="203" t="s">
        <v>469</v>
      </c>
      <c r="G147" s="205">
        <v>20</v>
      </c>
      <c r="H147" s="204"/>
      <c r="I147" s="204">
        <f t="shared" si="12"/>
        <v>0</v>
      </c>
      <c r="J147" s="203">
        <f t="shared" si="13"/>
        <v>7.6</v>
      </c>
      <c r="K147" s="199">
        <f t="shared" si="14"/>
        <v>0</v>
      </c>
      <c r="L147" s="196"/>
      <c r="M147" s="196">
        <f t="shared" si="11"/>
        <v>0</v>
      </c>
      <c r="N147" s="196">
        <v>0.38</v>
      </c>
      <c r="O147" s="196"/>
      <c r="P147" s="196">
        <v>0</v>
      </c>
      <c r="Q147" s="196"/>
      <c r="R147" s="196">
        <v>0</v>
      </c>
      <c r="S147" s="196">
        <f t="shared" si="15"/>
        <v>0</v>
      </c>
      <c r="T147" s="196"/>
      <c r="U147" s="196"/>
      <c r="V147" s="197">
        <f t="shared" si="16"/>
        <v>0</v>
      </c>
      <c r="W147" s="198"/>
      <c r="X147" s="199">
        <v>0</v>
      </c>
      <c r="Y147" s="199"/>
      <c r="Z147" s="199">
        <v>0</v>
      </c>
    </row>
    <row r="148" spans="1:26" ht="24.95" customHeight="1" x14ac:dyDescent="0.25">
      <c r="A148" s="200"/>
      <c r="B148" s="201">
        <v>72</v>
      </c>
      <c r="C148" s="202" t="s">
        <v>683</v>
      </c>
      <c r="D148" s="283" t="s">
        <v>684</v>
      </c>
      <c r="E148" s="283"/>
      <c r="F148" s="203" t="s">
        <v>469</v>
      </c>
      <c r="G148" s="205">
        <v>20</v>
      </c>
      <c r="H148" s="204"/>
      <c r="I148" s="204">
        <f t="shared" si="12"/>
        <v>0</v>
      </c>
      <c r="J148" s="203">
        <f t="shared" si="13"/>
        <v>9.4</v>
      </c>
      <c r="K148" s="199">
        <f t="shared" si="14"/>
        <v>0</v>
      </c>
      <c r="L148" s="196"/>
      <c r="M148" s="196">
        <f t="shared" si="11"/>
        <v>0</v>
      </c>
      <c r="N148" s="196">
        <v>0.47</v>
      </c>
      <c r="O148" s="196"/>
      <c r="P148" s="196">
        <v>0</v>
      </c>
      <c r="Q148" s="196"/>
      <c r="R148" s="196">
        <v>0</v>
      </c>
      <c r="S148" s="196">
        <f t="shared" si="15"/>
        <v>0</v>
      </c>
      <c r="T148" s="196"/>
      <c r="U148" s="196"/>
      <c r="V148" s="197">
        <f t="shared" si="16"/>
        <v>0</v>
      </c>
      <c r="W148" s="198"/>
      <c r="X148" s="199">
        <v>0</v>
      </c>
      <c r="Y148" s="199"/>
      <c r="Z148" s="199">
        <v>0</v>
      </c>
    </row>
    <row r="149" spans="1:26" ht="24.95" customHeight="1" x14ac:dyDescent="0.25">
      <c r="A149" s="200"/>
      <c r="B149" s="201">
        <v>73</v>
      </c>
      <c r="C149" s="202" t="s">
        <v>685</v>
      </c>
      <c r="D149" s="283" t="s">
        <v>686</v>
      </c>
      <c r="E149" s="283"/>
      <c r="F149" s="203" t="s">
        <v>469</v>
      </c>
      <c r="G149" s="205">
        <v>1</v>
      </c>
      <c r="H149" s="204"/>
      <c r="I149" s="204">
        <f t="shared" si="12"/>
        <v>0</v>
      </c>
      <c r="J149" s="203">
        <f t="shared" si="13"/>
        <v>4252</v>
      </c>
      <c r="K149" s="199">
        <f t="shared" si="14"/>
        <v>0</v>
      </c>
      <c r="L149" s="196"/>
      <c r="M149" s="196">
        <f t="shared" si="11"/>
        <v>0</v>
      </c>
      <c r="N149" s="196">
        <v>4252</v>
      </c>
      <c r="O149" s="196"/>
      <c r="P149" s="196">
        <v>0</v>
      </c>
      <c r="Q149" s="196"/>
      <c r="R149" s="196">
        <v>0</v>
      </c>
      <c r="S149" s="196">
        <f t="shared" si="15"/>
        <v>0</v>
      </c>
      <c r="T149" s="196"/>
      <c r="U149" s="196"/>
      <c r="V149" s="197">
        <f t="shared" si="16"/>
        <v>0</v>
      </c>
      <c r="W149" s="198"/>
      <c r="X149" s="199">
        <v>0</v>
      </c>
      <c r="Y149" s="199"/>
      <c r="Z149" s="199">
        <v>0</v>
      </c>
    </row>
    <row r="150" spans="1:26" ht="24.95" customHeight="1" x14ac:dyDescent="0.25">
      <c r="A150" s="200"/>
      <c r="B150" s="201">
        <v>74</v>
      </c>
      <c r="C150" s="202" t="s">
        <v>687</v>
      </c>
      <c r="D150" s="283" t="s">
        <v>688</v>
      </c>
      <c r="E150" s="283"/>
      <c r="F150" s="203" t="s">
        <v>469</v>
      </c>
      <c r="G150" s="205">
        <v>3</v>
      </c>
      <c r="H150" s="204"/>
      <c r="I150" s="204">
        <f t="shared" si="12"/>
        <v>0</v>
      </c>
      <c r="J150" s="203">
        <f t="shared" si="13"/>
        <v>154.56</v>
      </c>
      <c r="K150" s="199">
        <f t="shared" si="14"/>
        <v>0</v>
      </c>
      <c r="L150" s="196"/>
      <c r="M150" s="196">
        <f t="shared" si="11"/>
        <v>0</v>
      </c>
      <c r="N150" s="196">
        <v>51.52</v>
      </c>
      <c r="O150" s="196"/>
      <c r="P150" s="196">
        <v>0</v>
      </c>
      <c r="Q150" s="196"/>
      <c r="R150" s="196">
        <v>0</v>
      </c>
      <c r="S150" s="196">
        <f t="shared" si="15"/>
        <v>0</v>
      </c>
      <c r="T150" s="196"/>
      <c r="U150" s="196"/>
      <c r="V150" s="197">
        <f t="shared" si="16"/>
        <v>0</v>
      </c>
      <c r="W150" s="198"/>
      <c r="X150" s="199">
        <v>0</v>
      </c>
      <c r="Y150" s="199"/>
      <c r="Z150" s="199">
        <v>0</v>
      </c>
    </row>
    <row r="151" spans="1:26" ht="24.95" customHeight="1" x14ac:dyDescent="0.25">
      <c r="A151" s="200"/>
      <c r="B151" s="201">
        <v>75</v>
      </c>
      <c r="C151" s="202" t="s">
        <v>689</v>
      </c>
      <c r="D151" s="283" t="s">
        <v>690</v>
      </c>
      <c r="E151" s="283"/>
      <c r="F151" s="203" t="s">
        <v>469</v>
      </c>
      <c r="G151" s="205">
        <v>1</v>
      </c>
      <c r="H151" s="204"/>
      <c r="I151" s="204">
        <f t="shared" si="12"/>
        <v>0</v>
      </c>
      <c r="J151" s="203">
        <f t="shared" si="13"/>
        <v>1.1299999999999999</v>
      </c>
      <c r="K151" s="199">
        <f t="shared" si="14"/>
        <v>0</v>
      </c>
      <c r="L151" s="196"/>
      <c r="M151" s="196">
        <f t="shared" si="11"/>
        <v>0</v>
      </c>
      <c r="N151" s="196">
        <v>1.1299999999999999</v>
      </c>
      <c r="O151" s="196"/>
      <c r="P151" s="196">
        <v>0</v>
      </c>
      <c r="Q151" s="196"/>
      <c r="R151" s="196">
        <v>0</v>
      </c>
      <c r="S151" s="196">
        <f t="shared" si="15"/>
        <v>0</v>
      </c>
      <c r="T151" s="196"/>
      <c r="U151" s="196"/>
      <c r="V151" s="197">
        <f t="shared" si="16"/>
        <v>0</v>
      </c>
      <c r="W151" s="198"/>
      <c r="X151" s="199">
        <v>0</v>
      </c>
      <c r="Y151" s="199"/>
      <c r="Z151" s="199">
        <v>0</v>
      </c>
    </row>
    <row r="152" spans="1:26" ht="24.95" customHeight="1" x14ac:dyDescent="0.25">
      <c r="A152" s="200"/>
      <c r="B152" s="201">
        <v>76</v>
      </c>
      <c r="C152" s="202" t="s">
        <v>691</v>
      </c>
      <c r="D152" s="283" t="s">
        <v>692</v>
      </c>
      <c r="E152" s="283"/>
      <c r="F152" s="203" t="s">
        <v>400</v>
      </c>
      <c r="G152" s="205">
        <v>1</v>
      </c>
      <c r="H152" s="204"/>
      <c r="I152" s="204">
        <f t="shared" si="12"/>
        <v>0</v>
      </c>
      <c r="J152" s="203">
        <f t="shared" si="13"/>
        <v>35.4</v>
      </c>
      <c r="K152" s="199">
        <f t="shared" si="14"/>
        <v>0</v>
      </c>
      <c r="L152" s="196"/>
      <c r="M152" s="196">
        <f t="shared" si="11"/>
        <v>0</v>
      </c>
      <c r="N152" s="196">
        <v>35.4</v>
      </c>
      <c r="O152" s="196"/>
      <c r="P152" s="196">
        <v>0</v>
      </c>
      <c r="Q152" s="196"/>
      <c r="R152" s="196">
        <v>0</v>
      </c>
      <c r="S152" s="196">
        <f t="shared" si="15"/>
        <v>0</v>
      </c>
      <c r="T152" s="196"/>
      <c r="U152" s="196"/>
      <c r="V152" s="197">
        <f t="shared" si="16"/>
        <v>0</v>
      </c>
      <c r="W152" s="198"/>
      <c r="X152" s="199">
        <v>0</v>
      </c>
      <c r="Y152" s="199"/>
      <c r="Z152" s="199">
        <v>0</v>
      </c>
    </row>
    <row r="153" spans="1:26" ht="24.95" customHeight="1" x14ac:dyDescent="0.25">
      <c r="A153" s="200"/>
      <c r="B153" s="201">
        <v>77</v>
      </c>
      <c r="C153" s="202" t="s">
        <v>693</v>
      </c>
      <c r="D153" s="283" t="s">
        <v>694</v>
      </c>
      <c r="E153" s="283"/>
      <c r="F153" s="203" t="s">
        <v>469</v>
      </c>
      <c r="G153" s="205">
        <v>1</v>
      </c>
      <c r="H153" s="204"/>
      <c r="I153" s="204">
        <f t="shared" si="12"/>
        <v>0</v>
      </c>
      <c r="J153" s="203">
        <f t="shared" si="13"/>
        <v>2.2200000000000002</v>
      </c>
      <c r="K153" s="199">
        <f t="shared" si="14"/>
        <v>0</v>
      </c>
      <c r="L153" s="196"/>
      <c r="M153" s="196">
        <f t="shared" si="11"/>
        <v>0</v>
      </c>
      <c r="N153" s="196">
        <v>2.2200000000000002</v>
      </c>
      <c r="O153" s="196"/>
      <c r="P153" s="196">
        <v>2.1000000000000001E-4</v>
      </c>
      <c r="Q153" s="196"/>
      <c r="R153" s="196">
        <v>2.1000000000000001E-4</v>
      </c>
      <c r="S153" s="196">
        <f t="shared" si="15"/>
        <v>0</v>
      </c>
      <c r="T153" s="196"/>
      <c r="U153" s="196"/>
      <c r="V153" s="197">
        <f t="shared" si="16"/>
        <v>0</v>
      </c>
      <c r="W153" s="198"/>
      <c r="X153" s="199">
        <v>0</v>
      </c>
      <c r="Y153" s="199"/>
      <c r="Z153" s="199">
        <v>0</v>
      </c>
    </row>
    <row r="154" spans="1:26" ht="24.95" customHeight="1" x14ac:dyDescent="0.25">
      <c r="A154" s="200"/>
      <c r="B154" s="201">
        <v>78</v>
      </c>
      <c r="C154" s="202" t="s">
        <v>695</v>
      </c>
      <c r="D154" s="283" t="s">
        <v>696</v>
      </c>
      <c r="E154" s="283"/>
      <c r="F154" s="203" t="s">
        <v>469</v>
      </c>
      <c r="G154" s="205">
        <v>1</v>
      </c>
      <c r="H154" s="204"/>
      <c r="I154" s="204">
        <f t="shared" si="12"/>
        <v>0</v>
      </c>
      <c r="J154" s="203">
        <f t="shared" si="13"/>
        <v>26.52</v>
      </c>
      <c r="K154" s="199">
        <f t="shared" si="14"/>
        <v>0</v>
      </c>
      <c r="L154" s="196"/>
      <c r="M154" s="196">
        <f t="shared" si="11"/>
        <v>0</v>
      </c>
      <c r="N154" s="196">
        <v>26.52</v>
      </c>
      <c r="O154" s="196"/>
      <c r="P154" s="196">
        <v>5.0000000000000002E-5</v>
      </c>
      <c r="Q154" s="196"/>
      <c r="R154" s="196">
        <v>5.0000000000000002E-5</v>
      </c>
      <c r="S154" s="196">
        <f t="shared" si="15"/>
        <v>0</v>
      </c>
      <c r="T154" s="196"/>
      <c r="U154" s="196"/>
      <c r="V154" s="197">
        <f t="shared" si="16"/>
        <v>0</v>
      </c>
      <c r="W154" s="198"/>
      <c r="X154" s="199">
        <v>0</v>
      </c>
      <c r="Y154" s="199"/>
      <c r="Z154" s="199">
        <v>0</v>
      </c>
    </row>
    <row r="155" spans="1:26" ht="24.95" customHeight="1" x14ac:dyDescent="0.25">
      <c r="A155" s="200"/>
      <c r="B155" s="201">
        <v>79</v>
      </c>
      <c r="C155" s="202" t="s">
        <v>697</v>
      </c>
      <c r="D155" s="283" t="s">
        <v>698</v>
      </c>
      <c r="E155" s="283"/>
      <c r="F155" s="203" t="s">
        <v>469</v>
      </c>
      <c r="G155" s="205">
        <v>12</v>
      </c>
      <c r="H155" s="204"/>
      <c r="I155" s="204">
        <f t="shared" si="12"/>
        <v>0</v>
      </c>
      <c r="J155" s="203">
        <f t="shared" si="13"/>
        <v>74.52</v>
      </c>
      <c r="K155" s="199">
        <f t="shared" si="14"/>
        <v>0</v>
      </c>
      <c r="L155" s="196"/>
      <c r="M155" s="196">
        <f t="shared" si="11"/>
        <v>0</v>
      </c>
      <c r="N155" s="196">
        <v>6.21</v>
      </c>
      <c r="O155" s="196"/>
      <c r="P155" s="196">
        <v>0</v>
      </c>
      <c r="Q155" s="196"/>
      <c r="R155" s="196">
        <v>0</v>
      </c>
      <c r="S155" s="196">
        <f t="shared" si="15"/>
        <v>0</v>
      </c>
      <c r="T155" s="196"/>
      <c r="U155" s="196"/>
      <c r="V155" s="197">
        <f t="shared" si="16"/>
        <v>0</v>
      </c>
      <c r="W155" s="198"/>
      <c r="X155" s="199">
        <v>0</v>
      </c>
      <c r="Y155" s="199"/>
      <c r="Z155" s="199">
        <v>0</v>
      </c>
    </row>
    <row r="156" spans="1:26" ht="24.95" customHeight="1" x14ac:dyDescent="0.25">
      <c r="A156" s="200"/>
      <c r="B156" s="201">
        <v>80</v>
      </c>
      <c r="C156" s="202" t="s">
        <v>699</v>
      </c>
      <c r="D156" s="283" t="s">
        <v>700</v>
      </c>
      <c r="E156" s="283"/>
      <c r="F156" s="203" t="s">
        <v>469</v>
      </c>
      <c r="G156" s="205">
        <v>2</v>
      </c>
      <c r="H156" s="204"/>
      <c r="I156" s="204">
        <f t="shared" si="12"/>
        <v>0</v>
      </c>
      <c r="J156" s="203">
        <f t="shared" si="13"/>
        <v>11.82</v>
      </c>
      <c r="K156" s="199">
        <f t="shared" si="14"/>
        <v>0</v>
      </c>
      <c r="L156" s="196"/>
      <c r="M156" s="196">
        <f t="shared" si="11"/>
        <v>0</v>
      </c>
      <c r="N156" s="196">
        <v>5.91</v>
      </c>
      <c r="O156" s="196"/>
      <c r="P156" s="196">
        <v>0</v>
      </c>
      <c r="Q156" s="196"/>
      <c r="R156" s="196">
        <v>0</v>
      </c>
      <c r="S156" s="196">
        <f t="shared" si="15"/>
        <v>0</v>
      </c>
      <c r="T156" s="196"/>
      <c r="U156" s="196"/>
      <c r="V156" s="197">
        <f t="shared" si="16"/>
        <v>0</v>
      </c>
      <c r="W156" s="198"/>
      <c r="X156" s="199">
        <v>0</v>
      </c>
      <c r="Y156" s="199"/>
      <c r="Z156" s="199">
        <v>0</v>
      </c>
    </row>
    <row r="157" spans="1:26" ht="24.95" customHeight="1" x14ac:dyDescent="0.25">
      <c r="A157" s="200"/>
      <c r="B157" s="201">
        <v>81</v>
      </c>
      <c r="C157" s="202" t="s">
        <v>701</v>
      </c>
      <c r="D157" s="283" t="s">
        <v>702</v>
      </c>
      <c r="E157" s="283"/>
      <c r="F157" s="203" t="s">
        <v>469</v>
      </c>
      <c r="G157" s="205">
        <v>12</v>
      </c>
      <c r="H157" s="204"/>
      <c r="I157" s="204">
        <f t="shared" si="12"/>
        <v>0</v>
      </c>
      <c r="J157" s="203">
        <f t="shared" si="13"/>
        <v>11.4</v>
      </c>
      <c r="K157" s="199">
        <f t="shared" si="14"/>
        <v>0</v>
      </c>
      <c r="L157" s="196"/>
      <c r="M157" s="196">
        <f t="shared" si="11"/>
        <v>0</v>
      </c>
      <c r="N157" s="196">
        <v>0.95</v>
      </c>
      <c r="O157" s="196"/>
      <c r="P157" s="196">
        <v>0</v>
      </c>
      <c r="Q157" s="196"/>
      <c r="R157" s="196">
        <v>0</v>
      </c>
      <c r="S157" s="196">
        <f t="shared" si="15"/>
        <v>0</v>
      </c>
      <c r="T157" s="196"/>
      <c r="U157" s="196"/>
      <c r="V157" s="197">
        <f t="shared" si="16"/>
        <v>0</v>
      </c>
      <c r="W157" s="198"/>
      <c r="X157" s="199">
        <v>0</v>
      </c>
      <c r="Y157" s="199"/>
      <c r="Z157" s="199">
        <v>0</v>
      </c>
    </row>
    <row r="158" spans="1:26" ht="24.95" customHeight="1" x14ac:dyDescent="0.25">
      <c r="A158" s="200"/>
      <c r="B158" s="201">
        <v>82</v>
      </c>
      <c r="C158" s="202" t="s">
        <v>703</v>
      </c>
      <c r="D158" s="283" t="s">
        <v>704</v>
      </c>
      <c r="E158" s="283"/>
      <c r="F158" s="203" t="s">
        <v>469</v>
      </c>
      <c r="G158" s="205">
        <v>2</v>
      </c>
      <c r="H158" s="204"/>
      <c r="I158" s="204">
        <f t="shared" si="12"/>
        <v>0</v>
      </c>
      <c r="J158" s="203">
        <f t="shared" si="13"/>
        <v>1.94</v>
      </c>
      <c r="K158" s="199">
        <f t="shared" si="14"/>
        <v>0</v>
      </c>
      <c r="L158" s="196"/>
      <c r="M158" s="196">
        <f t="shared" si="11"/>
        <v>0</v>
      </c>
      <c r="N158" s="196">
        <v>0.97</v>
      </c>
      <c r="O158" s="196"/>
      <c r="P158" s="196">
        <v>0</v>
      </c>
      <c r="Q158" s="196"/>
      <c r="R158" s="196">
        <v>0</v>
      </c>
      <c r="S158" s="196">
        <f t="shared" si="15"/>
        <v>0</v>
      </c>
      <c r="T158" s="196"/>
      <c r="U158" s="196"/>
      <c r="V158" s="197">
        <f t="shared" si="16"/>
        <v>0</v>
      </c>
      <c r="W158" s="198"/>
      <c r="X158" s="199">
        <v>0</v>
      </c>
      <c r="Y158" s="199"/>
      <c r="Z158" s="199">
        <v>0</v>
      </c>
    </row>
    <row r="159" spans="1:26" ht="24.95" customHeight="1" x14ac:dyDescent="0.25">
      <c r="A159" s="200"/>
      <c r="B159" s="201">
        <v>83</v>
      </c>
      <c r="C159" s="202" t="s">
        <v>705</v>
      </c>
      <c r="D159" s="283" t="s">
        <v>706</v>
      </c>
      <c r="E159" s="283"/>
      <c r="F159" s="203" t="s">
        <v>469</v>
      </c>
      <c r="G159" s="205">
        <v>12</v>
      </c>
      <c r="H159" s="204"/>
      <c r="I159" s="204">
        <f t="shared" si="12"/>
        <v>0</v>
      </c>
      <c r="J159" s="203">
        <f t="shared" si="13"/>
        <v>6.96</v>
      </c>
      <c r="K159" s="199">
        <f t="shared" si="14"/>
        <v>0</v>
      </c>
      <c r="L159" s="196"/>
      <c r="M159" s="196">
        <f t="shared" si="11"/>
        <v>0</v>
      </c>
      <c r="N159" s="196">
        <v>0.57999999999999996</v>
      </c>
      <c r="O159" s="196"/>
      <c r="P159" s="196">
        <v>0</v>
      </c>
      <c r="Q159" s="196"/>
      <c r="R159" s="196">
        <v>0</v>
      </c>
      <c r="S159" s="196">
        <f t="shared" si="15"/>
        <v>0</v>
      </c>
      <c r="T159" s="196"/>
      <c r="U159" s="196"/>
      <c r="V159" s="197">
        <f t="shared" si="16"/>
        <v>0</v>
      </c>
      <c r="W159" s="198"/>
      <c r="X159" s="199">
        <v>0</v>
      </c>
      <c r="Y159" s="199"/>
      <c r="Z159" s="199">
        <v>0</v>
      </c>
    </row>
    <row r="160" spans="1:26" ht="24.95" customHeight="1" x14ac:dyDescent="0.25">
      <c r="A160" s="200"/>
      <c r="B160" s="201">
        <v>84</v>
      </c>
      <c r="C160" s="202" t="s">
        <v>705</v>
      </c>
      <c r="D160" s="283" t="s">
        <v>706</v>
      </c>
      <c r="E160" s="283"/>
      <c r="F160" s="203" t="s">
        <v>469</v>
      </c>
      <c r="G160" s="205">
        <v>2</v>
      </c>
      <c r="H160" s="204"/>
      <c r="I160" s="204">
        <f t="shared" si="12"/>
        <v>0</v>
      </c>
      <c r="J160" s="203">
        <f t="shared" si="13"/>
        <v>1.1599999999999999</v>
      </c>
      <c r="K160" s="199">
        <f t="shared" si="14"/>
        <v>0</v>
      </c>
      <c r="L160" s="196"/>
      <c r="M160" s="196">
        <f t="shared" si="11"/>
        <v>0</v>
      </c>
      <c r="N160" s="196">
        <v>0.57999999999999996</v>
      </c>
      <c r="O160" s="196"/>
      <c r="P160" s="196">
        <v>0</v>
      </c>
      <c r="Q160" s="196"/>
      <c r="R160" s="196">
        <v>0</v>
      </c>
      <c r="S160" s="196">
        <f t="shared" si="15"/>
        <v>0</v>
      </c>
      <c r="T160" s="196"/>
      <c r="U160" s="196"/>
      <c r="V160" s="197">
        <f t="shared" si="16"/>
        <v>0</v>
      </c>
      <c r="W160" s="198"/>
      <c r="X160" s="199">
        <v>0</v>
      </c>
      <c r="Y160" s="199"/>
      <c r="Z160" s="199">
        <v>0</v>
      </c>
    </row>
    <row r="161" spans="1:26" ht="24.95" customHeight="1" x14ac:dyDescent="0.25">
      <c r="A161" s="200"/>
      <c r="B161" s="201">
        <v>85</v>
      </c>
      <c r="C161" s="202" t="s">
        <v>707</v>
      </c>
      <c r="D161" s="283" t="s">
        <v>708</v>
      </c>
      <c r="E161" s="283"/>
      <c r="F161" s="203" t="s">
        <v>469</v>
      </c>
      <c r="G161" s="205">
        <v>12</v>
      </c>
      <c r="H161" s="204"/>
      <c r="I161" s="204">
        <f t="shared" si="12"/>
        <v>0</v>
      </c>
      <c r="J161" s="203">
        <f t="shared" si="13"/>
        <v>115.32</v>
      </c>
      <c r="K161" s="199">
        <f t="shared" si="14"/>
        <v>0</v>
      </c>
      <c r="L161" s="196"/>
      <c r="M161" s="196">
        <f t="shared" si="11"/>
        <v>0</v>
      </c>
      <c r="N161" s="196">
        <v>9.61</v>
      </c>
      <c r="O161" s="196"/>
      <c r="P161" s="196">
        <v>1E-4</v>
      </c>
      <c r="Q161" s="196"/>
      <c r="R161" s="196">
        <v>1E-4</v>
      </c>
      <c r="S161" s="196">
        <f t="shared" si="15"/>
        <v>1E-3</v>
      </c>
      <c r="T161" s="196"/>
      <c r="U161" s="196"/>
      <c r="V161" s="197">
        <f t="shared" si="16"/>
        <v>0</v>
      </c>
      <c r="W161" s="198"/>
      <c r="X161" s="199">
        <v>0</v>
      </c>
      <c r="Y161" s="199"/>
      <c r="Z161" s="199">
        <v>0</v>
      </c>
    </row>
    <row r="162" spans="1:26" ht="24.95" customHeight="1" x14ac:dyDescent="0.25">
      <c r="A162" s="188"/>
      <c r="B162" s="189">
        <v>86</v>
      </c>
      <c r="C162" s="190" t="s">
        <v>709</v>
      </c>
      <c r="D162" s="282" t="s">
        <v>710</v>
      </c>
      <c r="E162" s="282"/>
      <c r="F162" s="191" t="s">
        <v>533</v>
      </c>
      <c r="G162" s="193">
        <v>1</v>
      </c>
      <c r="H162" s="194"/>
      <c r="I162" s="194">
        <f t="shared" si="12"/>
        <v>0</v>
      </c>
      <c r="J162" s="191">
        <f t="shared" si="13"/>
        <v>152.15</v>
      </c>
      <c r="K162" s="199">
        <f t="shared" si="14"/>
        <v>0</v>
      </c>
      <c r="L162" s="196">
        <f>ROUND(G162*(H162),2)</f>
        <v>0</v>
      </c>
      <c r="M162" s="196"/>
      <c r="N162" s="196">
        <v>152.15</v>
      </c>
      <c r="O162" s="196"/>
      <c r="P162" s="196">
        <v>0</v>
      </c>
      <c r="Q162" s="196"/>
      <c r="R162" s="196">
        <v>0</v>
      </c>
      <c r="S162" s="196">
        <f t="shared" si="15"/>
        <v>0</v>
      </c>
      <c r="T162" s="196"/>
      <c r="U162" s="196"/>
      <c r="V162" s="197">
        <f t="shared" si="16"/>
        <v>0</v>
      </c>
      <c r="W162" s="198"/>
      <c r="X162" s="199">
        <v>0</v>
      </c>
      <c r="Y162" s="199"/>
      <c r="Z162" s="199">
        <v>0</v>
      </c>
    </row>
    <row r="163" spans="1:26" ht="24.95" customHeight="1" x14ac:dyDescent="0.25">
      <c r="A163" s="188"/>
      <c r="B163" s="189">
        <v>87</v>
      </c>
      <c r="C163" s="190" t="s">
        <v>531</v>
      </c>
      <c r="D163" s="282" t="s">
        <v>532</v>
      </c>
      <c r="E163" s="282"/>
      <c r="F163" s="191" t="s">
        <v>533</v>
      </c>
      <c r="G163" s="193">
        <v>3</v>
      </c>
      <c r="H163" s="194"/>
      <c r="I163" s="194">
        <f t="shared" si="12"/>
        <v>0</v>
      </c>
      <c r="J163" s="191">
        <f t="shared" si="13"/>
        <v>456.45</v>
      </c>
      <c r="K163" s="199">
        <f t="shared" si="14"/>
        <v>0</v>
      </c>
      <c r="L163" s="196">
        <f>ROUND(G163*(H163),2)</f>
        <v>0</v>
      </c>
      <c r="M163" s="196"/>
      <c r="N163" s="196">
        <v>152.15</v>
      </c>
      <c r="O163" s="196"/>
      <c r="P163" s="196">
        <v>0</v>
      </c>
      <c r="Q163" s="196"/>
      <c r="R163" s="196">
        <v>0</v>
      </c>
      <c r="S163" s="196">
        <f t="shared" si="15"/>
        <v>0</v>
      </c>
      <c r="T163" s="196"/>
      <c r="U163" s="196"/>
      <c r="V163" s="197">
        <f t="shared" si="16"/>
        <v>0</v>
      </c>
      <c r="W163" s="198"/>
      <c r="X163" s="199">
        <v>0</v>
      </c>
      <c r="Y163" s="199"/>
      <c r="Z163" s="199">
        <v>0</v>
      </c>
    </row>
    <row r="164" spans="1:26" x14ac:dyDescent="0.25">
      <c r="A164" s="199"/>
      <c r="B164" s="207"/>
      <c r="C164" s="208" t="s">
        <v>465</v>
      </c>
      <c r="D164" s="284" t="s">
        <v>466</v>
      </c>
      <c r="E164" s="284"/>
      <c r="F164" s="199"/>
      <c r="G164" s="196"/>
      <c r="H164" s="209"/>
      <c r="I164" s="210">
        <f>ROUND((SUM(I76:I163))/1,2)</f>
        <v>0</v>
      </c>
      <c r="J164" s="215"/>
      <c r="K164" s="215"/>
      <c r="L164" s="212">
        <f>ROUND((SUM(L76:L163))/1,2)</f>
        <v>0</v>
      </c>
      <c r="M164" s="212">
        <f>ROUND((SUM(M76:M163))/1,2)</f>
        <v>0</v>
      </c>
      <c r="N164" s="212"/>
      <c r="O164" s="212"/>
      <c r="P164" s="212"/>
      <c r="Q164" s="212"/>
      <c r="R164" s="212"/>
      <c r="S164" s="212">
        <f>ROUND((SUM(S76:S163))/1,2)</f>
        <v>0</v>
      </c>
      <c r="T164" s="212"/>
      <c r="U164" s="212"/>
      <c r="V164" s="213">
        <f>ROUND((SUM(V76:V163))/1,2)</f>
        <v>0</v>
      </c>
      <c r="W164" s="198"/>
      <c r="X164" s="199"/>
      <c r="Y164" s="199"/>
      <c r="Z164" s="199"/>
    </row>
    <row r="165" spans="1:26" x14ac:dyDescent="0.25">
      <c r="A165" s="199"/>
      <c r="B165" s="207"/>
      <c r="C165" s="214"/>
      <c r="D165" s="285"/>
      <c r="E165" s="285"/>
      <c r="F165" s="199"/>
      <c r="G165" s="196"/>
      <c r="H165" s="209"/>
      <c r="I165" s="209"/>
      <c r="J165" s="199"/>
      <c r="K165" s="199"/>
      <c r="L165" s="196"/>
      <c r="M165" s="196"/>
      <c r="N165" s="196"/>
      <c r="O165" s="196"/>
      <c r="P165" s="196"/>
      <c r="Q165" s="196"/>
      <c r="R165" s="196"/>
      <c r="S165" s="196"/>
      <c r="T165" s="196"/>
      <c r="U165" s="196"/>
      <c r="V165" s="197"/>
      <c r="W165" s="198"/>
      <c r="X165" s="199"/>
      <c r="Y165" s="199"/>
      <c r="Z165" s="199"/>
    </row>
    <row r="166" spans="1:26" ht="23.25" customHeight="1" x14ac:dyDescent="0.25">
      <c r="A166" s="199"/>
      <c r="B166" s="207"/>
      <c r="C166" s="208" t="s">
        <v>536</v>
      </c>
      <c r="D166" s="284" t="s">
        <v>537</v>
      </c>
      <c r="E166" s="284"/>
      <c r="F166" s="199"/>
      <c r="G166" s="196"/>
      <c r="H166" s="209"/>
      <c r="I166" s="209"/>
      <c r="J166" s="199"/>
      <c r="K166" s="199"/>
      <c r="L166" s="196"/>
      <c r="M166" s="196"/>
      <c r="N166" s="196"/>
      <c r="O166" s="196"/>
      <c r="P166" s="196"/>
      <c r="Q166" s="196"/>
      <c r="R166" s="196"/>
      <c r="S166" s="196"/>
      <c r="T166" s="196"/>
      <c r="U166" s="196"/>
      <c r="V166" s="197"/>
      <c r="W166" s="198"/>
      <c r="X166" s="199"/>
      <c r="Y166" s="199"/>
      <c r="Z166" s="199"/>
    </row>
    <row r="167" spans="1:26" ht="24.95" customHeight="1" x14ac:dyDescent="0.25">
      <c r="A167" s="188"/>
      <c r="B167" s="189">
        <v>88</v>
      </c>
      <c r="C167" s="190" t="s">
        <v>711</v>
      </c>
      <c r="D167" s="282" t="s">
        <v>712</v>
      </c>
      <c r="E167" s="282"/>
      <c r="F167" s="191" t="s">
        <v>152</v>
      </c>
      <c r="G167" s="193">
        <v>20</v>
      </c>
      <c r="H167" s="192"/>
      <c r="I167" s="192">
        <f>ROUND(G167*(H167),2)</f>
        <v>0</v>
      </c>
      <c r="J167" s="191">
        <f>ROUND(G167*(N167),2)</f>
        <v>150.6</v>
      </c>
      <c r="K167" s="199">
        <f>ROUND(G167*(O167),2)</f>
        <v>0</v>
      </c>
      <c r="L167" s="196">
        <f>ROUND(G167*(H167),2)</f>
        <v>0</v>
      </c>
      <c r="M167" s="196"/>
      <c r="N167" s="196">
        <v>7.53</v>
      </c>
      <c r="O167" s="196"/>
      <c r="P167" s="196">
        <v>0</v>
      </c>
      <c r="Q167" s="196"/>
      <c r="R167" s="196">
        <v>0</v>
      </c>
      <c r="S167" s="196">
        <f>ROUND(G167*(P167),3)</f>
        <v>0</v>
      </c>
      <c r="T167" s="196"/>
      <c r="U167" s="196"/>
      <c r="V167" s="197">
        <f>ROUND(G167*(X167),3)</f>
        <v>0</v>
      </c>
      <c r="W167" s="198"/>
      <c r="X167" s="199">
        <v>0</v>
      </c>
      <c r="Y167" s="199"/>
      <c r="Z167" s="199">
        <v>0</v>
      </c>
    </row>
    <row r="168" spans="1:26" ht="24.95" customHeight="1" x14ac:dyDescent="0.25">
      <c r="A168" s="188"/>
      <c r="B168" s="189">
        <v>89</v>
      </c>
      <c r="C168" s="190" t="s">
        <v>713</v>
      </c>
      <c r="D168" s="282" t="s">
        <v>714</v>
      </c>
      <c r="E168" s="282"/>
      <c r="F168" s="191" t="s">
        <v>152</v>
      </c>
      <c r="G168" s="193">
        <v>20</v>
      </c>
      <c r="H168" s="192"/>
      <c r="I168" s="192">
        <f>ROUND(G168*(H168),2)</f>
        <v>0</v>
      </c>
      <c r="J168" s="191">
        <f>ROUND(G168*(N168),2)</f>
        <v>13.4</v>
      </c>
      <c r="K168" s="199">
        <f>ROUND(G168*(O168),2)</f>
        <v>0</v>
      </c>
      <c r="L168" s="196">
        <f>ROUND(G168*(H168),2)</f>
        <v>0</v>
      </c>
      <c r="M168" s="196"/>
      <c r="N168" s="196">
        <v>0.67</v>
      </c>
      <c r="O168" s="196"/>
      <c r="P168" s="196">
        <v>0</v>
      </c>
      <c r="Q168" s="196"/>
      <c r="R168" s="196">
        <v>0</v>
      </c>
      <c r="S168" s="196">
        <f>ROUND(G168*(P168),3)</f>
        <v>0</v>
      </c>
      <c r="T168" s="196"/>
      <c r="U168" s="196"/>
      <c r="V168" s="197">
        <f>ROUND(G168*(X168),3)</f>
        <v>0</v>
      </c>
      <c r="W168" s="198"/>
      <c r="X168" s="199">
        <v>0</v>
      </c>
      <c r="Y168" s="199"/>
      <c r="Z168" s="199">
        <v>0</v>
      </c>
    </row>
    <row r="169" spans="1:26" ht="24.95" customHeight="1" x14ac:dyDescent="0.25">
      <c r="A169" s="188"/>
      <c r="B169" s="189">
        <v>90</v>
      </c>
      <c r="C169" s="190" t="s">
        <v>715</v>
      </c>
      <c r="D169" s="282" t="s">
        <v>716</v>
      </c>
      <c r="E169" s="282"/>
      <c r="F169" s="191" t="s">
        <v>152</v>
      </c>
      <c r="G169" s="193">
        <v>20</v>
      </c>
      <c r="H169" s="192"/>
      <c r="I169" s="192">
        <f>ROUND(G169*(H169),2)</f>
        <v>0</v>
      </c>
      <c r="J169" s="191">
        <f>ROUND(G169*(N169),2)</f>
        <v>56.8</v>
      </c>
      <c r="K169" s="199">
        <f>ROUND(G169*(O169),2)</f>
        <v>0</v>
      </c>
      <c r="L169" s="196">
        <f>ROUND(G169*(H169),2)</f>
        <v>0</v>
      </c>
      <c r="M169" s="196"/>
      <c r="N169" s="196">
        <v>2.84</v>
      </c>
      <c r="O169" s="196"/>
      <c r="P169" s="196">
        <v>0</v>
      </c>
      <c r="Q169" s="196"/>
      <c r="R169" s="196">
        <v>0</v>
      </c>
      <c r="S169" s="196">
        <f>ROUND(G169*(P169),3)</f>
        <v>0</v>
      </c>
      <c r="T169" s="196"/>
      <c r="U169" s="196"/>
      <c r="V169" s="197">
        <f>ROUND(G169*(X169),3)</f>
        <v>0</v>
      </c>
      <c r="W169" s="198"/>
      <c r="X169" s="199">
        <v>0</v>
      </c>
      <c r="Y169" s="199"/>
      <c r="Z169" s="199">
        <v>0</v>
      </c>
    </row>
    <row r="170" spans="1:26" ht="24.95" customHeight="1" x14ac:dyDescent="0.25">
      <c r="A170" s="188"/>
      <c r="B170" s="189">
        <v>91</v>
      </c>
      <c r="C170" s="190" t="s">
        <v>542</v>
      </c>
      <c r="D170" s="282" t="s">
        <v>543</v>
      </c>
      <c r="E170" s="282"/>
      <c r="F170" s="191" t="s">
        <v>111</v>
      </c>
      <c r="G170" s="193">
        <v>7</v>
      </c>
      <c r="H170" s="192"/>
      <c r="I170" s="192">
        <f>ROUND(G170*(H170),2)</f>
        <v>0</v>
      </c>
      <c r="J170" s="191">
        <f>ROUND(G170*(N170),2)</f>
        <v>17.5</v>
      </c>
      <c r="K170" s="199">
        <f>ROUND(G170*(O170),2)</f>
        <v>0</v>
      </c>
      <c r="L170" s="196">
        <f>ROUND(G170*(H170),2)</f>
        <v>0</v>
      </c>
      <c r="M170" s="196"/>
      <c r="N170" s="196">
        <v>2.5</v>
      </c>
      <c r="O170" s="196"/>
      <c r="P170" s="196">
        <v>0</v>
      </c>
      <c r="Q170" s="196"/>
      <c r="R170" s="196">
        <v>0</v>
      </c>
      <c r="S170" s="196">
        <f>ROUND(G170*(P170),3)</f>
        <v>0</v>
      </c>
      <c r="T170" s="196"/>
      <c r="U170" s="196"/>
      <c r="V170" s="197">
        <f>ROUND(G170*(X170),3)</f>
        <v>0</v>
      </c>
      <c r="W170" s="198"/>
      <c r="X170" s="199">
        <v>0</v>
      </c>
      <c r="Y170" s="199"/>
      <c r="Z170" s="199">
        <v>0</v>
      </c>
    </row>
    <row r="171" spans="1:26" ht="23.25" customHeight="1" x14ac:dyDescent="0.25">
      <c r="A171" s="199"/>
      <c r="B171" s="207"/>
      <c r="C171" s="208" t="s">
        <v>536</v>
      </c>
      <c r="D171" s="284" t="s">
        <v>537</v>
      </c>
      <c r="E171" s="284"/>
      <c r="F171" s="199"/>
      <c r="G171" s="196"/>
      <c r="H171" s="209"/>
      <c r="I171" s="210">
        <f>ROUND((SUM(I166:I170))/1,2)</f>
        <v>0</v>
      </c>
      <c r="J171" s="215"/>
      <c r="K171" s="215"/>
      <c r="L171" s="212">
        <f>ROUND((SUM(L166:L170))/1,2)</f>
        <v>0</v>
      </c>
      <c r="M171" s="212">
        <f>ROUND((SUM(M166:M170))/1,2)</f>
        <v>0</v>
      </c>
      <c r="N171" s="212"/>
      <c r="O171" s="212"/>
      <c r="P171" s="212"/>
      <c r="Q171" s="196"/>
      <c r="R171" s="196"/>
      <c r="S171" s="212">
        <f>ROUND((SUM(S166:S170))/1,2)</f>
        <v>0</v>
      </c>
      <c r="T171" s="212"/>
      <c r="U171" s="212"/>
      <c r="V171" s="213">
        <f>ROUND((SUM(V166:V170))/1,2)</f>
        <v>0</v>
      </c>
      <c r="W171" s="198"/>
      <c r="X171" s="199"/>
      <c r="Y171" s="199"/>
      <c r="Z171" s="199"/>
    </row>
    <row r="172" spans="1:26" x14ac:dyDescent="0.25">
      <c r="A172" s="199"/>
      <c r="B172" s="207"/>
      <c r="C172" s="214"/>
      <c r="D172" s="285"/>
      <c r="E172" s="285"/>
      <c r="F172" s="199"/>
      <c r="G172" s="196"/>
      <c r="H172" s="209"/>
      <c r="I172" s="209"/>
      <c r="J172" s="199"/>
      <c r="K172" s="199"/>
      <c r="L172" s="196"/>
      <c r="M172" s="196"/>
      <c r="N172" s="196"/>
      <c r="O172" s="196"/>
      <c r="P172" s="196"/>
      <c r="Q172" s="196"/>
      <c r="R172" s="196"/>
      <c r="S172" s="196"/>
      <c r="T172" s="196"/>
      <c r="U172" s="196"/>
      <c r="V172" s="197"/>
      <c r="W172" s="198"/>
      <c r="X172" s="199"/>
      <c r="Y172" s="199"/>
      <c r="Z172" s="199"/>
    </row>
    <row r="173" spans="1:26" x14ac:dyDescent="0.25">
      <c r="A173" s="199"/>
      <c r="B173" s="207"/>
      <c r="C173" s="214"/>
      <c r="D173" s="286" t="s">
        <v>69</v>
      </c>
      <c r="E173" s="286"/>
      <c r="F173" s="199"/>
      <c r="G173" s="196"/>
      <c r="H173" s="209"/>
      <c r="I173" s="210">
        <f>ROUND((SUM(I75:I172))/2,2)</f>
        <v>0</v>
      </c>
      <c r="J173" s="199"/>
      <c r="K173" s="199"/>
      <c r="L173" s="196">
        <f>ROUND((SUM(L75:L172))/2,2)</f>
        <v>0</v>
      </c>
      <c r="M173" s="196">
        <f>ROUND((SUM(M75:M172))/2,2)</f>
        <v>0</v>
      </c>
      <c r="N173" s="196"/>
      <c r="O173" s="196"/>
      <c r="P173" s="212"/>
      <c r="Q173" s="196"/>
      <c r="R173" s="196"/>
      <c r="S173" s="212">
        <f>ROUND((SUM(S75:S172))/2,2)</f>
        <v>0</v>
      </c>
      <c r="T173" s="196"/>
      <c r="U173" s="196"/>
      <c r="V173" s="213">
        <f>ROUND((SUM(V75:V172))/2,2)</f>
        <v>0</v>
      </c>
      <c r="W173" s="198"/>
      <c r="X173" s="199"/>
      <c r="Y173" s="199"/>
      <c r="Z173" s="199"/>
    </row>
    <row r="174" spans="1:26" x14ac:dyDescent="0.25">
      <c r="A174" s="13"/>
      <c r="B174" s="216"/>
      <c r="C174" s="217"/>
      <c r="D174" s="288" t="s">
        <v>71</v>
      </c>
      <c r="E174" s="288"/>
      <c r="F174" s="218"/>
      <c r="G174" s="219"/>
      <c r="H174" s="220"/>
      <c r="I174" s="220">
        <f>ROUND((SUM(I75:I173))/3,2)</f>
        <v>0</v>
      </c>
      <c r="J174" s="218"/>
      <c r="K174" s="218">
        <f>ROUND((SUM(K75:K173))/3,2)</f>
        <v>0</v>
      </c>
      <c r="L174" s="219">
        <f>ROUND((SUM(L75:L173))/3,2)</f>
        <v>0</v>
      </c>
      <c r="M174" s="219">
        <f>ROUND((SUM(M75:M173))/3,2)</f>
        <v>0</v>
      </c>
      <c r="N174" s="219"/>
      <c r="O174" s="219"/>
      <c r="P174" s="219"/>
      <c r="Q174" s="219"/>
      <c r="R174" s="219"/>
      <c r="S174" s="219">
        <f>ROUND((SUM(S75:S173))/3,2)</f>
        <v>0</v>
      </c>
      <c r="T174" s="219"/>
      <c r="U174" s="219"/>
      <c r="V174" s="221">
        <f>ROUND((SUM(V75:V173))/3,2)</f>
        <v>0</v>
      </c>
      <c r="W174" s="27"/>
      <c r="X174" s="13"/>
      <c r="Y174" s="13">
        <f>(SUM(Y75:Y173))</f>
        <v>0</v>
      </c>
      <c r="Z174" s="13">
        <f>(SUM(Z75:Z173))</f>
        <v>0</v>
      </c>
    </row>
    <row r="175" spans="1:26" hidden="1" x14ac:dyDescent="0.25">
      <c r="A175" s="13"/>
      <c r="B175" s="13"/>
      <c r="C175" s="13"/>
      <c r="D175" s="13"/>
      <c r="E175" s="13"/>
      <c r="F175" s="13"/>
      <c r="G175" s="180"/>
      <c r="H175" s="58"/>
      <c r="I175" s="58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idden="1" x14ac:dyDescent="0.25">
      <c r="A176" s="13"/>
      <c r="B176" s="13"/>
      <c r="C176" s="13"/>
      <c r="D176" s="13"/>
      <c r="E176" s="13"/>
      <c r="F176" s="13"/>
      <c r="G176" s="180"/>
      <c r="H176" s="58"/>
      <c r="I176" s="58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idden="1" x14ac:dyDescent="0.25">
      <c r="A177" s="13"/>
      <c r="B177" s="13"/>
      <c r="C177" s="13"/>
      <c r="D177" s="13"/>
      <c r="E177" s="13"/>
      <c r="F177" s="13"/>
      <c r="G177" s="180"/>
      <c r="H177" s="58"/>
      <c r="I177" s="58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idden="1" x14ac:dyDescent="0.25">
      <c r="A178" s="13"/>
      <c r="B178" s="13"/>
      <c r="C178" s="13"/>
      <c r="D178" s="13"/>
      <c r="E178" s="13"/>
      <c r="F178" s="13"/>
      <c r="G178" s="180"/>
      <c r="H178" s="58"/>
      <c r="I178" s="58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idden="1" x14ac:dyDescent="0.25">
      <c r="A179" s="13"/>
      <c r="B179" s="13"/>
      <c r="C179" s="13"/>
      <c r="D179" s="13"/>
      <c r="E179" s="13"/>
      <c r="F179" s="13"/>
      <c r="G179" s="180"/>
      <c r="H179" s="58"/>
      <c r="I179" s="58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idden="1" x14ac:dyDescent="0.25">
      <c r="A180" s="13"/>
      <c r="B180" s="13"/>
      <c r="C180" s="13"/>
      <c r="D180" s="13"/>
      <c r="E180" s="13"/>
      <c r="F180" s="13"/>
      <c r="G180" s="180"/>
      <c r="H180" s="58"/>
      <c r="I180" s="58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idden="1" x14ac:dyDescent="0.25">
      <c r="A181" s="13"/>
      <c r="B181" s="13"/>
      <c r="C181" s="13"/>
      <c r="D181" s="13"/>
      <c r="E181" s="13"/>
      <c r="F181" s="13"/>
      <c r="G181" s="180"/>
      <c r="H181" s="58"/>
      <c r="I181" s="58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idden="1" x14ac:dyDescent="0.25">
      <c r="A182" s="13"/>
      <c r="B182" s="13"/>
      <c r="C182" s="13"/>
      <c r="D182" s="13"/>
      <c r="E182" s="13"/>
      <c r="F182" s="13"/>
      <c r="G182" s="180"/>
      <c r="H182" s="58"/>
      <c r="I182" s="58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idden="1" x14ac:dyDescent="0.25">
      <c r="A183" s="13"/>
      <c r="B183" s="13"/>
      <c r="C183" s="13"/>
      <c r="D183" s="13"/>
      <c r="E183" s="13"/>
      <c r="F183" s="13"/>
      <c r="G183" s="180"/>
      <c r="H183" s="58"/>
      <c r="I183" s="58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idden="1" x14ac:dyDescent="0.25">
      <c r="A184" s="8"/>
      <c r="B184" s="8"/>
      <c r="C184" s="8"/>
      <c r="D184" s="8"/>
      <c r="E184" s="8"/>
      <c r="F184" s="8"/>
      <c r="G184" s="21"/>
      <c r="H184" s="12"/>
      <c r="I184" s="12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idden="1" x14ac:dyDescent="0.25">
      <c r="A185" s="8"/>
      <c r="B185" s="8"/>
      <c r="C185" s="8"/>
      <c r="D185" s="8"/>
      <c r="E185" s="8"/>
      <c r="F185" s="8"/>
      <c r="G185" s="21"/>
      <c r="H185" s="12"/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idden="1" x14ac:dyDescent="0.25">
      <c r="A186" s="8"/>
      <c r="B186" s="8"/>
      <c r="C186" s="8"/>
      <c r="D186" s="8"/>
      <c r="E186" s="8"/>
      <c r="F186" s="8"/>
      <c r="G186" s="21"/>
      <c r="H186" s="12"/>
      <c r="I186" s="12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idden="1" x14ac:dyDescent="0.25">
      <c r="A187" s="8"/>
      <c r="B187" s="8"/>
      <c r="C187" s="8"/>
      <c r="D187" s="8"/>
      <c r="E187" s="8"/>
      <c r="F187" s="8"/>
      <c r="G187" s="21"/>
      <c r="H187" s="12"/>
      <c r="I187" s="12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idden="1" x14ac:dyDescent="0.25">
      <c r="A188" s="8"/>
      <c r="B188" s="8"/>
      <c r="C188" s="8"/>
      <c r="D188" s="8"/>
      <c r="E188" s="8"/>
      <c r="F188" s="8"/>
      <c r="G188" s="21"/>
      <c r="H188" s="12"/>
      <c r="I188" s="12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idden="1" x14ac:dyDescent="0.25">
      <c r="A189" s="8"/>
      <c r="B189" s="8"/>
      <c r="C189" s="8"/>
      <c r="D189" s="8"/>
      <c r="E189" s="8"/>
      <c r="F189" s="8"/>
      <c r="G189" s="21"/>
      <c r="H189" s="12"/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idden="1" x14ac:dyDescent="0.25">
      <c r="A190" s="8"/>
      <c r="B190" s="8"/>
      <c r="C190" s="8"/>
      <c r="D190" s="8"/>
      <c r="E190" s="8"/>
      <c r="F190" s="8"/>
      <c r="G190" s="21"/>
      <c r="H190" s="12"/>
      <c r="I190" s="12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idden="1" x14ac:dyDescent="0.25">
      <c r="A191" s="8"/>
      <c r="B191" s="8"/>
      <c r="C191" s="8"/>
      <c r="D191" s="8"/>
      <c r="E191" s="8"/>
      <c r="F191" s="8"/>
      <c r="G191" s="21"/>
      <c r="H191" s="12"/>
      <c r="I191" s="12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idden="1" x14ac:dyDescent="0.25">
      <c r="A192" s="8"/>
      <c r="B192" s="8"/>
      <c r="C192" s="8"/>
      <c r="D192" s="8"/>
      <c r="E192" s="8"/>
      <c r="F192" s="8"/>
      <c r="G192" s="21"/>
      <c r="H192" s="12"/>
      <c r="I192" s="1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idden="1" x14ac:dyDescent="0.25">
      <c r="A193" s="8"/>
      <c r="B193" s="8"/>
      <c r="C193" s="8"/>
      <c r="D193" s="8"/>
      <c r="E193" s="8"/>
      <c r="F193" s="8"/>
      <c r="G193" s="21"/>
      <c r="H193" s="12"/>
      <c r="I193" s="12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idden="1" x14ac:dyDescent="0.25">
      <c r="A194" s="8"/>
      <c r="B194" s="8"/>
      <c r="C194" s="8"/>
      <c r="D194" s="8"/>
      <c r="E194" s="8"/>
      <c r="F194" s="8"/>
      <c r="G194" s="21"/>
      <c r="H194" s="12"/>
      <c r="I194" s="12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idden="1" x14ac:dyDescent="0.25">
      <c r="A195" s="8"/>
      <c r="B195" s="8"/>
      <c r="C195" s="8"/>
      <c r="D195" s="8"/>
      <c r="E195" s="8"/>
      <c r="F195" s="8"/>
      <c r="G195" s="21"/>
      <c r="H195" s="12"/>
      <c r="I195" s="12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idden="1" x14ac:dyDescent="0.25">
      <c r="A196" s="8"/>
      <c r="B196" s="8"/>
      <c r="C196" s="8"/>
      <c r="D196" s="8"/>
      <c r="E196" s="8"/>
      <c r="F196" s="8"/>
      <c r="G196" s="21"/>
      <c r="H196" s="12"/>
      <c r="I196" s="12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idden="1" x14ac:dyDescent="0.25">
      <c r="A197" s="8"/>
      <c r="B197" s="8"/>
      <c r="C197" s="8"/>
      <c r="D197" s="8"/>
      <c r="E197" s="8"/>
      <c r="F197" s="8"/>
      <c r="G197" s="21"/>
      <c r="H197" s="12"/>
      <c r="I197" s="12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idden="1" x14ac:dyDescent="0.25">
      <c r="A198" s="8"/>
      <c r="B198" s="8"/>
      <c r="C198" s="8"/>
      <c r="D198" s="8"/>
      <c r="E198" s="8"/>
      <c r="F198" s="8"/>
      <c r="G198" s="21"/>
      <c r="H198" s="12"/>
      <c r="I198" s="12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idden="1" x14ac:dyDescent="0.25">
      <c r="A199" s="8"/>
      <c r="B199" s="8"/>
      <c r="C199" s="8"/>
      <c r="D199" s="8"/>
      <c r="E199" s="8"/>
      <c r="F199" s="8"/>
      <c r="G199" s="21"/>
      <c r="H199" s="12"/>
      <c r="I199" s="12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idden="1" x14ac:dyDescent="0.25">
      <c r="A200" s="8"/>
      <c r="B200" s="8"/>
      <c r="C200" s="8"/>
      <c r="D200" s="8"/>
      <c r="E200" s="8"/>
      <c r="F200" s="8"/>
      <c r="G200" s="21"/>
      <c r="H200" s="12"/>
      <c r="I200" s="12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idden="1" x14ac:dyDescent="0.25">
      <c r="A201" s="8"/>
      <c r="B201" s="8"/>
      <c r="C201" s="8"/>
      <c r="D201" s="8"/>
      <c r="E201" s="8"/>
      <c r="F201" s="8"/>
      <c r="G201" s="21"/>
      <c r="H201" s="12"/>
      <c r="I201" s="12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idden="1" x14ac:dyDescent="0.25">
      <c r="A202" s="8"/>
      <c r="B202" s="8"/>
      <c r="C202" s="8"/>
      <c r="D202" s="8"/>
      <c r="E202" s="8"/>
      <c r="F202" s="8"/>
      <c r="G202" s="21"/>
      <c r="H202" s="12"/>
      <c r="I202" s="1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idden="1" x14ac:dyDescent="0.25">
      <c r="A203" s="8"/>
      <c r="B203" s="8"/>
      <c r="C203" s="8"/>
      <c r="D203" s="8"/>
      <c r="E203" s="8"/>
      <c r="F203" s="8"/>
      <c r="G203" s="21"/>
      <c r="H203" s="12"/>
      <c r="I203" s="12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idden="1" x14ac:dyDescent="0.25">
      <c r="A204" s="8"/>
      <c r="B204" s="8"/>
      <c r="C204" s="8"/>
      <c r="D204" s="8"/>
      <c r="E204" s="8"/>
      <c r="F204" s="8"/>
      <c r="G204" s="21"/>
      <c r="H204" s="12"/>
      <c r="I204" s="1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idden="1" x14ac:dyDescent="0.25">
      <c r="A205" s="8"/>
      <c r="B205" s="8"/>
      <c r="C205" s="8"/>
      <c r="D205" s="8"/>
      <c r="E205" s="8"/>
      <c r="F205" s="8"/>
      <c r="G205" s="21"/>
      <c r="H205" s="12"/>
      <c r="I205" s="12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idden="1" x14ac:dyDescent="0.25">
      <c r="A206" s="8"/>
      <c r="B206" s="8"/>
      <c r="C206" s="8"/>
      <c r="D206" s="8"/>
      <c r="E206" s="8"/>
      <c r="F206" s="8"/>
      <c r="G206" s="21"/>
      <c r="H206" s="12"/>
      <c r="I206" s="1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idden="1" x14ac:dyDescent="0.25">
      <c r="A207" s="8"/>
      <c r="B207" s="8"/>
      <c r="C207" s="8"/>
      <c r="D207" s="8"/>
      <c r="E207" s="8"/>
      <c r="F207" s="8"/>
      <c r="G207" s="21"/>
      <c r="H207" s="12"/>
      <c r="I207" s="1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idden="1" x14ac:dyDescent="0.25">
      <c r="A208" s="8"/>
      <c r="B208" s="8"/>
      <c r="C208" s="8"/>
      <c r="D208" s="8"/>
      <c r="E208" s="8"/>
      <c r="F208" s="8"/>
      <c r="G208" s="21"/>
      <c r="H208" s="12"/>
      <c r="I208" s="1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idden="1" x14ac:dyDescent="0.25">
      <c r="A209" s="8"/>
      <c r="B209" s="8"/>
      <c r="C209" s="8"/>
      <c r="D209" s="8"/>
      <c r="E209" s="8"/>
      <c r="F209" s="8"/>
      <c r="G209" s="21"/>
      <c r="H209" s="12"/>
      <c r="I209" s="1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idden="1" x14ac:dyDescent="0.25">
      <c r="A210" s="8"/>
      <c r="B210" s="8"/>
      <c r="C210" s="8"/>
      <c r="D210" s="8"/>
      <c r="E210" s="8"/>
      <c r="F210" s="8"/>
      <c r="G210" s="21"/>
      <c r="H210" s="12"/>
      <c r="I210" s="1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idden="1" x14ac:dyDescent="0.25">
      <c r="A211" s="8"/>
      <c r="B211" s="8"/>
      <c r="C211" s="8"/>
      <c r="D211" s="8"/>
      <c r="E211" s="8"/>
      <c r="F211" s="8"/>
      <c r="G211" s="21"/>
      <c r="H211" s="12"/>
      <c r="I211" s="1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idden="1" x14ac:dyDescent="0.25">
      <c r="A212" s="8"/>
      <c r="B212" s="8"/>
      <c r="C212" s="8"/>
      <c r="D212" s="8"/>
      <c r="E212" s="8"/>
      <c r="F212" s="8"/>
      <c r="G212" s="21"/>
      <c r="H212" s="12"/>
      <c r="I212" s="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idden="1" x14ac:dyDescent="0.25">
      <c r="A213" s="8"/>
      <c r="B213" s="8"/>
      <c r="C213" s="8"/>
      <c r="D213" s="8"/>
      <c r="E213" s="8"/>
      <c r="F213" s="8"/>
      <c r="G213" s="21"/>
      <c r="H213" s="12"/>
      <c r="I213" s="1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idden="1" x14ac:dyDescent="0.25">
      <c r="A214" s="8"/>
      <c r="B214" s="8"/>
      <c r="C214" s="8"/>
      <c r="D214" s="8"/>
      <c r="E214" s="8"/>
      <c r="F214" s="8"/>
      <c r="G214" s="21"/>
      <c r="H214" s="12"/>
      <c r="I214" s="1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idden="1" x14ac:dyDescent="0.25">
      <c r="A215" s="8"/>
      <c r="B215" s="8"/>
      <c r="C215" s="8"/>
      <c r="D215" s="8"/>
      <c r="E215" s="8"/>
      <c r="F215" s="8"/>
      <c r="G215" s="21"/>
      <c r="H215" s="12"/>
      <c r="I215" s="1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idden="1" x14ac:dyDescent="0.25">
      <c r="A216" s="8"/>
      <c r="B216" s="8"/>
      <c r="C216" s="8"/>
      <c r="D216" s="8"/>
      <c r="E216" s="8"/>
      <c r="F216" s="8"/>
      <c r="G216" s="21"/>
      <c r="H216" s="12"/>
      <c r="I216" s="1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idden="1" x14ac:dyDescent="0.25">
      <c r="A217" s="8"/>
      <c r="B217" s="8"/>
      <c r="C217" s="8"/>
      <c r="D217" s="8"/>
      <c r="E217" s="8"/>
      <c r="F217" s="8"/>
      <c r="G217" s="21"/>
      <c r="H217" s="12"/>
      <c r="I217" s="1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idden="1" x14ac:dyDescent="0.25">
      <c r="A218" s="8"/>
      <c r="B218" s="8"/>
      <c r="C218" s="8"/>
      <c r="D218" s="8"/>
      <c r="E218" s="8"/>
      <c r="F218" s="8"/>
      <c r="G218" s="21"/>
      <c r="H218" s="12"/>
      <c r="I218" s="1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idden="1" x14ac:dyDescent="0.25">
      <c r="A219" s="8"/>
      <c r="B219" s="8"/>
      <c r="C219" s="8"/>
      <c r="D219" s="8"/>
      <c r="E219" s="8"/>
      <c r="F219" s="8"/>
      <c r="G219" s="21"/>
      <c r="H219" s="12"/>
      <c r="I219" s="1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idden="1" x14ac:dyDescent="0.25">
      <c r="A220" s="8"/>
      <c r="B220" s="8"/>
      <c r="C220" s="8"/>
      <c r="D220" s="8"/>
      <c r="E220" s="8"/>
      <c r="F220" s="8"/>
      <c r="G220" s="21"/>
      <c r="H220" s="12"/>
      <c r="I220" s="1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idden="1" x14ac:dyDescent="0.25">
      <c r="A221" s="8"/>
      <c r="B221" s="8"/>
      <c r="C221" s="8"/>
      <c r="D221" s="8"/>
      <c r="E221" s="8"/>
      <c r="F221" s="8"/>
      <c r="G221" s="21"/>
      <c r="H221" s="12"/>
      <c r="I221" s="1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idden="1" x14ac:dyDescent="0.25">
      <c r="A222" s="8"/>
      <c r="B222" s="8"/>
      <c r="C222" s="8"/>
      <c r="D222" s="8"/>
      <c r="E222" s="8"/>
      <c r="F222" s="8"/>
      <c r="G222" s="21"/>
      <c r="H222" s="12"/>
      <c r="I222" s="1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idden="1" x14ac:dyDescent="0.25">
      <c r="A223" s="8"/>
      <c r="B223" s="8"/>
      <c r="C223" s="8"/>
      <c r="D223" s="8"/>
      <c r="E223" s="8"/>
      <c r="F223" s="8"/>
      <c r="G223" s="21"/>
      <c r="H223" s="12"/>
      <c r="I223" s="1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idden="1" x14ac:dyDescent="0.25">
      <c r="A224" s="8"/>
      <c r="B224" s="8"/>
      <c r="C224" s="8"/>
      <c r="D224" s="8"/>
      <c r="E224" s="8"/>
      <c r="F224" s="8"/>
      <c r="G224" s="21"/>
      <c r="H224" s="12"/>
      <c r="I224" s="1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idden="1" x14ac:dyDescent="0.25">
      <c r="A225" s="8"/>
      <c r="B225" s="8"/>
      <c r="C225" s="8"/>
      <c r="D225" s="8"/>
      <c r="E225" s="8"/>
      <c r="F225" s="8"/>
      <c r="G225" s="21"/>
      <c r="H225" s="12"/>
      <c r="I225" s="1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idden="1" x14ac:dyDescent="0.25">
      <c r="A226" s="8"/>
      <c r="B226" s="8"/>
      <c r="C226" s="8"/>
      <c r="D226" s="8"/>
      <c r="E226" s="8"/>
      <c r="F226" s="8"/>
      <c r="G226" s="21"/>
      <c r="H226" s="12"/>
      <c r="I226" s="1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idden="1" x14ac:dyDescent="0.25">
      <c r="A227" s="8"/>
      <c r="B227" s="8"/>
      <c r="C227" s="8"/>
      <c r="D227" s="8"/>
      <c r="E227" s="8"/>
      <c r="F227" s="8"/>
      <c r="G227" s="21"/>
      <c r="H227" s="12"/>
      <c r="I227" s="1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idden="1" x14ac:dyDescent="0.25">
      <c r="A228" s="8"/>
      <c r="B228" s="8"/>
      <c r="C228" s="8"/>
      <c r="D228" s="8"/>
      <c r="E228" s="8"/>
      <c r="F228" s="8"/>
      <c r="G228" s="21"/>
      <c r="H228" s="12"/>
      <c r="I228" s="1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idden="1" x14ac:dyDescent="0.25">
      <c r="A229" s="8"/>
      <c r="B229" s="8"/>
      <c r="C229" s="8"/>
      <c r="D229" s="8"/>
      <c r="E229" s="8"/>
      <c r="F229" s="8"/>
      <c r="G229" s="21"/>
      <c r="H229" s="12"/>
      <c r="I229" s="1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idden="1" x14ac:dyDescent="0.25">
      <c r="A230" s="8"/>
      <c r="B230" s="8"/>
      <c r="C230" s="8"/>
      <c r="D230" s="8"/>
      <c r="E230" s="8"/>
      <c r="F230" s="8"/>
      <c r="G230" s="21"/>
      <c r="H230" s="12"/>
      <c r="I230" s="1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idden="1" x14ac:dyDescent="0.25">
      <c r="A231" s="8"/>
      <c r="B231" s="8"/>
      <c r="C231" s="8"/>
      <c r="D231" s="8"/>
      <c r="E231" s="8"/>
      <c r="F231" s="8"/>
      <c r="G231" s="21"/>
      <c r="H231" s="12"/>
      <c r="I231" s="1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idden="1" x14ac:dyDescent="0.25">
      <c r="A232" s="8"/>
      <c r="B232" s="8"/>
      <c r="C232" s="8"/>
      <c r="D232" s="8"/>
      <c r="E232" s="8"/>
      <c r="F232" s="8"/>
      <c r="G232" s="21"/>
      <c r="H232" s="12"/>
      <c r="I232" s="1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idden="1" x14ac:dyDescent="0.25">
      <c r="A233" s="8"/>
      <c r="B233" s="8"/>
      <c r="C233" s="8"/>
      <c r="D233" s="8"/>
      <c r="E233" s="8"/>
      <c r="F233" s="8"/>
      <c r="G233" s="21"/>
      <c r="H233" s="12"/>
      <c r="I233" s="1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idden="1" x14ac:dyDescent="0.25">
      <c r="A234" s="8"/>
      <c r="B234" s="8"/>
      <c r="C234" s="8"/>
      <c r="D234" s="8"/>
      <c r="E234" s="8"/>
      <c r="F234" s="8"/>
      <c r="G234" s="21"/>
      <c r="H234" s="12"/>
      <c r="I234" s="1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idden="1" x14ac:dyDescent="0.25">
      <c r="A235" s="8"/>
      <c r="B235" s="8"/>
      <c r="C235" s="8"/>
      <c r="D235" s="8"/>
      <c r="E235" s="8"/>
      <c r="F235" s="8"/>
      <c r="G235" s="21"/>
      <c r="H235" s="12"/>
      <c r="I235" s="1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idden="1" x14ac:dyDescent="0.25">
      <c r="A236" s="8"/>
      <c r="B236" s="8"/>
      <c r="C236" s="8"/>
      <c r="D236" s="8"/>
      <c r="E236" s="8"/>
      <c r="F236" s="8"/>
      <c r="G236" s="21"/>
      <c r="H236" s="12"/>
      <c r="I236" s="1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idden="1" x14ac:dyDescent="0.25">
      <c r="A237" s="8"/>
      <c r="B237" s="8"/>
      <c r="C237" s="8"/>
      <c r="D237" s="8"/>
      <c r="E237" s="8"/>
      <c r="F237" s="8"/>
      <c r="G237" s="21"/>
      <c r="H237" s="12"/>
      <c r="I237" s="1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idden="1" x14ac:dyDescent="0.25">
      <c r="A238" s="8"/>
      <c r="B238" s="8"/>
      <c r="C238" s="8"/>
      <c r="D238" s="8"/>
      <c r="E238" s="8"/>
      <c r="F238" s="8"/>
      <c r="G238" s="21"/>
      <c r="H238" s="12"/>
      <c r="I238" s="1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idden="1" x14ac:dyDescent="0.25">
      <c r="A239" s="8"/>
      <c r="B239" s="8"/>
      <c r="C239" s="8"/>
      <c r="D239" s="8"/>
      <c r="E239" s="8"/>
      <c r="F239" s="8"/>
      <c r="G239" s="21"/>
      <c r="H239" s="12"/>
      <c r="I239" s="1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idden="1" x14ac:dyDescent="0.25">
      <c r="A240" s="8"/>
      <c r="B240" s="8"/>
      <c r="C240" s="8"/>
      <c r="D240" s="8"/>
      <c r="E240" s="8"/>
      <c r="F240" s="8"/>
      <c r="G240" s="21"/>
      <c r="H240" s="12"/>
      <c r="I240" s="1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idden="1" x14ac:dyDescent="0.25">
      <c r="A241" s="8"/>
      <c r="B241" s="8"/>
      <c r="C241" s="8"/>
      <c r="D241" s="8"/>
      <c r="E241" s="8"/>
      <c r="F241" s="8"/>
      <c r="G241" s="21"/>
      <c r="H241" s="12"/>
      <c r="I241" s="1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idden="1" x14ac:dyDescent="0.25">
      <c r="A242" s="8"/>
      <c r="B242" s="8"/>
      <c r="C242" s="8"/>
      <c r="D242" s="8"/>
      <c r="E242" s="8"/>
      <c r="F242" s="8"/>
      <c r="G242" s="21"/>
      <c r="H242" s="12"/>
      <c r="I242" s="1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idden="1" x14ac:dyDescent="0.25">
      <c r="A243" s="8"/>
      <c r="B243" s="8"/>
      <c r="C243" s="8"/>
      <c r="D243" s="8"/>
      <c r="E243" s="8"/>
      <c r="F243" s="8"/>
      <c r="G243" s="21"/>
      <c r="H243" s="12"/>
      <c r="I243" s="1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idden="1" x14ac:dyDescent="0.25">
      <c r="A244" s="8"/>
      <c r="B244" s="8"/>
      <c r="C244" s="8"/>
      <c r="D244" s="8"/>
      <c r="E244" s="8"/>
      <c r="F244" s="8"/>
      <c r="G244" s="21"/>
      <c r="H244" s="12"/>
      <c r="I244" s="1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idden="1" x14ac:dyDescent="0.25">
      <c r="A245" s="8"/>
      <c r="B245" s="8"/>
      <c r="C245" s="8"/>
      <c r="D245" s="8"/>
      <c r="E245" s="8"/>
      <c r="F245" s="8"/>
      <c r="G245" s="21"/>
      <c r="H245" s="12"/>
      <c r="I245" s="1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idden="1" x14ac:dyDescent="0.25">
      <c r="A246" s="8"/>
      <c r="B246" s="8"/>
      <c r="C246" s="8"/>
      <c r="D246" s="8"/>
      <c r="E246" s="8"/>
      <c r="F246" s="8"/>
      <c r="G246" s="21"/>
      <c r="H246" s="12"/>
      <c r="I246" s="1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idden="1" x14ac:dyDescent="0.25">
      <c r="A247" s="8"/>
      <c r="B247" s="8"/>
      <c r="C247" s="8"/>
      <c r="D247" s="8"/>
      <c r="E247" s="8"/>
      <c r="F247" s="8"/>
      <c r="G247" s="21"/>
      <c r="H247" s="12"/>
      <c r="I247" s="1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idden="1" x14ac:dyDescent="0.25">
      <c r="A248" s="8"/>
      <c r="B248" s="8"/>
      <c r="C248" s="8"/>
      <c r="D248" s="8"/>
      <c r="E248" s="8"/>
      <c r="F248" s="8"/>
      <c r="G248" s="21"/>
      <c r="H248" s="12"/>
      <c r="I248" s="1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idden="1" x14ac:dyDescent="0.25">
      <c r="A249" s="8"/>
      <c r="B249" s="8"/>
      <c r="C249" s="8"/>
      <c r="D249" s="8"/>
      <c r="E249" s="8"/>
      <c r="F249" s="8"/>
      <c r="G249" s="21"/>
      <c r="H249" s="12"/>
      <c r="I249" s="1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idden="1" x14ac:dyDescent="0.25">
      <c r="A250" s="8"/>
      <c r="B250" s="8"/>
      <c r="C250" s="8"/>
      <c r="D250" s="8"/>
      <c r="E250" s="8"/>
      <c r="F250" s="8"/>
      <c r="G250" s="21"/>
      <c r="H250" s="12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idden="1" x14ac:dyDescent="0.25">
      <c r="A251" s="8"/>
      <c r="B251" s="8"/>
      <c r="C251" s="8"/>
      <c r="D251" s="8"/>
      <c r="E251" s="8"/>
      <c r="F251" s="8"/>
      <c r="G251" s="21"/>
      <c r="H251" s="12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idden="1" x14ac:dyDescent="0.25">
      <c r="A252" s="8"/>
      <c r="B252" s="8"/>
      <c r="C252" s="8"/>
      <c r="D252" s="8"/>
      <c r="E252" s="8"/>
      <c r="F252" s="8"/>
      <c r="G252" s="21"/>
      <c r="H252" s="12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idden="1" x14ac:dyDescent="0.25">
      <c r="A253" s="8"/>
      <c r="B253" s="8"/>
      <c r="C253" s="8"/>
      <c r="D253" s="8"/>
      <c r="E253" s="8"/>
      <c r="F253" s="8"/>
      <c r="G253" s="21"/>
      <c r="H253" s="12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idden="1" x14ac:dyDescent="0.25">
      <c r="A254" s="8"/>
      <c r="B254" s="8"/>
      <c r="C254" s="8"/>
      <c r="D254" s="8"/>
      <c r="E254" s="8"/>
      <c r="F254" s="8"/>
      <c r="G254" s="21"/>
      <c r="H254" s="12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idden="1" x14ac:dyDescent="0.25">
      <c r="A255" s="8"/>
      <c r="B255" s="8"/>
      <c r="C255" s="8"/>
      <c r="D255" s="8"/>
      <c r="E255" s="8"/>
      <c r="F255" s="8"/>
      <c r="G255" s="21"/>
      <c r="H255" s="12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idden="1" x14ac:dyDescent="0.25">
      <c r="A256" s="8"/>
      <c r="B256" s="8"/>
      <c r="C256" s="8"/>
      <c r="D256" s="8"/>
      <c r="E256" s="8"/>
      <c r="F256" s="8"/>
      <c r="G256" s="21"/>
      <c r="H256" s="12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idden="1" x14ac:dyDescent="0.25">
      <c r="A257" s="8"/>
      <c r="B257" s="8"/>
      <c r="C257" s="8"/>
      <c r="D257" s="8"/>
      <c r="E257" s="8"/>
      <c r="F257" s="8"/>
      <c r="G257" s="21"/>
      <c r="H257" s="12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idden="1" x14ac:dyDescent="0.25">
      <c r="A258" s="8"/>
      <c r="B258" s="8"/>
      <c r="C258" s="8"/>
      <c r="D258" s="8"/>
      <c r="E258" s="8"/>
      <c r="F258" s="8"/>
      <c r="G258" s="21"/>
      <c r="H258" s="12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idden="1" x14ac:dyDescent="0.25">
      <c r="A259" s="8"/>
      <c r="B259" s="8"/>
      <c r="C259" s="8"/>
      <c r="D259" s="8"/>
      <c r="E259" s="8"/>
      <c r="F259" s="8"/>
      <c r="G259" s="21"/>
      <c r="H259" s="12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idden="1" x14ac:dyDescent="0.25">
      <c r="A260" s="8"/>
      <c r="B260" s="8"/>
      <c r="C260" s="8"/>
      <c r="D260" s="8"/>
      <c r="E260" s="8"/>
      <c r="F260" s="8"/>
      <c r="G260" s="21"/>
      <c r="H260" s="12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idden="1" x14ac:dyDescent="0.25">
      <c r="A261" s="8"/>
      <c r="B261" s="8"/>
      <c r="C261" s="8"/>
      <c r="D261" s="8"/>
      <c r="E261" s="8"/>
      <c r="F261" s="8"/>
      <c r="G261" s="21"/>
      <c r="H261" s="12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idden="1" x14ac:dyDescent="0.25">
      <c r="A262" s="8"/>
      <c r="B262" s="8"/>
      <c r="C262" s="8"/>
      <c r="D262" s="8"/>
      <c r="E262" s="8"/>
      <c r="F262" s="8"/>
      <c r="G262" s="21"/>
      <c r="H262" s="12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idden="1" x14ac:dyDescent="0.25">
      <c r="A263" s="8"/>
      <c r="B263" s="8"/>
      <c r="C263" s="8"/>
      <c r="D263" s="8"/>
      <c r="E263" s="8"/>
      <c r="F263" s="8"/>
      <c r="G263" s="21"/>
      <c r="H263" s="12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idden="1" x14ac:dyDescent="0.25">
      <c r="A264" s="8"/>
      <c r="B264" s="8"/>
      <c r="C264" s="8"/>
      <c r="D264" s="8"/>
      <c r="E264" s="8"/>
      <c r="F264" s="8"/>
      <c r="G264" s="21"/>
      <c r="H264" s="12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idden="1" x14ac:dyDescent="0.25">
      <c r="A265" s="8"/>
      <c r="B265" s="8"/>
      <c r="C265" s="8"/>
      <c r="D265" s="8"/>
      <c r="E265" s="8"/>
      <c r="F265" s="8"/>
      <c r="G265" s="21"/>
      <c r="H265" s="12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idden="1" x14ac:dyDescent="0.25">
      <c r="A266" s="8"/>
      <c r="B266" s="8"/>
      <c r="C266" s="8"/>
      <c r="D266" s="8"/>
      <c r="E266" s="8"/>
      <c r="F266" s="8"/>
      <c r="G266" s="21"/>
      <c r="H266" s="12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idden="1" x14ac:dyDescent="0.25">
      <c r="A267" s="8"/>
      <c r="B267" s="8"/>
      <c r="C267" s="8"/>
      <c r="D267" s="8"/>
      <c r="E267" s="8"/>
      <c r="F267" s="8"/>
      <c r="G267" s="21"/>
      <c r="H267" s="12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idden="1" x14ac:dyDescent="0.25">
      <c r="A268" s="8"/>
      <c r="B268" s="8"/>
      <c r="C268" s="8"/>
      <c r="D268" s="8"/>
      <c r="E268" s="8"/>
      <c r="F268" s="8"/>
      <c r="G268" s="21"/>
      <c r="H268" s="12"/>
      <c r="I268" s="1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idden="1" x14ac:dyDescent="0.25">
      <c r="A269" s="8"/>
      <c r="B269" s="8"/>
      <c r="C269" s="8"/>
      <c r="D269" s="8"/>
      <c r="E269" s="8"/>
      <c r="F269" s="8"/>
      <c r="G269" s="21"/>
      <c r="H269" s="12"/>
      <c r="I269" s="1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idden="1" x14ac:dyDescent="0.25">
      <c r="A270" s="8"/>
      <c r="B270" s="8"/>
      <c r="C270" s="8"/>
      <c r="D270" s="8"/>
      <c r="E270" s="8"/>
      <c r="F270" s="8"/>
      <c r="G270" s="21"/>
      <c r="H270" s="12"/>
      <c r="I270" s="1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idden="1" x14ac:dyDescent="0.25">
      <c r="A271" s="8"/>
      <c r="B271" s="8"/>
      <c r="C271" s="8"/>
      <c r="D271" s="8"/>
      <c r="E271" s="8"/>
      <c r="F271" s="8"/>
      <c r="G271" s="21"/>
      <c r="H271" s="12"/>
      <c r="I271" s="1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idden="1" x14ac:dyDescent="0.25">
      <c r="A272" s="8"/>
      <c r="B272" s="8"/>
      <c r="C272" s="8"/>
      <c r="D272" s="8"/>
      <c r="E272" s="8"/>
      <c r="F272" s="8"/>
      <c r="G272" s="21"/>
      <c r="H272" s="12"/>
      <c r="I272" s="1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idden="1" x14ac:dyDescent="0.25">
      <c r="A273" s="8"/>
      <c r="B273" s="8"/>
      <c r="C273" s="8"/>
      <c r="D273" s="8"/>
      <c r="E273" s="8"/>
      <c r="F273" s="8"/>
      <c r="G273" s="21"/>
      <c r="H273" s="12"/>
      <c r="I273" s="1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idden="1" x14ac:dyDescent="0.25">
      <c r="A274" s="8"/>
      <c r="B274" s="8"/>
      <c r="C274" s="8"/>
      <c r="D274" s="8"/>
      <c r="E274" s="8"/>
      <c r="F274" s="8"/>
      <c r="G274" s="21"/>
      <c r="H274" s="12"/>
      <c r="I274" s="1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idden="1" x14ac:dyDescent="0.25">
      <c r="A275" s="8"/>
      <c r="B275" s="8"/>
      <c r="C275" s="8"/>
      <c r="D275" s="8"/>
      <c r="E275" s="8"/>
      <c r="F275" s="8"/>
      <c r="G275" s="21"/>
      <c r="H275" s="12"/>
      <c r="I275" s="1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idden="1" x14ac:dyDescent="0.25">
      <c r="A276" s="8"/>
      <c r="B276" s="8"/>
      <c r="C276" s="8"/>
      <c r="D276" s="8"/>
      <c r="E276" s="8"/>
      <c r="F276" s="8"/>
      <c r="G276" s="21"/>
      <c r="H276" s="12"/>
      <c r="I276" s="1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idden="1" x14ac:dyDescent="0.25">
      <c r="A277" s="8"/>
      <c r="B277" s="8"/>
      <c r="C277" s="8"/>
      <c r="D277" s="8"/>
      <c r="E277" s="8"/>
      <c r="F277" s="8"/>
      <c r="G277" s="21"/>
      <c r="H277" s="12"/>
      <c r="I277" s="1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idden="1" x14ac:dyDescent="0.25">
      <c r="A278" s="8"/>
      <c r="B278" s="8"/>
      <c r="C278" s="8"/>
      <c r="D278" s="8"/>
      <c r="E278" s="8"/>
      <c r="F278" s="8"/>
      <c r="G278" s="21"/>
      <c r="H278" s="12"/>
      <c r="I278" s="1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idden="1" x14ac:dyDescent="0.25">
      <c r="A279" s="8"/>
      <c r="B279" s="8"/>
      <c r="C279" s="8"/>
      <c r="D279" s="8"/>
      <c r="E279" s="8"/>
      <c r="F279" s="8"/>
      <c r="G279" s="21"/>
      <c r="H279" s="12"/>
      <c r="I279" s="1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idden="1" x14ac:dyDescent="0.25">
      <c r="A280" s="8"/>
      <c r="B280" s="8"/>
      <c r="C280" s="8"/>
      <c r="D280" s="8"/>
      <c r="E280" s="8"/>
      <c r="F280" s="8"/>
      <c r="G280" s="21"/>
      <c r="H280" s="12"/>
      <c r="I280" s="1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idden="1" x14ac:dyDescent="0.25">
      <c r="A281" s="8"/>
      <c r="B281" s="8"/>
      <c r="C281" s="8"/>
      <c r="D281" s="8"/>
      <c r="E281" s="8"/>
      <c r="F281" s="8"/>
      <c r="G281" s="21"/>
      <c r="H281" s="12"/>
      <c r="I281" s="1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idden="1" x14ac:dyDescent="0.25">
      <c r="A282" s="8"/>
      <c r="B282" s="8"/>
      <c r="C282" s="8"/>
      <c r="D282" s="8"/>
      <c r="E282" s="8"/>
      <c r="F282" s="8"/>
      <c r="G282" s="21"/>
      <c r="H282" s="12"/>
      <c r="I282" s="1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idden="1" x14ac:dyDescent="0.25">
      <c r="A283" s="8"/>
      <c r="B283" s="8"/>
      <c r="C283" s="8"/>
      <c r="D283" s="8"/>
      <c r="E283" s="8"/>
      <c r="F283" s="8"/>
      <c r="G283" s="21"/>
      <c r="H283" s="12"/>
      <c r="I283" s="1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idden="1" x14ac:dyDescent="0.25">
      <c r="A284" s="8"/>
      <c r="B284" s="8"/>
      <c r="C284" s="8"/>
      <c r="D284" s="8"/>
      <c r="E284" s="8"/>
      <c r="F284" s="8"/>
      <c r="G284" s="21"/>
      <c r="H284" s="12"/>
      <c r="I284" s="1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idden="1" x14ac:dyDescent="0.25">
      <c r="A285" s="8"/>
      <c r="B285" s="8"/>
      <c r="C285" s="8"/>
      <c r="D285" s="8"/>
      <c r="E285" s="8"/>
      <c r="F285" s="8"/>
      <c r="G285" s="21"/>
      <c r="H285" s="12"/>
      <c r="I285" s="1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idden="1" x14ac:dyDescent="0.25">
      <c r="A286" s="8"/>
      <c r="B286" s="8"/>
      <c r="C286" s="8"/>
      <c r="D286" s="8"/>
      <c r="E286" s="8"/>
      <c r="F286" s="8"/>
      <c r="G286" s="21"/>
      <c r="H286" s="12"/>
      <c r="I286" s="1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idden="1" x14ac:dyDescent="0.25">
      <c r="A287" s="8"/>
      <c r="B287" s="8"/>
      <c r="C287" s="8"/>
      <c r="D287" s="8"/>
      <c r="E287" s="8"/>
      <c r="F287" s="8"/>
      <c r="G287" s="21"/>
      <c r="H287" s="12"/>
      <c r="I287" s="1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idden="1" x14ac:dyDescent="0.25">
      <c r="A288" s="8"/>
      <c r="B288" s="8"/>
      <c r="C288" s="8"/>
      <c r="D288" s="8"/>
      <c r="E288" s="8"/>
      <c r="F288" s="8"/>
      <c r="G288" s="21"/>
      <c r="H288" s="12"/>
      <c r="I288" s="1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idden="1" x14ac:dyDescent="0.25">
      <c r="A289" s="8"/>
      <c r="B289" s="8"/>
      <c r="C289" s="8"/>
      <c r="D289" s="8"/>
      <c r="E289" s="8"/>
      <c r="F289" s="8"/>
      <c r="G289" s="21"/>
      <c r="H289" s="12"/>
      <c r="I289" s="1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idden="1" x14ac:dyDescent="0.25">
      <c r="A290" s="8"/>
      <c r="B290" s="8"/>
      <c r="C290" s="8"/>
      <c r="D290" s="8"/>
      <c r="E290" s="8"/>
      <c r="F290" s="8"/>
      <c r="G290" s="21"/>
      <c r="H290" s="12"/>
      <c r="I290" s="1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idden="1" x14ac:dyDescent="0.25">
      <c r="A291" s="8"/>
      <c r="B291" s="8"/>
      <c r="C291" s="8"/>
      <c r="D291" s="8"/>
      <c r="E291" s="8"/>
      <c r="F291" s="8"/>
      <c r="G291" s="21"/>
      <c r="H291" s="12"/>
      <c r="I291" s="1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idden="1" x14ac:dyDescent="0.25">
      <c r="A292" s="8"/>
      <c r="B292" s="8"/>
      <c r="C292" s="8"/>
      <c r="D292" s="8"/>
      <c r="E292" s="8"/>
      <c r="F292" s="8"/>
      <c r="G292" s="21"/>
      <c r="H292" s="12"/>
      <c r="I292" s="1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idden="1" x14ac:dyDescent="0.25">
      <c r="A293" s="8"/>
      <c r="B293" s="8"/>
      <c r="C293" s="8"/>
      <c r="D293" s="8"/>
      <c r="E293" s="8"/>
      <c r="F293" s="8"/>
      <c r="G293" s="21"/>
      <c r="H293" s="12"/>
      <c r="I293" s="1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idden="1" x14ac:dyDescent="0.25">
      <c r="A294" s="8"/>
      <c r="B294" s="8"/>
      <c r="C294" s="8"/>
      <c r="D294" s="8"/>
      <c r="E294" s="8"/>
      <c r="F294" s="8"/>
      <c r="G294" s="21"/>
      <c r="H294" s="12"/>
      <c r="I294" s="1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idden="1" x14ac:dyDescent="0.25">
      <c r="A295" s="8"/>
      <c r="B295" s="8"/>
      <c r="C295" s="8"/>
      <c r="D295" s="8"/>
      <c r="E295" s="8"/>
      <c r="F295" s="8"/>
      <c r="G295" s="21"/>
      <c r="H295" s="12"/>
      <c r="I295" s="1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idden="1" x14ac:dyDescent="0.25">
      <c r="A296" s="8"/>
      <c r="B296" s="8"/>
      <c r="C296" s="8"/>
      <c r="D296" s="8"/>
      <c r="E296" s="8"/>
      <c r="F296" s="8"/>
      <c r="G296" s="21"/>
      <c r="H296" s="12"/>
      <c r="I296" s="1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idden="1" x14ac:dyDescent="0.25">
      <c r="A297" s="8"/>
      <c r="B297" s="8"/>
      <c r="C297" s="8"/>
      <c r="D297" s="8"/>
      <c r="E297" s="8"/>
      <c r="F297" s="8"/>
      <c r="G297" s="21"/>
      <c r="H297" s="12"/>
      <c r="I297" s="1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idden="1" x14ac:dyDescent="0.25">
      <c r="A298" s="8"/>
      <c r="B298" s="8"/>
      <c r="C298" s="8"/>
      <c r="D298" s="8"/>
      <c r="E298" s="8"/>
      <c r="F298" s="8"/>
      <c r="G298" s="21"/>
      <c r="H298" s="12"/>
      <c r="I298" s="1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idden="1" x14ac:dyDescent="0.25">
      <c r="A299" s="8"/>
      <c r="B299" s="8"/>
      <c r="C299" s="8"/>
      <c r="D299" s="8"/>
      <c r="E299" s="8"/>
      <c r="F299" s="8"/>
      <c r="G299" s="21"/>
      <c r="H299" s="12"/>
      <c r="I299" s="1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idden="1" x14ac:dyDescent="0.25">
      <c r="A300" s="8"/>
      <c r="B300" s="8"/>
      <c r="C300" s="8"/>
      <c r="D300" s="8"/>
      <c r="E300" s="8"/>
      <c r="F300" s="8"/>
      <c r="G300" s="21"/>
      <c r="H300" s="12"/>
      <c r="I300" s="1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idden="1" x14ac:dyDescent="0.25">
      <c r="A301" s="8"/>
      <c r="B301" s="8"/>
      <c r="C301" s="8"/>
      <c r="D301" s="8"/>
      <c r="E301" s="8"/>
      <c r="F301" s="8"/>
      <c r="G301" s="21"/>
      <c r="H301" s="12"/>
      <c r="I301" s="1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idden="1" x14ac:dyDescent="0.25">
      <c r="A302" s="8"/>
      <c r="B302" s="8"/>
      <c r="C302" s="8"/>
      <c r="D302" s="8"/>
      <c r="E302" s="8"/>
      <c r="F302" s="8"/>
      <c r="G302" s="21"/>
      <c r="H302" s="12"/>
      <c r="I302" s="1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idden="1" x14ac:dyDescent="0.25">
      <c r="A303" s="8"/>
      <c r="B303" s="8"/>
      <c r="C303" s="8"/>
      <c r="D303" s="8"/>
      <c r="E303" s="8"/>
      <c r="F303" s="8"/>
      <c r="G303" s="21"/>
      <c r="H303" s="12"/>
      <c r="I303" s="1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idden="1" x14ac:dyDescent="0.25">
      <c r="A304" s="8"/>
      <c r="B304" s="8"/>
      <c r="C304" s="8"/>
      <c r="D304" s="8"/>
      <c r="E304" s="8"/>
      <c r="F304" s="8"/>
      <c r="G304" s="21"/>
      <c r="H304" s="12"/>
      <c r="I304" s="1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idden="1" x14ac:dyDescent="0.25">
      <c r="A305" s="8"/>
      <c r="B305" s="8"/>
      <c r="C305" s="8"/>
      <c r="D305" s="8"/>
      <c r="E305" s="8"/>
      <c r="F305" s="8"/>
      <c r="G305" s="21"/>
      <c r="H305" s="12"/>
      <c r="I305" s="1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idden="1" x14ac:dyDescent="0.25">
      <c r="A306" s="8"/>
      <c r="B306" s="8"/>
      <c r="C306" s="8"/>
      <c r="D306" s="8"/>
      <c r="E306" s="8"/>
      <c r="F306" s="8"/>
      <c r="G306" s="21"/>
      <c r="H306" s="12"/>
      <c r="I306" s="1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idden="1" x14ac:dyDescent="0.25">
      <c r="A307" s="8"/>
      <c r="B307" s="8"/>
      <c r="C307" s="8"/>
      <c r="D307" s="8"/>
      <c r="E307" s="8"/>
      <c r="F307" s="8"/>
      <c r="G307" s="21"/>
      <c r="H307" s="12"/>
      <c r="I307" s="1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idden="1" x14ac:dyDescent="0.25">
      <c r="A308" s="8"/>
      <c r="B308" s="8"/>
      <c r="C308" s="8"/>
      <c r="D308" s="8"/>
      <c r="E308" s="8"/>
      <c r="F308" s="8"/>
      <c r="G308" s="21"/>
      <c r="H308" s="12"/>
      <c r="I308" s="1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idden="1" x14ac:dyDescent="0.25">
      <c r="A309" s="8"/>
      <c r="B309" s="8"/>
      <c r="C309" s="8"/>
      <c r="D309" s="8"/>
      <c r="E309" s="8"/>
      <c r="F309" s="8"/>
      <c r="G309" s="21"/>
      <c r="H309" s="12"/>
      <c r="I309" s="1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idden="1" x14ac:dyDescent="0.25">
      <c r="A310" s="8"/>
      <c r="B310" s="8"/>
      <c r="C310" s="8"/>
      <c r="D310" s="8"/>
      <c r="E310" s="8"/>
      <c r="F310" s="8"/>
      <c r="G310" s="21"/>
      <c r="H310" s="12"/>
      <c r="I310" s="1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idden="1" x14ac:dyDescent="0.25">
      <c r="A311" s="8"/>
      <c r="B311" s="8"/>
      <c r="C311" s="8"/>
      <c r="D311" s="8"/>
      <c r="E311" s="8"/>
      <c r="F311" s="8"/>
      <c r="G311" s="21"/>
      <c r="H311" s="12"/>
      <c r="I311" s="1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idden="1" x14ac:dyDescent="0.25">
      <c r="A312" s="8"/>
      <c r="B312" s="8"/>
      <c r="C312" s="8"/>
      <c r="D312" s="8"/>
      <c r="E312" s="8"/>
      <c r="F312" s="8"/>
      <c r="G312" s="21"/>
      <c r="H312" s="12"/>
      <c r="I312" s="1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idden="1" x14ac:dyDescent="0.25">
      <c r="A313" s="8"/>
      <c r="B313" s="8"/>
      <c r="C313" s="8"/>
      <c r="D313" s="8"/>
      <c r="E313" s="8"/>
      <c r="F313" s="8"/>
      <c r="G313" s="21"/>
      <c r="H313" s="12"/>
      <c r="I313" s="1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idden="1" x14ac:dyDescent="0.25">
      <c r="A314" s="8"/>
      <c r="B314" s="8"/>
      <c r="C314" s="8"/>
      <c r="D314" s="8"/>
      <c r="E314" s="8"/>
      <c r="F314" s="8"/>
      <c r="G314" s="21"/>
      <c r="H314" s="12"/>
      <c r="I314" s="1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idden="1" x14ac:dyDescent="0.25">
      <c r="A315" s="8"/>
      <c r="B315" s="8"/>
      <c r="C315" s="8"/>
      <c r="D315" s="8"/>
      <c r="E315" s="8"/>
      <c r="F315" s="8"/>
      <c r="G315" s="21"/>
      <c r="H315" s="12"/>
      <c r="I315" s="1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idden="1" x14ac:dyDescent="0.25">
      <c r="A316" s="8"/>
      <c r="B316" s="8"/>
      <c r="C316" s="8"/>
      <c r="D316" s="8"/>
      <c r="E316" s="8"/>
      <c r="F316" s="8"/>
      <c r="G316" s="21"/>
      <c r="H316" s="12"/>
      <c r="I316" s="1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idden="1" x14ac:dyDescent="0.25">
      <c r="A317" s="8"/>
      <c r="B317" s="8"/>
      <c r="C317" s="8"/>
      <c r="D317" s="8"/>
      <c r="E317" s="8"/>
      <c r="F317" s="8"/>
      <c r="G317" s="21"/>
      <c r="H317" s="12"/>
      <c r="I317" s="1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idden="1" x14ac:dyDescent="0.25">
      <c r="A318" s="8"/>
      <c r="B318" s="8"/>
      <c r="C318" s="8"/>
      <c r="D318" s="8"/>
      <c r="E318" s="8"/>
      <c r="F318" s="8"/>
      <c r="G318" s="21"/>
      <c r="H318" s="12"/>
      <c r="I318" s="1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idden="1" x14ac:dyDescent="0.25">
      <c r="A319" s="8"/>
      <c r="B319" s="8"/>
      <c r="C319" s="8"/>
      <c r="D319" s="8"/>
      <c r="E319" s="8"/>
      <c r="F319" s="8"/>
      <c r="G319" s="21"/>
      <c r="H319" s="12"/>
      <c r="I319" s="1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idden="1" x14ac:dyDescent="0.25">
      <c r="A320" s="8"/>
      <c r="B320" s="8"/>
      <c r="C320" s="8"/>
      <c r="D320" s="8"/>
      <c r="E320" s="8"/>
      <c r="F320" s="8"/>
      <c r="G320" s="21"/>
      <c r="H320" s="12"/>
      <c r="I320" s="1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idden="1" x14ac:dyDescent="0.25">
      <c r="A321" s="8"/>
      <c r="B321" s="8"/>
      <c r="C321" s="8"/>
      <c r="D321" s="8"/>
      <c r="E321" s="8"/>
      <c r="F321" s="8"/>
      <c r="G321" s="21"/>
      <c r="H321" s="12"/>
      <c r="I321" s="1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idden="1" x14ac:dyDescent="0.25">
      <c r="A322" s="8"/>
      <c r="B322" s="8"/>
      <c r="C322" s="8"/>
      <c r="D322" s="8"/>
      <c r="E322" s="8"/>
      <c r="F322" s="8"/>
      <c r="G322" s="21"/>
      <c r="H322" s="12"/>
      <c r="I322" s="1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idden="1" x14ac:dyDescent="0.25">
      <c r="A323" s="8"/>
      <c r="B323" s="8"/>
      <c r="C323" s="8"/>
      <c r="D323" s="8"/>
      <c r="E323" s="8"/>
      <c r="F323" s="8"/>
      <c r="G323" s="21"/>
      <c r="H323" s="12"/>
      <c r="I323" s="1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idden="1" x14ac:dyDescent="0.25">
      <c r="A324" s="8"/>
      <c r="B324" s="8"/>
      <c r="C324" s="8"/>
      <c r="D324" s="8"/>
      <c r="E324" s="8"/>
      <c r="F324" s="8"/>
      <c r="G324" s="21"/>
      <c r="H324" s="12"/>
      <c r="I324" s="1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idden="1" x14ac:dyDescent="0.25">
      <c r="A325" s="8"/>
      <c r="B325" s="8"/>
      <c r="C325" s="8"/>
      <c r="D325" s="8"/>
      <c r="E325" s="8"/>
      <c r="F325" s="8"/>
      <c r="G325" s="21"/>
      <c r="H325" s="12"/>
      <c r="I325" s="1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idden="1" x14ac:dyDescent="0.25">
      <c r="A326" s="8"/>
      <c r="B326" s="8"/>
      <c r="C326" s="8"/>
      <c r="D326" s="8"/>
      <c r="E326" s="8"/>
      <c r="F326" s="8"/>
      <c r="G326" s="21"/>
      <c r="H326" s="12"/>
      <c r="I326" s="1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idden="1" x14ac:dyDescent="0.25">
      <c r="A327" s="8"/>
      <c r="B327" s="8"/>
      <c r="C327" s="8"/>
      <c r="D327" s="8"/>
      <c r="E327" s="8"/>
      <c r="F327" s="8"/>
      <c r="G327" s="21"/>
      <c r="H327" s="12"/>
      <c r="I327" s="1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idden="1" x14ac:dyDescent="0.25">
      <c r="A328" s="8"/>
      <c r="B328" s="8"/>
      <c r="C328" s="8"/>
      <c r="D328" s="8"/>
      <c r="E328" s="8"/>
      <c r="F328" s="8"/>
      <c r="G328" s="21"/>
      <c r="H328" s="12"/>
      <c r="I328" s="1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idden="1" x14ac:dyDescent="0.25">
      <c r="A329" s="8"/>
      <c r="B329" s="8"/>
      <c r="C329" s="8"/>
      <c r="D329" s="8"/>
      <c r="E329" s="8"/>
      <c r="F329" s="8"/>
      <c r="G329" s="21"/>
      <c r="H329" s="12"/>
      <c r="I329" s="1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idden="1" x14ac:dyDescent="0.25">
      <c r="A330" s="8"/>
      <c r="B330" s="8"/>
      <c r="C330" s="8"/>
      <c r="D330" s="8"/>
      <c r="E330" s="8"/>
      <c r="F330" s="8"/>
      <c r="G330" s="21"/>
      <c r="H330" s="12"/>
      <c r="I330" s="1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idden="1" x14ac:dyDescent="0.25">
      <c r="A331" s="8"/>
      <c r="B331" s="8"/>
      <c r="C331" s="8"/>
      <c r="D331" s="8"/>
      <c r="E331" s="8"/>
      <c r="F331" s="8"/>
      <c r="G331" s="21"/>
      <c r="H331" s="12"/>
      <c r="I331" s="1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idden="1" x14ac:dyDescent="0.25">
      <c r="A332" s="8"/>
      <c r="B332" s="8"/>
      <c r="C332" s="8"/>
      <c r="D332" s="8"/>
      <c r="E332" s="8"/>
      <c r="F332" s="8"/>
      <c r="G332" s="21"/>
      <c r="H332" s="12"/>
      <c r="I332" s="1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idden="1" x14ac:dyDescent="0.25">
      <c r="A333" s="8"/>
      <c r="B333" s="8"/>
      <c r="C333" s="8"/>
      <c r="D333" s="8"/>
      <c r="E333" s="8"/>
      <c r="F333" s="8"/>
      <c r="G333" s="21"/>
      <c r="H333" s="12"/>
      <c r="I333" s="1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idden="1" x14ac:dyDescent="0.25">
      <c r="A334" s="8"/>
      <c r="B334" s="8"/>
      <c r="C334" s="8"/>
      <c r="D334" s="8"/>
      <c r="E334" s="8"/>
      <c r="F334" s="8"/>
      <c r="G334" s="21"/>
      <c r="H334" s="12"/>
      <c r="I334" s="1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idden="1" x14ac:dyDescent="0.25">
      <c r="A335" s="8"/>
      <c r="B335" s="8"/>
      <c r="C335" s="8"/>
      <c r="D335" s="8"/>
      <c r="E335" s="8"/>
      <c r="F335" s="8"/>
      <c r="G335" s="21"/>
      <c r="H335" s="12"/>
      <c r="I335" s="1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idden="1" x14ac:dyDescent="0.25">
      <c r="A336" s="8"/>
      <c r="B336" s="8"/>
      <c r="C336" s="8"/>
      <c r="D336" s="8"/>
      <c r="E336" s="8"/>
      <c r="F336" s="8"/>
      <c r="G336" s="21"/>
      <c r="H336" s="12"/>
      <c r="I336" s="1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idden="1" x14ac:dyDescent="0.25">
      <c r="A337" s="8"/>
      <c r="B337" s="8"/>
      <c r="C337" s="8"/>
      <c r="D337" s="8"/>
      <c r="E337" s="8"/>
      <c r="F337" s="8"/>
      <c r="G337" s="21"/>
      <c r="H337" s="12"/>
      <c r="I337" s="1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idden="1" x14ac:dyDescent="0.25">
      <c r="A338" s="8"/>
      <c r="B338" s="8"/>
      <c r="C338" s="8"/>
      <c r="D338" s="8"/>
      <c r="E338" s="8"/>
      <c r="F338" s="8"/>
      <c r="G338" s="21"/>
      <c r="H338" s="12"/>
      <c r="I338" s="1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idden="1" x14ac:dyDescent="0.25">
      <c r="A339" s="8"/>
      <c r="B339" s="8"/>
      <c r="C339" s="8"/>
      <c r="D339" s="8"/>
      <c r="E339" s="8"/>
      <c r="F339" s="8"/>
      <c r="G339" s="21"/>
      <c r="H339" s="12"/>
      <c r="I339" s="1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idden="1" x14ac:dyDescent="0.25">
      <c r="A340" s="8"/>
      <c r="B340" s="8"/>
      <c r="C340" s="8"/>
      <c r="D340" s="8"/>
      <c r="E340" s="8"/>
      <c r="F340" s="8"/>
      <c r="G340" s="21"/>
      <c r="H340" s="12"/>
      <c r="I340" s="1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idden="1" x14ac:dyDescent="0.25">
      <c r="A341" s="8"/>
      <c r="B341" s="8"/>
      <c r="C341" s="8"/>
      <c r="D341" s="8"/>
      <c r="E341" s="8"/>
      <c r="F341" s="8"/>
      <c r="G341" s="21"/>
      <c r="H341" s="12"/>
      <c r="I341" s="1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idden="1" x14ac:dyDescent="0.25">
      <c r="A342" s="8"/>
      <c r="B342" s="8"/>
      <c r="C342" s="8"/>
      <c r="D342" s="8"/>
      <c r="E342" s="8"/>
      <c r="F342" s="8"/>
      <c r="G342" s="21"/>
      <c r="H342" s="12"/>
      <c r="I342" s="1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idden="1" x14ac:dyDescent="0.25">
      <c r="A343" s="8"/>
      <c r="B343" s="8"/>
      <c r="C343" s="8"/>
      <c r="D343" s="8"/>
      <c r="E343" s="8"/>
      <c r="F343" s="8"/>
      <c r="G343" s="21"/>
      <c r="H343" s="12"/>
      <c r="I343" s="1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idden="1" x14ac:dyDescent="0.25">
      <c r="A344" s="8"/>
      <c r="B344" s="8"/>
      <c r="C344" s="8"/>
      <c r="D344" s="8"/>
      <c r="E344" s="8"/>
      <c r="F344" s="8"/>
      <c r="G344" s="21"/>
      <c r="H344" s="12"/>
      <c r="I344" s="1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idden="1" x14ac:dyDescent="0.25">
      <c r="A345" s="8"/>
      <c r="B345" s="8"/>
      <c r="C345" s="8"/>
      <c r="D345" s="8"/>
      <c r="E345" s="8"/>
      <c r="F345" s="8"/>
      <c r="G345" s="21"/>
      <c r="H345" s="12"/>
      <c r="I345" s="1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idden="1" x14ac:dyDescent="0.25">
      <c r="A346" s="8"/>
      <c r="B346" s="8"/>
      <c r="C346" s="8"/>
      <c r="D346" s="8"/>
      <c r="E346" s="8"/>
      <c r="F346" s="8"/>
      <c r="G346" s="21"/>
      <c r="H346" s="12"/>
      <c r="I346" s="1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idden="1" x14ac:dyDescent="0.25">
      <c r="A347" s="8"/>
      <c r="B347" s="8"/>
      <c r="C347" s="8"/>
      <c r="D347" s="8"/>
      <c r="E347" s="8"/>
      <c r="F347" s="8"/>
      <c r="G347" s="21"/>
      <c r="H347" s="12"/>
      <c r="I347" s="1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idden="1" x14ac:dyDescent="0.25">
      <c r="A348" s="8"/>
      <c r="B348" s="8"/>
      <c r="C348" s="8"/>
      <c r="D348" s="8"/>
      <c r="E348" s="8"/>
      <c r="F348" s="8"/>
      <c r="G348" s="21"/>
      <c r="H348" s="12"/>
      <c r="I348" s="1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idden="1" x14ac:dyDescent="0.25">
      <c r="A349" s="8"/>
      <c r="B349" s="8"/>
      <c r="C349" s="8"/>
      <c r="D349" s="8"/>
      <c r="E349" s="8"/>
      <c r="F349" s="8"/>
      <c r="G349" s="21"/>
      <c r="H349" s="12"/>
      <c r="I349" s="1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idden="1" x14ac:dyDescent="0.25">
      <c r="A350" s="8"/>
      <c r="B350" s="8"/>
      <c r="C350" s="8"/>
      <c r="D350" s="8"/>
      <c r="E350" s="8"/>
      <c r="F350" s="8"/>
      <c r="G350" s="21"/>
      <c r="H350" s="12"/>
      <c r="I350" s="1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idden="1" x14ac:dyDescent="0.25">
      <c r="A351" s="8"/>
      <c r="B351" s="8"/>
      <c r="C351" s="8"/>
      <c r="D351" s="8"/>
      <c r="E351" s="8"/>
      <c r="F351" s="8"/>
      <c r="G351" s="21"/>
      <c r="H351" s="12"/>
      <c r="I351" s="1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idden="1" x14ac:dyDescent="0.25">
      <c r="A352" s="8"/>
      <c r="B352" s="8"/>
      <c r="C352" s="8"/>
      <c r="D352" s="8"/>
      <c r="E352" s="8"/>
      <c r="F352" s="8"/>
      <c r="G352" s="21"/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idden="1" x14ac:dyDescent="0.25">
      <c r="A353" s="8"/>
      <c r="B353" s="8"/>
      <c r="C353" s="8"/>
      <c r="D353" s="8"/>
      <c r="E353" s="8"/>
      <c r="F353" s="8"/>
      <c r="G353" s="21"/>
      <c r="H353" s="12"/>
      <c r="I353" s="1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idden="1" x14ac:dyDescent="0.25">
      <c r="A354" s="8"/>
      <c r="B354" s="8"/>
      <c r="C354" s="8"/>
      <c r="D354" s="8"/>
      <c r="E354" s="8"/>
      <c r="F354" s="8"/>
      <c r="G354" s="21"/>
      <c r="H354" s="12"/>
      <c r="I354" s="1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idden="1" x14ac:dyDescent="0.25">
      <c r="A355" s="8"/>
      <c r="B355" s="8"/>
      <c r="C355" s="8"/>
      <c r="D355" s="8"/>
      <c r="E355" s="8"/>
      <c r="F355" s="8"/>
      <c r="G355" s="21"/>
      <c r="H355" s="12"/>
      <c r="I355" s="1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idden="1" x14ac:dyDescent="0.25">
      <c r="A356" s="8"/>
      <c r="B356" s="8"/>
      <c r="C356" s="8"/>
      <c r="D356" s="8"/>
      <c r="E356" s="8"/>
      <c r="F356" s="8"/>
      <c r="G356" s="21"/>
      <c r="H356" s="12"/>
      <c r="I356" s="1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idden="1" x14ac:dyDescent="0.25">
      <c r="A357" s="8"/>
      <c r="B357" s="8"/>
      <c r="C357" s="8"/>
      <c r="D357" s="8"/>
      <c r="E357" s="8"/>
      <c r="F357" s="8"/>
      <c r="G357" s="21"/>
      <c r="H357" s="12"/>
      <c r="I357" s="1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idden="1" x14ac:dyDescent="0.25">
      <c r="A358" s="8"/>
      <c r="B358" s="8"/>
      <c r="C358" s="8"/>
      <c r="D358" s="8"/>
      <c r="E358" s="8"/>
      <c r="F358" s="8"/>
      <c r="G358" s="21"/>
      <c r="H358" s="12"/>
      <c r="I358" s="1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idden="1" x14ac:dyDescent="0.25">
      <c r="A359" s="8"/>
      <c r="B359" s="8"/>
      <c r="C359" s="8"/>
      <c r="D359" s="8"/>
      <c r="E359" s="8"/>
      <c r="F359" s="8"/>
      <c r="G359" s="21"/>
      <c r="H359" s="12"/>
      <c r="I359" s="1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idden="1" x14ac:dyDescent="0.25">
      <c r="A360" s="8"/>
      <c r="B360" s="8"/>
      <c r="C360" s="8"/>
      <c r="D360" s="8"/>
      <c r="E360" s="8"/>
      <c r="F360" s="8"/>
      <c r="G360" s="21"/>
      <c r="H360" s="12"/>
      <c r="I360" s="1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idden="1" x14ac:dyDescent="0.25">
      <c r="A361" s="8"/>
      <c r="B361" s="8"/>
      <c r="C361" s="8"/>
      <c r="D361" s="8"/>
      <c r="E361" s="8"/>
      <c r="F361" s="8"/>
      <c r="G361" s="21"/>
      <c r="H361" s="12"/>
      <c r="I361" s="1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idden="1" x14ac:dyDescent="0.25">
      <c r="A362" s="8"/>
      <c r="B362" s="8"/>
      <c r="C362" s="8"/>
      <c r="D362" s="8"/>
      <c r="E362" s="8"/>
      <c r="F362" s="8"/>
      <c r="G362" s="21"/>
      <c r="H362" s="12"/>
      <c r="I362" s="1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idden="1" x14ac:dyDescent="0.25">
      <c r="A363" s="8"/>
      <c r="B363" s="8"/>
      <c r="C363" s="8"/>
      <c r="D363" s="8"/>
      <c r="E363" s="8"/>
      <c r="F363" s="8"/>
      <c r="G363" s="21"/>
      <c r="H363" s="12"/>
      <c r="I363" s="1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idden="1" x14ac:dyDescent="0.25">
      <c r="A364" s="8"/>
      <c r="B364" s="8"/>
      <c r="C364" s="8"/>
      <c r="D364" s="8"/>
      <c r="E364" s="8"/>
      <c r="F364" s="8"/>
      <c r="G364" s="21"/>
      <c r="H364" s="12"/>
      <c r="I364" s="1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idden="1" x14ac:dyDescent="0.25">
      <c r="A365" s="8"/>
      <c r="B365" s="8"/>
      <c r="C365" s="8"/>
      <c r="D365" s="8"/>
      <c r="E365" s="8"/>
      <c r="F365" s="8"/>
      <c r="G365" s="21"/>
      <c r="H365" s="12"/>
      <c r="I365" s="1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idden="1" x14ac:dyDescent="0.25">
      <c r="A366" s="8"/>
      <c r="B366" s="8"/>
      <c r="C366" s="8"/>
      <c r="D366" s="8"/>
      <c r="E366" s="8"/>
      <c r="F366" s="8"/>
      <c r="G366" s="21"/>
      <c r="H366" s="12"/>
      <c r="I366" s="1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idden="1" x14ac:dyDescent="0.25">
      <c r="A367" s="8"/>
      <c r="B367" s="8"/>
      <c r="C367" s="8"/>
      <c r="D367" s="8"/>
      <c r="E367" s="8"/>
      <c r="F367" s="8"/>
      <c r="G367" s="21"/>
      <c r="H367" s="12"/>
      <c r="I367" s="1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idden="1" x14ac:dyDescent="0.25">
      <c r="A368" s="8"/>
      <c r="B368" s="8"/>
      <c r="C368" s="8"/>
      <c r="D368" s="8"/>
      <c r="E368" s="8"/>
      <c r="F368" s="8"/>
      <c r="G368" s="21"/>
      <c r="H368" s="12"/>
      <c r="I368" s="1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idden="1" x14ac:dyDescent="0.25">
      <c r="A369" s="8"/>
      <c r="B369" s="8"/>
      <c r="C369" s="8"/>
      <c r="D369" s="8"/>
      <c r="E369" s="8"/>
      <c r="F369" s="8"/>
      <c r="G369" s="21"/>
      <c r="H369" s="12"/>
      <c r="I369" s="1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idden="1" x14ac:dyDescent="0.25">
      <c r="A370" s="8"/>
      <c r="B370" s="8"/>
      <c r="C370" s="8"/>
      <c r="D370" s="8"/>
      <c r="E370" s="8"/>
      <c r="F370" s="8"/>
      <c r="G370" s="21"/>
      <c r="H370" s="12"/>
      <c r="I370" s="1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idden="1" x14ac:dyDescent="0.25">
      <c r="A371" s="8"/>
      <c r="B371" s="8"/>
      <c r="C371" s="8"/>
      <c r="D371" s="8"/>
      <c r="E371" s="8"/>
      <c r="F371" s="8"/>
      <c r="G371" s="21"/>
      <c r="H371" s="12"/>
      <c r="I371" s="1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idden="1" x14ac:dyDescent="0.25">
      <c r="A372" s="8"/>
      <c r="B372" s="8"/>
      <c r="C372" s="8"/>
      <c r="D372" s="8"/>
      <c r="E372" s="8"/>
      <c r="F372" s="8"/>
      <c r="G372" s="21"/>
      <c r="H372" s="12"/>
      <c r="I372" s="1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idden="1" x14ac:dyDescent="0.25">
      <c r="A373" s="8"/>
      <c r="B373" s="8"/>
      <c r="C373" s="8"/>
      <c r="D373" s="8"/>
      <c r="E373" s="8"/>
      <c r="F373" s="8"/>
      <c r="G373" s="21"/>
      <c r="H373" s="12"/>
      <c r="I373" s="1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idden="1" x14ac:dyDescent="0.25">
      <c r="A374" s="8"/>
      <c r="B374" s="8"/>
      <c r="C374" s="8"/>
      <c r="D374" s="8"/>
      <c r="E374" s="8"/>
      <c r="F374" s="8"/>
      <c r="G374" s="21"/>
      <c r="H374" s="12"/>
      <c r="I374" s="12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idden="1" x14ac:dyDescent="0.25">
      <c r="A375" s="8"/>
      <c r="B375" s="8"/>
      <c r="C375" s="8"/>
      <c r="D375" s="8"/>
      <c r="E375" s="8"/>
      <c r="F375" s="8"/>
      <c r="G375" s="21"/>
      <c r="H375" s="12"/>
      <c r="I375" s="12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idden="1" x14ac:dyDescent="0.25">
      <c r="A376" s="8"/>
      <c r="B376" s="8"/>
      <c r="C376" s="8"/>
      <c r="D376" s="8"/>
      <c r="E376" s="8"/>
      <c r="F376" s="8"/>
      <c r="G376" s="21"/>
      <c r="H376" s="12"/>
      <c r="I376" s="12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idden="1" x14ac:dyDescent="0.25">
      <c r="A377" s="8"/>
      <c r="B377" s="8"/>
      <c r="C377" s="8"/>
      <c r="D377" s="8"/>
      <c r="E377" s="8"/>
      <c r="F377" s="8"/>
      <c r="G377" s="21"/>
      <c r="H377" s="12"/>
      <c r="I377" s="12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idden="1" x14ac:dyDescent="0.25">
      <c r="A378" s="8"/>
      <c r="B378" s="8"/>
      <c r="C378" s="8"/>
      <c r="D378" s="8"/>
      <c r="E378" s="8"/>
      <c r="F378" s="8"/>
      <c r="G378" s="21"/>
      <c r="H378" s="12"/>
      <c r="I378" s="12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idden="1" x14ac:dyDescent="0.25">
      <c r="A379" s="8"/>
      <c r="B379" s="8"/>
      <c r="C379" s="8"/>
      <c r="D379" s="8"/>
      <c r="E379" s="8"/>
      <c r="F379" s="8"/>
      <c r="G379" s="21"/>
      <c r="H379" s="12"/>
      <c r="I379" s="12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idden="1" x14ac:dyDescent="0.25">
      <c r="A380" s="8"/>
      <c r="B380" s="8"/>
      <c r="C380" s="8"/>
      <c r="D380" s="8"/>
      <c r="E380" s="8"/>
      <c r="F380" s="8"/>
      <c r="G380" s="21"/>
      <c r="H380" s="12"/>
      <c r="I380" s="12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idden="1" x14ac:dyDescent="0.25">
      <c r="A381" s="8"/>
      <c r="B381" s="8"/>
      <c r="C381" s="8"/>
      <c r="D381" s="8"/>
      <c r="E381" s="8"/>
      <c r="F381" s="8"/>
      <c r="G381" s="21"/>
      <c r="H381" s="12"/>
      <c r="I381" s="12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idden="1" x14ac:dyDescent="0.25">
      <c r="A382" s="8"/>
      <c r="B382" s="8"/>
      <c r="C382" s="8"/>
      <c r="D382" s="8"/>
      <c r="E382" s="8"/>
      <c r="F382" s="8"/>
      <c r="G382" s="21"/>
      <c r="H382" s="12"/>
      <c r="I382" s="12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idden="1" x14ac:dyDescent="0.25">
      <c r="A383" s="8"/>
      <c r="B383" s="8"/>
      <c r="C383" s="8"/>
      <c r="D383" s="8"/>
      <c r="E383" s="8"/>
      <c r="F383" s="8"/>
      <c r="G383" s="21"/>
      <c r="H383" s="12"/>
      <c r="I383" s="12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idden="1" x14ac:dyDescent="0.25">
      <c r="A384" s="8"/>
      <c r="B384" s="8"/>
      <c r="C384" s="8"/>
      <c r="D384" s="8"/>
      <c r="E384" s="8"/>
      <c r="F384" s="8"/>
      <c r="G384" s="21"/>
      <c r="H384" s="12"/>
      <c r="I384" s="12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idden="1" x14ac:dyDescent="0.25">
      <c r="A385" s="8"/>
      <c r="B385" s="8"/>
      <c r="C385" s="8"/>
      <c r="D385" s="8"/>
      <c r="E385" s="8"/>
      <c r="F385" s="8"/>
      <c r="G385" s="21"/>
      <c r="H385" s="12"/>
      <c r="I385" s="12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idden="1" x14ac:dyDescent="0.25">
      <c r="A386" s="8"/>
      <c r="B386" s="8"/>
      <c r="C386" s="8"/>
      <c r="D386" s="8"/>
      <c r="E386" s="8"/>
      <c r="F386" s="8"/>
      <c r="G386" s="21"/>
      <c r="H386" s="12"/>
      <c r="I386" s="12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idden="1" x14ac:dyDescent="0.25">
      <c r="A387" s="8"/>
      <c r="B387" s="8"/>
      <c r="C387" s="8"/>
      <c r="D387" s="8"/>
      <c r="E387" s="8"/>
      <c r="F387" s="8"/>
      <c r="G387" s="21"/>
      <c r="H387" s="12"/>
      <c r="I387" s="12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idden="1" x14ac:dyDescent="0.25">
      <c r="A388" s="8"/>
      <c r="B388" s="8"/>
      <c r="C388" s="8"/>
      <c r="D388" s="8"/>
      <c r="E388" s="8"/>
      <c r="F388" s="8"/>
      <c r="G388" s="21"/>
      <c r="H388" s="12"/>
      <c r="I388" s="12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idden="1" x14ac:dyDescent="0.25">
      <c r="A389" s="8"/>
      <c r="B389" s="8"/>
      <c r="C389" s="8"/>
      <c r="D389" s="8"/>
      <c r="E389" s="8"/>
      <c r="F389" s="8"/>
      <c r="G389" s="21"/>
      <c r="H389" s="12"/>
      <c r="I389" s="12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idden="1" x14ac:dyDescent="0.25">
      <c r="A390" s="8"/>
      <c r="B390" s="8"/>
      <c r="C390" s="8"/>
      <c r="D390" s="8"/>
      <c r="E390" s="8"/>
      <c r="F390" s="8"/>
      <c r="G390" s="21"/>
      <c r="H390" s="12"/>
      <c r="I390" s="12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idden="1" x14ac:dyDescent="0.25">
      <c r="A391" s="8"/>
      <c r="B391" s="8"/>
      <c r="C391" s="8"/>
      <c r="D391" s="8"/>
      <c r="E391" s="8"/>
      <c r="F391" s="8"/>
      <c r="G391" s="21"/>
      <c r="H391" s="12"/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idden="1" x14ac:dyDescent="0.25">
      <c r="A392" s="8"/>
      <c r="B392" s="8"/>
      <c r="C392" s="8"/>
      <c r="D392" s="8"/>
      <c r="E392" s="8"/>
      <c r="F392" s="8"/>
      <c r="G392" s="21"/>
      <c r="H392" s="12"/>
      <c r="I392" s="12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idden="1" x14ac:dyDescent="0.25">
      <c r="A393" s="8"/>
      <c r="B393" s="8"/>
      <c r="C393" s="8"/>
      <c r="D393" s="8"/>
      <c r="E393" s="8"/>
      <c r="F393" s="8"/>
      <c r="G393" s="21"/>
      <c r="H393" s="12"/>
      <c r="I393" s="12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idden="1" x14ac:dyDescent="0.25">
      <c r="A394" s="8"/>
      <c r="B394" s="8"/>
      <c r="C394" s="8"/>
      <c r="D394" s="8"/>
      <c r="E394" s="8"/>
      <c r="F394" s="8"/>
      <c r="G394" s="21"/>
      <c r="H394" s="12"/>
      <c r="I394" s="12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idden="1" x14ac:dyDescent="0.25">
      <c r="A395" s="8"/>
      <c r="B395" s="8"/>
      <c r="C395" s="8"/>
      <c r="D395" s="8"/>
      <c r="E395" s="8"/>
      <c r="F395" s="8"/>
      <c r="G395" s="21"/>
      <c r="H395" s="12"/>
      <c r="I395" s="12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idden="1" x14ac:dyDescent="0.25">
      <c r="A396" s="8"/>
      <c r="B396" s="8"/>
      <c r="C396" s="8"/>
      <c r="D396" s="8"/>
      <c r="E396" s="8"/>
      <c r="F396" s="8"/>
      <c r="G396" s="21"/>
      <c r="H396" s="12"/>
      <c r="I396" s="12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idden="1" x14ac:dyDescent="0.25">
      <c r="A397" s="8"/>
      <c r="B397" s="8"/>
      <c r="C397" s="8"/>
      <c r="D397" s="8"/>
      <c r="E397" s="8"/>
      <c r="F397" s="8"/>
      <c r="G397" s="21"/>
      <c r="H397" s="12"/>
      <c r="I397" s="12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idden="1" x14ac:dyDescent="0.25">
      <c r="A398" s="8"/>
      <c r="B398" s="8"/>
      <c r="C398" s="8"/>
      <c r="D398" s="8"/>
      <c r="E398" s="8"/>
      <c r="F398" s="8"/>
      <c r="G398" s="21"/>
      <c r="H398" s="12"/>
      <c r="I398" s="12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idden="1" x14ac:dyDescent="0.25">
      <c r="A399" s="8"/>
      <c r="B399" s="8"/>
      <c r="C399" s="8"/>
      <c r="D399" s="8"/>
      <c r="E399" s="8"/>
      <c r="F399" s="8"/>
      <c r="G399" s="21"/>
      <c r="H399" s="12"/>
      <c r="I399" s="12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idden="1" x14ac:dyDescent="0.25">
      <c r="A400" s="8"/>
      <c r="B400" s="8"/>
      <c r="C400" s="8"/>
      <c r="D400" s="8"/>
      <c r="E400" s="8"/>
      <c r="F400" s="8"/>
      <c r="G400" s="21"/>
      <c r="H400" s="12"/>
      <c r="I400" s="12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idden="1" x14ac:dyDescent="0.25">
      <c r="A401" s="8"/>
      <c r="B401" s="8"/>
      <c r="C401" s="8"/>
      <c r="D401" s="8"/>
      <c r="E401" s="8"/>
      <c r="F401" s="8"/>
      <c r="G401" s="21"/>
      <c r="H401" s="12"/>
      <c r="I401" s="12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idden="1" x14ac:dyDescent="0.25">
      <c r="A402" s="8"/>
      <c r="B402" s="8"/>
      <c r="C402" s="8"/>
      <c r="D402" s="8"/>
      <c r="E402" s="8"/>
      <c r="F402" s="8"/>
      <c r="G402" s="21"/>
      <c r="H402" s="12"/>
      <c r="I402" s="12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idden="1" x14ac:dyDescent="0.25">
      <c r="A403" s="8"/>
      <c r="B403" s="8"/>
      <c r="C403" s="8"/>
      <c r="D403" s="8"/>
      <c r="E403" s="8"/>
      <c r="F403" s="8"/>
      <c r="G403" s="21"/>
      <c r="H403" s="12"/>
      <c r="I403" s="12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idden="1" x14ac:dyDescent="0.25">
      <c r="A404" s="8"/>
      <c r="B404" s="8"/>
      <c r="C404" s="8"/>
      <c r="D404" s="8"/>
      <c r="E404" s="8"/>
      <c r="F404" s="8"/>
      <c r="G404" s="21"/>
      <c r="H404" s="12"/>
      <c r="I404" s="12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idden="1" x14ac:dyDescent="0.25">
      <c r="A405" s="8"/>
      <c r="B405" s="8"/>
      <c r="C405" s="8"/>
      <c r="D405" s="8"/>
      <c r="E405" s="8"/>
      <c r="F405" s="8"/>
      <c r="G405" s="21"/>
      <c r="H405" s="12"/>
      <c r="I405" s="12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idden="1" x14ac:dyDescent="0.25">
      <c r="A406" s="8"/>
      <c r="B406" s="8"/>
      <c r="C406" s="8"/>
      <c r="D406" s="8"/>
      <c r="E406" s="8"/>
      <c r="F406" s="8"/>
      <c r="G406" s="21"/>
      <c r="H406" s="12"/>
      <c r="I406" s="12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idden="1" x14ac:dyDescent="0.25">
      <c r="A407" s="8"/>
      <c r="B407" s="8"/>
      <c r="C407" s="8"/>
      <c r="D407" s="8"/>
      <c r="E407" s="8"/>
      <c r="F407" s="8"/>
      <c r="G407" s="21"/>
      <c r="H407" s="12"/>
      <c r="I407" s="12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idden="1" x14ac:dyDescent="0.25">
      <c r="A408" s="8"/>
      <c r="B408" s="8"/>
      <c r="C408" s="8"/>
      <c r="D408" s="8"/>
      <c r="E408" s="8"/>
      <c r="F408" s="8"/>
      <c r="G408" s="21"/>
      <c r="H408" s="12"/>
      <c r="I408" s="12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idden="1" x14ac:dyDescent="0.25">
      <c r="A409" s="8"/>
      <c r="B409" s="8"/>
      <c r="C409" s="8"/>
      <c r="D409" s="8"/>
      <c r="E409" s="8"/>
      <c r="F409" s="8"/>
      <c r="G409" s="21"/>
      <c r="H409" s="12"/>
      <c r="I409" s="12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idden="1" x14ac:dyDescent="0.25">
      <c r="A410" s="8"/>
      <c r="B410" s="8"/>
      <c r="C410" s="8"/>
      <c r="D410" s="8"/>
      <c r="E410" s="8"/>
      <c r="F410" s="8"/>
      <c r="G410" s="21"/>
      <c r="H410" s="12"/>
      <c r="I410" s="12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idden="1" x14ac:dyDescent="0.25">
      <c r="A411" s="8"/>
      <c r="B411" s="8"/>
      <c r="C411" s="8"/>
      <c r="D411" s="8"/>
      <c r="E411" s="8"/>
      <c r="F411" s="8"/>
      <c r="G411" s="21"/>
      <c r="H411" s="12"/>
      <c r="I411" s="12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idden="1" x14ac:dyDescent="0.25">
      <c r="A412" s="8"/>
      <c r="B412" s="8"/>
      <c r="C412" s="8"/>
      <c r="D412" s="8"/>
      <c r="E412" s="8"/>
      <c r="F412" s="8"/>
      <c r="G412" s="21"/>
      <c r="H412" s="12"/>
      <c r="I412" s="12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idden="1" x14ac:dyDescent="0.25">
      <c r="A413" s="8"/>
      <c r="B413" s="8"/>
      <c r="C413" s="8"/>
      <c r="D413" s="8"/>
      <c r="E413" s="8"/>
      <c r="F413" s="8"/>
      <c r="G413" s="21"/>
      <c r="H413" s="12"/>
      <c r="I413" s="12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idden="1" x14ac:dyDescent="0.25">
      <c r="A414" s="8"/>
      <c r="B414" s="8"/>
      <c r="C414" s="8"/>
      <c r="D414" s="8"/>
      <c r="E414" s="8"/>
      <c r="F414" s="8"/>
      <c r="G414" s="21"/>
      <c r="H414" s="12"/>
      <c r="I414" s="12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idden="1" x14ac:dyDescent="0.25">
      <c r="A415" s="8"/>
      <c r="B415" s="8"/>
      <c r="C415" s="8"/>
      <c r="D415" s="8"/>
      <c r="E415" s="8"/>
      <c r="F415" s="8"/>
      <c r="G415" s="21"/>
      <c r="H415" s="12"/>
      <c r="I415" s="12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idden="1" x14ac:dyDescent="0.25">
      <c r="A416" s="8"/>
      <c r="B416" s="8"/>
      <c r="C416" s="8"/>
      <c r="D416" s="8"/>
      <c r="E416" s="8"/>
      <c r="F416" s="8"/>
      <c r="G416" s="21"/>
      <c r="H416" s="12"/>
      <c r="I416" s="12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idden="1" x14ac:dyDescent="0.25">
      <c r="A417" s="8"/>
      <c r="B417" s="8"/>
      <c r="C417" s="8"/>
      <c r="D417" s="8"/>
      <c r="E417" s="8"/>
      <c r="F417" s="8"/>
      <c r="G417" s="21"/>
      <c r="H417" s="12"/>
      <c r="I417" s="12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idden="1" x14ac:dyDescent="0.25">
      <c r="A418" s="8"/>
      <c r="B418" s="8"/>
      <c r="C418" s="8"/>
      <c r="D418" s="8"/>
      <c r="E418" s="8"/>
      <c r="F418" s="8"/>
      <c r="G418" s="21"/>
      <c r="H418" s="12"/>
      <c r="I418" s="12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idden="1" x14ac:dyDescent="0.25">
      <c r="A419" s="8"/>
      <c r="B419" s="8"/>
      <c r="C419" s="8"/>
      <c r="D419" s="8"/>
      <c r="E419" s="8"/>
      <c r="F419" s="8"/>
      <c r="G419" s="21"/>
      <c r="H419" s="12"/>
      <c r="I419" s="12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idden="1" x14ac:dyDescent="0.25">
      <c r="A420" s="8"/>
      <c r="B420" s="8"/>
      <c r="C420" s="8"/>
      <c r="D420" s="8"/>
      <c r="E420" s="8"/>
      <c r="F420" s="8"/>
      <c r="G420" s="21"/>
      <c r="H420" s="12"/>
      <c r="I420" s="12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idden="1" x14ac:dyDescent="0.25">
      <c r="A421" s="8"/>
      <c r="B421" s="8"/>
      <c r="C421" s="8"/>
      <c r="D421" s="8"/>
      <c r="E421" s="8"/>
      <c r="F421" s="8"/>
      <c r="G421" s="21"/>
      <c r="H421" s="12"/>
      <c r="I421" s="12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idden="1" x14ac:dyDescent="0.25">
      <c r="A422" s="8"/>
      <c r="B422" s="8"/>
      <c r="C422" s="8"/>
      <c r="D422" s="8"/>
      <c r="E422" s="8"/>
      <c r="F422" s="8"/>
      <c r="G422" s="21"/>
      <c r="H422" s="12"/>
      <c r="I422" s="12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idden="1" x14ac:dyDescent="0.25">
      <c r="A423" s="8"/>
      <c r="B423" s="8"/>
      <c r="C423" s="8"/>
      <c r="D423" s="8"/>
      <c r="E423" s="8"/>
      <c r="F423" s="8"/>
      <c r="G423" s="21"/>
      <c r="H423" s="12"/>
      <c r="I423" s="12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idden="1" x14ac:dyDescent="0.25">
      <c r="A424" s="8"/>
      <c r="B424" s="8"/>
      <c r="C424" s="8"/>
      <c r="D424" s="8"/>
      <c r="E424" s="8"/>
      <c r="F424" s="8"/>
      <c r="G424" s="21"/>
      <c r="H424" s="12"/>
      <c r="I424" s="12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idden="1" x14ac:dyDescent="0.25">
      <c r="A425" s="8"/>
      <c r="B425" s="8"/>
      <c r="C425" s="8"/>
      <c r="D425" s="8"/>
      <c r="E425" s="8"/>
      <c r="F425" s="8"/>
      <c r="G425" s="21"/>
      <c r="H425" s="12"/>
      <c r="I425" s="12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idden="1" x14ac:dyDescent="0.25">
      <c r="A426" s="8"/>
      <c r="B426" s="8"/>
      <c r="C426" s="8"/>
      <c r="D426" s="8"/>
      <c r="E426" s="8"/>
      <c r="F426" s="8"/>
      <c r="G426" s="21"/>
      <c r="H426" s="12"/>
      <c r="I426" s="12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idden="1" x14ac:dyDescent="0.25">
      <c r="A427" s="8"/>
      <c r="B427" s="8"/>
      <c r="C427" s="8"/>
      <c r="D427" s="8"/>
      <c r="E427" s="8"/>
      <c r="F427" s="8"/>
      <c r="G427" s="21"/>
      <c r="H427" s="12"/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idden="1" x14ac:dyDescent="0.25">
      <c r="A428" s="8"/>
      <c r="B428" s="8"/>
      <c r="C428" s="8"/>
      <c r="D428" s="8"/>
      <c r="E428" s="8"/>
      <c r="F428" s="8"/>
      <c r="G428" s="21"/>
      <c r="H428" s="12"/>
      <c r="I428" s="12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idden="1" x14ac:dyDescent="0.25">
      <c r="A429" s="8"/>
      <c r="B429" s="8"/>
      <c r="C429" s="8"/>
      <c r="D429" s="8"/>
      <c r="E429" s="8"/>
      <c r="F429" s="8"/>
      <c r="G429" s="21"/>
      <c r="H429" s="12"/>
      <c r="I429" s="12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idden="1" x14ac:dyDescent="0.25">
      <c r="A430" s="8"/>
      <c r="B430" s="8"/>
      <c r="C430" s="8"/>
      <c r="D430" s="8"/>
      <c r="E430" s="8"/>
      <c r="F430" s="8"/>
      <c r="G430" s="21"/>
      <c r="H430" s="12"/>
      <c r="I430" s="12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idden="1" x14ac:dyDescent="0.25">
      <c r="A431" s="8"/>
      <c r="B431" s="8"/>
      <c r="C431" s="8"/>
      <c r="D431" s="8"/>
      <c r="E431" s="8"/>
      <c r="F431" s="8"/>
      <c r="G431" s="21"/>
      <c r="H431" s="12"/>
      <c r="I431" s="12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idden="1" x14ac:dyDescent="0.25">
      <c r="A432" s="8"/>
      <c r="B432" s="8"/>
      <c r="C432" s="8"/>
      <c r="D432" s="8"/>
      <c r="E432" s="8"/>
      <c r="F432" s="8"/>
      <c r="G432" s="21"/>
      <c r="H432" s="12"/>
      <c r="I432" s="12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idden="1" x14ac:dyDescent="0.25">
      <c r="A433" s="8"/>
      <c r="B433" s="8"/>
      <c r="C433" s="8"/>
      <c r="D433" s="8"/>
      <c r="E433" s="8"/>
      <c r="F433" s="8"/>
      <c r="G433" s="21"/>
      <c r="H433" s="12"/>
      <c r="I433" s="12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idden="1" x14ac:dyDescent="0.25">
      <c r="A434" s="8"/>
      <c r="B434" s="8"/>
      <c r="C434" s="8"/>
      <c r="D434" s="8"/>
      <c r="E434" s="8"/>
      <c r="F434" s="8"/>
      <c r="G434" s="21"/>
      <c r="H434" s="12"/>
      <c r="I434" s="12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idden="1" x14ac:dyDescent="0.25">
      <c r="A435" s="8"/>
      <c r="B435" s="8"/>
      <c r="C435" s="8"/>
      <c r="D435" s="8"/>
      <c r="E435" s="8"/>
      <c r="F435" s="8"/>
      <c r="G435" s="21"/>
      <c r="H435" s="12"/>
      <c r="I435" s="12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idden="1" x14ac:dyDescent="0.25">
      <c r="A436" s="8"/>
      <c r="B436" s="8"/>
      <c r="C436" s="8"/>
      <c r="D436" s="8"/>
      <c r="E436" s="8"/>
      <c r="F436" s="8"/>
      <c r="G436" s="21"/>
      <c r="H436" s="12"/>
      <c r="I436" s="12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idden="1" x14ac:dyDescent="0.25">
      <c r="A437" s="8"/>
      <c r="B437" s="8"/>
      <c r="C437" s="8"/>
      <c r="D437" s="8"/>
      <c r="E437" s="8"/>
      <c r="F437" s="8"/>
      <c r="G437" s="21"/>
      <c r="H437" s="12"/>
      <c r="I437" s="12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idden="1" x14ac:dyDescent="0.25">
      <c r="A438" s="8"/>
      <c r="B438" s="8"/>
      <c r="C438" s="8"/>
      <c r="D438" s="8"/>
      <c r="E438" s="8"/>
      <c r="F438" s="8"/>
      <c r="G438" s="21"/>
      <c r="H438" s="12"/>
      <c r="I438" s="12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idden="1" x14ac:dyDescent="0.25">
      <c r="A439" s="8"/>
      <c r="B439" s="8"/>
      <c r="C439" s="8"/>
      <c r="D439" s="8"/>
      <c r="E439" s="8"/>
      <c r="F439" s="8"/>
      <c r="G439" s="21"/>
      <c r="H439" s="12"/>
      <c r="I439" s="12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idden="1" x14ac:dyDescent="0.25">
      <c r="A440" s="8"/>
      <c r="B440" s="8"/>
      <c r="C440" s="8"/>
      <c r="D440" s="8"/>
      <c r="E440" s="8"/>
      <c r="F440" s="8"/>
      <c r="G440" s="21"/>
      <c r="H440" s="12"/>
      <c r="I440" s="12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idden="1" x14ac:dyDescent="0.25">
      <c r="A441" s="8"/>
      <c r="B441" s="8"/>
      <c r="C441" s="8"/>
      <c r="D441" s="8"/>
      <c r="E441" s="8"/>
      <c r="F441" s="8"/>
      <c r="G441" s="21"/>
      <c r="H441" s="12"/>
      <c r="I441" s="12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idden="1" x14ac:dyDescent="0.25">
      <c r="A442" s="8"/>
      <c r="B442" s="8"/>
      <c r="C442" s="8"/>
      <c r="D442" s="8"/>
      <c r="E442" s="8"/>
      <c r="F442" s="8"/>
      <c r="G442" s="21"/>
      <c r="H442" s="12"/>
      <c r="I442" s="12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idden="1" x14ac:dyDescent="0.25">
      <c r="A443" s="8"/>
      <c r="B443" s="8"/>
      <c r="C443" s="8"/>
      <c r="D443" s="8"/>
      <c r="E443" s="8"/>
      <c r="F443" s="8"/>
      <c r="G443" s="21"/>
      <c r="H443" s="12"/>
      <c r="I443" s="12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idden="1" x14ac:dyDescent="0.25">
      <c r="A444" s="8"/>
      <c r="B444" s="8"/>
      <c r="C444" s="8"/>
      <c r="D444" s="8"/>
      <c r="E444" s="8"/>
      <c r="F444" s="8"/>
      <c r="G444" s="21"/>
      <c r="H444" s="12"/>
      <c r="I444" s="12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idden="1" x14ac:dyDescent="0.25">
      <c r="A445" s="8"/>
      <c r="B445" s="8"/>
      <c r="C445" s="8"/>
      <c r="D445" s="8"/>
      <c r="E445" s="8"/>
      <c r="F445" s="8"/>
      <c r="G445" s="21"/>
      <c r="H445" s="12"/>
      <c r="I445" s="12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idden="1" x14ac:dyDescent="0.25">
      <c r="A446" s="8"/>
      <c r="B446" s="8"/>
      <c r="C446" s="8"/>
      <c r="D446" s="8"/>
      <c r="E446" s="8"/>
      <c r="F446" s="8"/>
      <c r="G446" s="21"/>
      <c r="H446" s="12"/>
      <c r="I446" s="12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idden="1" x14ac:dyDescent="0.25">
      <c r="A447" s="8"/>
      <c r="B447" s="8"/>
      <c r="C447" s="8"/>
      <c r="D447" s="8"/>
      <c r="E447" s="8"/>
      <c r="F447" s="8"/>
      <c r="G447" s="21"/>
      <c r="H447" s="12"/>
      <c r="I447" s="12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idden="1" x14ac:dyDescent="0.25">
      <c r="A448" s="8"/>
      <c r="B448" s="8"/>
      <c r="C448" s="8"/>
      <c r="D448" s="8"/>
      <c r="E448" s="8"/>
      <c r="F448" s="8"/>
      <c r="G448" s="21"/>
      <c r="H448" s="12"/>
      <c r="I448" s="12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idden="1" x14ac:dyDescent="0.25">
      <c r="A449" s="8"/>
      <c r="B449" s="8"/>
      <c r="C449" s="8"/>
      <c r="D449" s="8"/>
      <c r="E449" s="8"/>
      <c r="F449" s="8"/>
      <c r="G449" s="21"/>
      <c r="H449" s="12"/>
      <c r="I449" s="12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idden="1" x14ac:dyDescent="0.25">
      <c r="A450" s="8"/>
      <c r="B450" s="8"/>
      <c r="C450" s="8"/>
      <c r="D450" s="8"/>
      <c r="E450" s="8"/>
      <c r="F450" s="8"/>
      <c r="G450" s="21"/>
      <c r="H450" s="12"/>
      <c r="I450" s="12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idden="1" x14ac:dyDescent="0.25">
      <c r="A451" s="8"/>
      <c r="B451" s="8"/>
      <c r="C451" s="8"/>
      <c r="D451" s="8"/>
      <c r="E451" s="8"/>
      <c r="F451" s="8"/>
      <c r="G451" s="21"/>
      <c r="H451" s="12"/>
      <c r="I451" s="12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idden="1" x14ac:dyDescent="0.25">
      <c r="A452" s="8"/>
      <c r="B452" s="8"/>
      <c r="C452" s="8"/>
      <c r="D452" s="8"/>
      <c r="E452" s="8"/>
      <c r="F452" s="8"/>
      <c r="G452" s="21"/>
      <c r="H452" s="12"/>
      <c r="I452" s="12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idden="1" x14ac:dyDescent="0.25">
      <c r="A453" s="8"/>
      <c r="B453" s="8"/>
      <c r="C453" s="8"/>
      <c r="D453" s="8"/>
      <c r="E453" s="8"/>
      <c r="F453" s="8"/>
      <c r="G453" s="21"/>
      <c r="H453" s="12"/>
      <c r="I453" s="12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idden="1" x14ac:dyDescent="0.25">
      <c r="A454" s="8"/>
      <c r="B454" s="8"/>
      <c r="C454" s="8"/>
      <c r="D454" s="8"/>
      <c r="E454" s="8"/>
      <c r="F454" s="8"/>
      <c r="G454" s="21"/>
      <c r="H454" s="12"/>
      <c r="I454" s="12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idden="1" x14ac:dyDescent="0.25">
      <c r="A455" s="8"/>
      <c r="B455" s="8"/>
      <c r="C455" s="8"/>
      <c r="D455" s="8"/>
      <c r="E455" s="8"/>
      <c r="F455" s="8"/>
      <c r="G455" s="21"/>
      <c r="H455" s="12"/>
      <c r="I455" s="12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idden="1" x14ac:dyDescent="0.25">
      <c r="A456" s="8"/>
      <c r="B456" s="8"/>
      <c r="C456" s="8"/>
      <c r="D456" s="8"/>
      <c r="E456" s="8"/>
      <c r="F456" s="8"/>
      <c r="G456" s="21"/>
      <c r="H456" s="12"/>
      <c r="I456" s="12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idden="1" x14ac:dyDescent="0.25">
      <c r="A457" s="8"/>
      <c r="B457" s="8"/>
      <c r="C457" s="8"/>
      <c r="D457" s="8"/>
      <c r="E457" s="8"/>
      <c r="F457" s="8"/>
      <c r="G457" s="21"/>
      <c r="H457" s="12"/>
      <c r="I457" s="12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idden="1" x14ac:dyDescent="0.25">
      <c r="A458" s="8"/>
      <c r="B458" s="8"/>
      <c r="C458" s="8"/>
      <c r="D458" s="8"/>
      <c r="E458" s="8"/>
      <c r="F458" s="8"/>
      <c r="G458" s="21"/>
      <c r="H458" s="12"/>
      <c r="I458" s="12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idden="1" x14ac:dyDescent="0.25">
      <c r="A459" s="8"/>
      <c r="B459" s="8"/>
      <c r="C459" s="8"/>
      <c r="D459" s="8"/>
      <c r="E459" s="8"/>
      <c r="F459" s="8"/>
      <c r="G459" s="21"/>
      <c r="H459" s="12"/>
      <c r="I459" s="12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idden="1" x14ac:dyDescent="0.25">
      <c r="A460" s="8"/>
      <c r="B460" s="8"/>
      <c r="C460" s="8"/>
      <c r="D460" s="8"/>
      <c r="E460" s="8"/>
      <c r="F460" s="8"/>
      <c r="G460" s="21"/>
      <c r="H460" s="12"/>
      <c r="I460" s="12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idden="1" x14ac:dyDescent="0.25">
      <c r="A461" s="8"/>
      <c r="B461" s="8"/>
      <c r="C461" s="8"/>
      <c r="D461" s="8"/>
      <c r="E461" s="8"/>
      <c r="F461" s="8"/>
      <c r="G461" s="21"/>
      <c r="H461" s="12"/>
      <c r="I461" s="12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idden="1" x14ac:dyDescent="0.25">
      <c r="A462" s="8"/>
      <c r="B462" s="8"/>
      <c r="C462" s="8"/>
      <c r="D462" s="8"/>
      <c r="E462" s="8"/>
      <c r="F462" s="8"/>
      <c r="G462" s="21"/>
      <c r="H462" s="12"/>
      <c r="I462" s="12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idden="1" x14ac:dyDescent="0.25">
      <c r="A463" s="8"/>
      <c r="B463" s="8"/>
      <c r="C463" s="8"/>
      <c r="D463" s="8"/>
      <c r="E463" s="8"/>
      <c r="F463" s="8"/>
      <c r="G463" s="21"/>
      <c r="H463" s="12"/>
      <c r="I463" s="12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idden="1" x14ac:dyDescent="0.25">
      <c r="A464" s="8"/>
      <c r="B464" s="8"/>
      <c r="C464" s="8"/>
      <c r="D464" s="8"/>
      <c r="E464" s="8"/>
      <c r="F464" s="8"/>
      <c r="G464" s="21"/>
      <c r="H464" s="12"/>
      <c r="I464" s="12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idden="1" x14ac:dyDescent="0.25">
      <c r="A465" s="8"/>
      <c r="B465" s="8"/>
      <c r="C465" s="8"/>
      <c r="D465" s="8"/>
      <c r="E465" s="8"/>
      <c r="F465" s="8"/>
      <c r="G465" s="21"/>
      <c r="H465" s="12"/>
      <c r="I465" s="12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idden="1" x14ac:dyDescent="0.25">
      <c r="A466" s="8"/>
      <c r="B466" s="8"/>
      <c r="C466" s="8"/>
      <c r="D466" s="8"/>
      <c r="E466" s="8"/>
      <c r="F466" s="8"/>
      <c r="G466" s="21"/>
      <c r="H466" s="12"/>
      <c r="I466" s="12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idden="1" x14ac:dyDescent="0.25">
      <c r="A467" s="8"/>
      <c r="B467" s="8"/>
      <c r="C467" s="8"/>
      <c r="D467" s="8"/>
      <c r="E467" s="8"/>
      <c r="F467" s="8"/>
      <c r="G467" s="21"/>
      <c r="H467" s="12"/>
      <c r="I467" s="12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idden="1" x14ac:dyDescent="0.25">
      <c r="A468" s="8"/>
      <c r="B468" s="8"/>
      <c r="C468" s="8"/>
      <c r="D468" s="8"/>
      <c r="E468" s="8"/>
      <c r="F468" s="8"/>
      <c r="G468" s="21"/>
      <c r="H468" s="12"/>
      <c r="I468" s="12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idden="1" x14ac:dyDescent="0.25">
      <c r="A469" s="8"/>
      <c r="B469" s="8"/>
      <c r="C469" s="8"/>
      <c r="D469" s="8"/>
      <c r="E469" s="8"/>
      <c r="F469" s="8"/>
      <c r="G469" s="21"/>
      <c r="H469" s="12"/>
      <c r="I469" s="12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idden="1" x14ac:dyDescent="0.25">
      <c r="A470" s="8"/>
      <c r="B470" s="8"/>
      <c r="C470" s="8"/>
      <c r="D470" s="8"/>
      <c r="E470" s="8"/>
      <c r="F470" s="8"/>
      <c r="G470" s="21"/>
      <c r="H470" s="12"/>
      <c r="I470" s="12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idden="1" x14ac:dyDescent="0.25">
      <c r="A471" s="8"/>
      <c r="B471" s="8"/>
      <c r="C471" s="8"/>
      <c r="D471" s="8"/>
      <c r="E471" s="8"/>
      <c r="F471" s="8"/>
      <c r="G471" s="21"/>
      <c r="H471" s="12"/>
      <c r="I471" s="12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idden="1" x14ac:dyDescent="0.25">
      <c r="A472" s="8"/>
      <c r="B472" s="8"/>
      <c r="C472" s="8"/>
      <c r="D472" s="8"/>
      <c r="E472" s="8"/>
      <c r="F472" s="8"/>
      <c r="G472" s="21"/>
      <c r="H472" s="12"/>
      <c r="I472" s="12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idden="1" x14ac:dyDescent="0.25">
      <c r="A473" s="8"/>
      <c r="B473" s="8"/>
      <c r="C473" s="8"/>
      <c r="D473" s="8"/>
      <c r="E473" s="8"/>
      <c r="F473" s="8"/>
      <c r="G473" s="21"/>
      <c r="H473" s="12"/>
      <c r="I473" s="12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idden="1" x14ac:dyDescent="0.25">
      <c r="A474" s="8"/>
      <c r="B474" s="8"/>
      <c r="C474" s="8"/>
      <c r="D474" s="8"/>
      <c r="E474" s="8"/>
      <c r="F474" s="8"/>
      <c r="G474" s="21"/>
      <c r="H474" s="12"/>
      <c r="I474" s="12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idden="1" x14ac:dyDescent="0.25">
      <c r="A475" s="8"/>
      <c r="B475" s="8"/>
      <c r="C475" s="8"/>
      <c r="D475" s="8"/>
      <c r="E475" s="8"/>
      <c r="F475" s="8"/>
      <c r="G475" s="21"/>
      <c r="H475" s="12"/>
      <c r="I475" s="12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idden="1" x14ac:dyDescent="0.25">
      <c r="A476" s="8"/>
      <c r="B476" s="8"/>
      <c r="C476" s="8"/>
      <c r="D476" s="8"/>
      <c r="E476" s="8"/>
      <c r="F476" s="8"/>
      <c r="G476" s="21"/>
      <c r="H476" s="12"/>
      <c r="I476" s="12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idden="1" x14ac:dyDescent="0.25">
      <c r="A477" s="8"/>
      <c r="B477" s="8"/>
      <c r="C477" s="8"/>
      <c r="D477" s="8"/>
      <c r="E477" s="8"/>
      <c r="F477" s="8"/>
      <c r="G477" s="21"/>
      <c r="H477" s="12"/>
      <c r="I477" s="12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idden="1" x14ac:dyDescent="0.25">
      <c r="A478" s="8"/>
      <c r="B478" s="8"/>
      <c r="C478" s="8"/>
      <c r="D478" s="8"/>
      <c r="E478" s="8"/>
      <c r="F478" s="8"/>
      <c r="G478" s="21"/>
      <c r="H478" s="12"/>
      <c r="I478" s="12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idden="1" x14ac:dyDescent="0.25">
      <c r="A479" s="8"/>
      <c r="B479" s="8"/>
      <c r="C479" s="8"/>
      <c r="D479" s="8"/>
      <c r="E479" s="8"/>
      <c r="F479" s="8"/>
      <c r="G479" s="21"/>
      <c r="H479" s="12"/>
      <c r="I479" s="12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idden="1" x14ac:dyDescent="0.25">
      <c r="A480" s="8"/>
      <c r="B480" s="8"/>
      <c r="C480" s="8"/>
      <c r="D480" s="8"/>
      <c r="E480" s="8"/>
      <c r="F480" s="8"/>
      <c r="G480" s="21"/>
      <c r="H480" s="12"/>
      <c r="I480" s="12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idden="1" x14ac:dyDescent="0.25">
      <c r="A481" s="8"/>
      <c r="B481" s="8"/>
      <c r="C481" s="8"/>
      <c r="D481" s="8"/>
      <c r="E481" s="8"/>
      <c r="F481" s="8"/>
      <c r="G481" s="21"/>
      <c r="H481" s="12"/>
      <c r="I481" s="12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idden="1" x14ac:dyDescent="0.25">
      <c r="A482" s="8"/>
      <c r="B482" s="8"/>
      <c r="C482" s="8"/>
      <c r="D482" s="8"/>
      <c r="E482" s="8"/>
      <c r="F482" s="8"/>
      <c r="G482" s="21"/>
      <c r="H482" s="12"/>
      <c r="I482" s="12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idden="1" x14ac:dyDescent="0.25">
      <c r="A483" s="8"/>
      <c r="B483" s="8"/>
      <c r="C483" s="8"/>
      <c r="D483" s="8"/>
      <c r="E483" s="8"/>
      <c r="F483" s="8"/>
      <c r="G483" s="21"/>
      <c r="H483" s="12"/>
      <c r="I483" s="12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idden="1" x14ac:dyDescent="0.25">
      <c r="A484" s="8"/>
      <c r="B484" s="8"/>
      <c r="C484" s="8"/>
      <c r="D484" s="8"/>
      <c r="E484" s="8"/>
      <c r="F484" s="8"/>
      <c r="G484" s="21"/>
      <c r="H484" s="12"/>
      <c r="I484" s="12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idden="1" x14ac:dyDescent="0.25">
      <c r="A485" s="8"/>
      <c r="B485" s="8"/>
      <c r="C485" s="8"/>
      <c r="D485" s="8"/>
      <c r="E485" s="8"/>
      <c r="F485" s="8"/>
      <c r="G485" s="21"/>
      <c r="H485" s="12"/>
      <c r="I485" s="12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idden="1" x14ac:dyDescent="0.25">
      <c r="A486" s="8"/>
      <c r="B486" s="8"/>
      <c r="C486" s="8"/>
      <c r="D486" s="8"/>
      <c r="E486" s="8"/>
      <c r="F486" s="8"/>
      <c r="G486" s="21"/>
      <c r="H486" s="12"/>
      <c r="I486" s="12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idden="1" x14ac:dyDescent="0.25">
      <c r="A487" s="8"/>
      <c r="B487" s="8"/>
      <c r="C487" s="8"/>
      <c r="D487" s="8"/>
      <c r="E487" s="8"/>
      <c r="F487" s="8"/>
      <c r="G487" s="21"/>
      <c r="H487" s="12"/>
      <c r="I487" s="12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idden="1" x14ac:dyDescent="0.25">
      <c r="A488" s="8"/>
      <c r="B488" s="8"/>
      <c r="C488" s="8"/>
      <c r="D488" s="8"/>
      <c r="E488" s="8"/>
      <c r="F488" s="8"/>
      <c r="G488" s="21"/>
      <c r="H488" s="12"/>
      <c r="I488" s="12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idden="1" x14ac:dyDescent="0.25">
      <c r="A489" s="8"/>
      <c r="B489" s="8"/>
      <c r="C489" s="8"/>
      <c r="D489" s="8"/>
      <c r="E489" s="8"/>
      <c r="F489" s="8"/>
      <c r="G489" s="21"/>
      <c r="H489" s="12"/>
      <c r="I489" s="12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idden="1" x14ac:dyDescent="0.25">
      <c r="A490" s="8"/>
      <c r="B490" s="8"/>
      <c r="C490" s="8"/>
      <c r="D490" s="8"/>
      <c r="E490" s="8"/>
      <c r="F490" s="8"/>
      <c r="G490" s="21"/>
      <c r="H490" s="12"/>
      <c r="I490" s="12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idden="1" x14ac:dyDescent="0.25">
      <c r="A491" s="8"/>
      <c r="B491" s="8"/>
      <c r="C491" s="8"/>
      <c r="D491" s="8"/>
      <c r="E491" s="8"/>
      <c r="F491" s="8"/>
      <c r="G491" s="21"/>
      <c r="H491" s="12"/>
      <c r="I491" s="12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idden="1" x14ac:dyDescent="0.25">
      <c r="A492" s="8"/>
      <c r="B492" s="8"/>
      <c r="C492" s="8"/>
      <c r="D492" s="8"/>
      <c r="E492" s="8"/>
      <c r="F492" s="8"/>
      <c r="G492" s="21"/>
      <c r="H492" s="12"/>
      <c r="I492" s="12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idden="1" x14ac:dyDescent="0.25">
      <c r="A493" s="8"/>
      <c r="B493" s="8"/>
      <c r="C493" s="8"/>
      <c r="D493" s="8"/>
      <c r="E493" s="8"/>
      <c r="F493" s="8"/>
      <c r="G493" s="21"/>
      <c r="H493" s="12"/>
      <c r="I493" s="12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idden="1" x14ac:dyDescent="0.25">
      <c r="A494" s="8"/>
      <c r="B494" s="8"/>
      <c r="C494" s="8"/>
      <c r="D494" s="8"/>
      <c r="E494" s="8"/>
      <c r="F494" s="8"/>
      <c r="G494" s="21"/>
      <c r="H494" s="12"/>
      <c r="I494" s="12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idden="1" x14ac:dyDescent="0.25">
      <c r="A495" s="8"/>
      <c r="B495" s="8"/>
      <c r="C495" s="8"/>
      <c r="D495" s="8"/>
      <c r="E495" s="8"/>
      <c r="F495" s="8"/>
      <c r="G495" s="21"/>
      <c r="H495" s="12"/>
      <c r="I495" s="12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idden="1" x14ac:dyDescent="0.25">
      <c r="A496" s="8"/>
      <c r="B496" s="8"/>
      <c r="C496" s="8"/>
      <c r="D496" s="8"/>
      <c r="E496" s="8"/>
      <c r="F496" s="8"/>
      <c r="G496" s="21"/>
      <c r="H496" s="12"/>
      <c r="I496" s="12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idden="1" x14ac:dyDescent="0.25">
      <c r="A497" s="8"/>
      <c r="B497" s="8"/>
      <c r="C497" s="8"/>
      <c r="D497" s="8"/>
      <c r="E497" s="8"/>
      <c r="F497" s="8"/>
      <c r="G497" s="21"/>
      <c r="H497" s="12"/>
      <c r="I497" s="12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idden="1" x14ac:dyDescent="0.25">
      <c r="A498" s="8"/>
      <c r="B498" s="8"/>
      <c r="C498" s="8"/>
      <c r="D498" s="8"/>
      <c r="E498" s="8"/>
      <c r="F498" s="8"/>
      <c r="G498" s="21"/>
      <c r="H498" s="12"/>
      <c r="I498" s="12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idden="1" x14ac:dyDescent="0.25">
      <c r="A499" s="8"/>
      <c r="B499" s="8"/>
      <c r="C499" s="8"/>
      <c r="D499" s="8"/>
      <c r="E499" s="8"/>
      <c r="F499" s="8"/>
      <c r="G499" s="21"/>
      <c r="H499" s="12"/>
      <c r="I499" s="12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idden="1" x14ac:dyDescent="0.25">
      <c r="A500" s="8"/>
      <c r="B500" s="8"/>
      <c r="C500" s="8"/>
      <c r="D500" s="8"/>
      <c r="E500" s="8"/>
      <c r="F500" s="8"/>
      <c r="G500" s="21"/>
      <c r="H500" s="12"/>
      <c r="I500" s="12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idden="1" x14ac:dyDescent="0.25">
      <c r="A501" s="8"/>
      <c r="B501" s="8"/>
      <c r="C501" s="8"/>
      <c r="D501" s="8"/>
      <c r="E501" s="8"/>
      <c r="F501" s="8"/>
      <c r="G501" s="21"/>
      <c r="H501" s="12"/>
      <c r="I501" s="12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idden="1" x14ac:dyDescent="0.25">
      <c r="A502" s="8"/>
      <c r="B502" s="8"/>
      <c r="C502" s="8"/>
      <c r="D502" s="8"/>
      <c r="E502" s="8"/>
      <c r="F502" s="8"/>
      <c r="G502" s="21"/>
      <c r="H502" s="12"/>
      <c r="I502" s="12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idden="1" x14ac:dyDescent="0.25">
      <c r="A503" s="8"/>
      <c r="B503" s="8"/>
      <c r="C503" s="8"/>
      <c r="D503" s="8"/>
      <c r="E503" s="8"/>
      <c r="F503" s="8"/>
      <c r="G503" s="21"/>
      <c r="H503" s="12"/>
      <c r="I503" s="12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idden="1" x14ac:dyDescent="0.25">
      <c r="A504" s="8"/>
      <c r="B504" s="8"/>
      <c r="C504" s="8"/>
      <c r="D504" s="8"/>
      <c r="E504" s="8"/>
      <c r="F504" s="8"/>
      <c r="G504" s="21"/>
      <c r="H504" s="12"/>
      <c r="I504" s="12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idden="1" x14ac:dyDescent="0.25">
      <c r="A505" s="8"/>
      <c r="B505" s="8"/>
      <c r="C505" s="8"/>
      <c r="D505" s="8"/>
      <c r="E505" s="8"/>
      <c r="F505" s="8"/>
      <c r="G505" s="21"/>
      <c r="H505" s="12"/>
      <c r="I505" s="12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idden="1" x14ac:dyDescent="0.25">
      <c r="A506" s="8"/>
      <c r="B506" s="8"/>
      <c r="C506" s="8"/>
      <c r="D506" s="8"/>
      <c r="E506" s="8"/>
      <c r="F506" s="8"/>
      <c r="G506" s="21"/>
      <c r="H506" s="12"/>
      <c r="I506" s="12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idden="1" x14ac:dyDescent="0.25">
      <c r="A507" s="8"/>
      <c r="B507" s="8"/>
      <c r="C507" s="8"/>
      <c r="D507" s="8"/>
      <c r="E507" s="8"/>
      <c r="F507" s="8"/>
      <c r="G507" s="21"/>
      <c r="H507" s="12"/>
      <c r="I507" s="12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idden="1" x14ac:dyDescent="0.25">
      <c r="A508" s="8"/>
      <c r="B508" s="8"/>
      <c r="C508" s="8"/>
      <c r="D508" s="8"/>
      <c r="E508" s="8"/>
      <c r="F508" s="8"/>
      <c r="G508" s="21"/>
      <c r="H508" s="12"/>
      <c r="I508" s="12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idden="1" x14ac:dyDescent="0.25">
      <c r="A509" s="8"/>
      <c r="B509" s="8"/>
      <c r="C509" s="8"/>
      <c r="D509" s="8"/>
      <c r="E509" s="8"/>
      <c r="F509" s="8"/>
      <c r="G509" s="21"/>
      <c r="H509" s="12"/>
      <c r="I509" s="12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idden="1" x14ac:dyDescent="0.25">
      <c r="A510" s="8"/>
      <c r="B510" s="8"/>
      <c r="C510" s="8"/>
      <c r="D510" s="8"/>
      <c r="E510" s="8"/>
      <c r="F510" s="8"/>
      <c r="G510" s="21"/>
      <c r="H510" s="12"/>
      <c r="I510" s="12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idden="1" x14ac:dyDescent="0.25">
      <c r="A511" s="8"/>
      <c r="B511" s="8"/>
      <c r="C511" s="8"/>
      <c r="D511" s="8"/>
      <c r="E511" s="8"/>
      <c r="F511" s="8"/>
      <c r="G511" s="21"/>
      <c r="H511" s="12"/>
      <c r="I511" s="12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idden="1" x14ac:dyDescent="0.25">
      <c r="A512" s="8"/>
      <c r="B512" s="8"/>
      <c r="C512" s="8"/>
      <c r="D512" s="8"/>
      <c r="E512" s="8"/>
      <c r="F512" s="8"/>
      <c r="G512" s="21"/>
      <c r="H512" s="12"/>
      <c r="I512" s="12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idden="1" x14ac:dyDescent="0.25">
      <c r="A513" s="8"/>
      <c r="B513" s="8"/>
      <c r="C513" s="8"/>
      <c r="D513" s="8"/>
      <c r="E513" s="8"/>
      <c r="F513" s="8"/>
      <c r="G513" s="21"/>
      <c r="H513" s="12"/>
      <c r="I513" s="12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idden="1" x14ac:dyDescent="0.25">
      <c r="A514" s="8"/>
      <c r="B514" s="8"/>
      <c r="C514" s="8"/>
      <c r="D514" s="8"/>
      <c r="E514" s="8"/>
      <c r="F514" s="8"/>
      <c r="G514" s="21"/>
      <c r="H514" s="12"/>
      <c r="I514" s="12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idden="1" x14ac:dyDescent="0.25">
      <c r="A515" s="8"/>
      <c r="B515" s="8"/>
      <c r="C515" s="8"/>
      <c r="D515" s="8"/>
      <c r="E515" s="8"/>
      <c r="F515" s="8"/>
      <c r="G515" s="21"/>
      <c r="H515" s="12"/>
      <c r="I515" s="12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idden="1" x14ac:dyDescent="0.25">
      <c r="A516" s="8"/>
      <c r="B516" s="8"/>
      <c r="C516" s="8"/>
      <c r="D516" s="8"/>
      <c r="E516" s="8"/>
      <c r="F516" s="8"/>
      <c r="G516" s="21"/>
      <c r="H516" s="12"/>
      <c r="I516" s="12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idden="1" x14ac:dyDescent="0.25">
      <c r="A517" s="8"/>
      <c r="B517" s="8"/>
      <c r="C517" s="8"/>
      <c r="D517" s="8"/>
      <c r="E517" s="8"/>
      <c r="F517" s="8"/>
      <c r="G517" s="21"/>
      <c r="H517" s="12"/>
      <c r="I517" s="12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idden="1" x14ac:dyDescent="0.25">
      <c r="A518" s="8"/>
      <c r="B518" s="8"/>
      <c r="C518" s="8"/>
      <c r="D518" s="8"/>
      <c r="E518" s="8"/>
      <c r="F518" s="8"/>
      <c r="G518" s="21"/>
      <c r="H518" s="12"/>
      <c r="I518" s="12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idden="1" x14ac:dyDescent="0.25">
      <c r="A519" s="8"/>
      <c r="B519" s="8"/>
      <c r="C519" s="8"/>
      <c r="D519" s="8"/>
      <c r="E519" s="8"/>
      <c r="F519" s="8"/>
      <c r="G519" s="21"/>
      <c r="H519" s="12"/>
      <c r="I519" s="12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idden="1" x14ac:dyDescent="0.25">
      <c r="A520" s="8"/>
      <c r="B520" s="8"/>
      <c r="C520" s="8"/>
      <c r="D520" s="8"/>
      <c r="E520" s="8"/>
      <c r="F520" s="8"/>
      <c r="G520" s="21"/>
      <c r="H520" s="12"/>
      <c r="I520" s="12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idden="1" x14ac:dyDescent="0.25">
      <c r="A521" s="8"/>
      <c r="B521" s="8"/>
      <c r="C521" s="8"/>
      <c r="D521" s="8"/>
      <c r="E521" s="8"/>
      <c r="F521" s="8"/>
      <c r="G521" s="21"/>
      <c r="H521" s="12"/>
      <c r="I521" s="12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idden="1" x14ac:dyDescent="0.25">
      <c r="A522" s="8"/>
      <c r="B522" s="8"/>
      <c r="C522" s="8"/>
      <c r="D522" s="8"/>
      <c r="E522" s="8"/>
      <c r="F522" s="8"/>
      <c r="G522" s="21"/>
      <c r="H522" s="12"/>
      <c r="I522" s="12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idden="1" x14ac:dyDescent="0.25">
      <c r="A523" s="8"/>
      <c r="B523" s="8"/>
      <c r="C523" s="8"/>
      <c r="D523" s="8"/>
      <c r="E523" s="8"/>
      <c r="F523" s="8"/>
      <c r="G523" s="21"/>
      <c r="H523" s="12"/>
      <c r="I523" s="12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idden="1" x14ac:dyDescent="0.25">
      <c r="A524" s="8"/>
      <c r="B524" s="8"/>
      <c r="C524" s="8"/>
      <c r="D524" s="8"/>
      <c r="E524" s="8"/>
      <c r="F524" s="8"/>
      <c r="G524" s="21"/>
      <c r="H524" s="12"/>
      <c r="I524" s="12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idden="1" x14ac:dyDescent="0.25">
      <c r="A525" s="8"/>
      <c r="B525" s="8"/>
      <c r="C525" s="8"/>
      <c r="D525" s="8"/>
      <c r="E525" s="8"/>
      <c r="F525" s="8"/>
      <c r="G525" s="21"/>
      <c r="H525" s="12"/>
      <c r="I525" s="12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idden="1" x14ac:dyDescent="0.25">
      <c r="A526" s="8"/>
      <c r="B526" s="8"/>
      <c r="C526" s="8"/>
      <c r="D526" s="8"/>
      <c r="E526" s="8"/>
      <c r="F526" s="8"/>
      <c r="G526" s="21"/>
      <c r="H526" s="12"/>
      <c r="I526" s="12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idden="1" x14ac:dyDescent="0.25">
      <c r="A527" s="8"/>
      <c r="B527" s="8"/>
      <c r="C527" s="8"/>
      <c r="D527" s="8"/>
      <c r="E527" s="8"/>
      <c r="F527" s="8"/>
      <c r="G527" s="21"/>
      <c r="H527" s="12"/>
      <c r="I527" s="12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idden="1" x14ac:dyDescent="0.25">
      <c r="A528" s="8"/>
      <c r="B528" s="8"/>
      <c r="C528" s="8"/>
      <c r="D528" s="8"/>
      <c r="E528" s="8"/>
      <c r="F528" s="8"/>
      <c r="G528" s="21"/>
      <c r="H528" s="12"/>
      <c r="I528" s="12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idden="1" x14ac:dyDescent="0.25">
      <c r="A529" s="8"/>
      <c r="B529" s="8"/>
      <c r="C529" s="8"/>
      <c r="D529" s="8"/>
      <c r="E529" s="8"/>
      <c r="F529" s="8"/>
      <c r="G529" s="21"/>
      <c r="H529" s="12"/>
      <c r="I529" s="12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idden="1" x14ac:dyDescent="0.25">
      <c r="A530" s="8"/>
      <c r="B530" s="8"/>
      <c r="C530" s="8"/>
      <c r="D530" s="8"/>
      <c r="E530" s="8"/>
      <c r="F530" s="8"/>
      <c r="G530" s="21"/>
      <c r="H530" s="12"/>
      <c r="I530" s="12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idden="1" x14ac:dyDescent="0.25">
      <c r="A531" s="8"/>
      <c r="B531" s="8"/>
      <c r="C531" s="8"/>
      <c r="D531" s="8"/>
      <c r="E531" s="8"/>
      <c r="F531" s="8"/>
      <c r="G531" s="21"/>
      <c r="H531" s="12"/>
      <c r="I531" s="12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idden="1" x14ac:dyDescent="0.25">
      <c r="A532" s="8"/>
      <c r="B532" s="8"/>
      <c r="C532" s="8"/>
      <c r="D532" s="8"/>
      <c r="E532" s="8"/>
      <c r="F532" s="8"/>
      <c r="G532" s="21"/>
      <c r="H532" s="12"/>
      <c r="I532" s="12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idden="1" x14ac:dyDescent="0.25">
      <c r="A533" s="8"/>
      <c r="B533" s="8"/>
      <c r="C533" s="8"/>
      <c r="D533" s="8"/>
      <c r="E533" s="8"/>
      <c r="F533" s="8"/>
      <c r="G533" s="21"/>
      <c r="H533" s="12"/>
      <c r="I533" s="12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idden="1" x14ac:dyDescent="0.25">
      <c r="A534" s="8"/>
      <c r="B534" s="8"/>
      <c r="C534" s="8"/>
      <c r="D534" s="8"/>
      <c r="E534" s="8"/>
      <c r="F534" s="8"/>
      <c r="G534" s="21"/>
      <c r="H534" s="12"/>
      <c r="I534" s="12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idden="1" x14ac:dyDescent="0.25">
      <c r="A535" s="8"/>
      <c r="B535" s="8"/>
      <c r="C535" s="8"/>
      <c r="D535" s="8"/>
      <c r="E535" s="8"/>
      <c r="F535" s="8"/>
      <c r="G535" s="21"/>
      <c r="H535" s="12"/>
      <c r="I535" s="12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idden="1" x14ac:dyDescent="0.25">
      <c r="A536" s="8"/>
      <c r="B536" s="8"/>
      <c r="C536" s="8"/>
      <c r="D536" s="8"/>
      <c r="E536" s="8"/>
      <c r="F536" s="8"/>
      <c r="G536" s="21"/>
      <c r="H536" s="12"/>
      <c r="I536" s="12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idden="1" x14ac:dyDescent="0.25">
      <c r="A537" s="8"/>
      <c r="B537" s="8"/>
      <c r="C537" s="8"/>
      <c r="D537" s="8"/>
      <c r="E537" s="8"/>
      <c r="F537" s="8"/>
      <c r="G537" s="21"/>
      <c r="H537" s="12"/>
      <c r="I537" s="12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idden="1" x14ac:dyDescent="0.25">
      <c r="A538" s="8"/>
      <c r="B538" s="8"/>
      <c r="C538" s="8"/>
      <c r="D538" s="8"/>
      <c r="E538" s="8"/>
      <c r="F538" s="8"/>
      <c r="G538" s="21"/>
      <c r="H538" s="12"/>
      <c r="I538" s="12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idden="1" x14ac:dyDescent="0.25">
      <c r="A539" s="8"/>
      <c r="B539" s="8"/>
      <c r="C539" s="8"/>
      <c r="D539" s="8"/>
      <c r="E539" s="8"/>
      <c r="F539" s="8"/>
      <c r="G539" s="21"/>
      <c r="H539" s="12"/>
      <c r="I539" s="12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idden="1" x14ac:dyDescent="0.25">
      <c r="A540" s="8"/>
      <c r="B540" s="8"/>
      <c r="C540" s="8"/>
      <c r="D540" s="8"/>
      <c r="E540" s="8"/>
      <c r="F540" s="8"/>
      <c r="G540" s="21"/>
      <c r="H540" s="12"/>
      <c r="I540" s="12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idden="1" x14ac:dyDescent="0.25">
      <c r="A541" s="8"/>
      <c r="B541" s="8"/>
      <c r="C541" s="8"/>
      <c r="D541" s="8"/>
      <c r="E541" s="8"/>
      <c r="F541" s="8"/>
      <c r="G541" s="21"/>
      <c r="H541" s="12"/>
      <c r="I541" s="12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idden="1" x14ac:dyDescent="0.25">
      <c r="A542" s="8"/>
      <c r="B542" s="8"/>
      <c r="C542" s="8"/>
      <c r="D542" s="8"/>
      <c r="E542" s="8"/>
      <c r="F542" s="8"/>
      <c r="G542" s="21"/>
      <c r="H542" s="12"/>
      <c r="I542" s="12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idden="1" x14ac:dyDescent="0.25">
      <c r="A543" s="8"/>
      <c r="B543" s="8"/>
      <c r="C543" s="8"/>
      <c r="D543" s="8"/>
      <c r="E543" s="8"/>
      <c r="F543" s="8"/>
      <c r="G543" s="21"/>
      <c r="H543" s="12"/>
      <c r="I543" s="12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idden="1" x14ac:dyDescent="0.25">
      <c r="A544" s="8"/>
      <c r="B544" s="8"/>
      <c r="C544" s="8"/>
      <c r="D544" s="8"/>
      <c r="E544" s="8"/>
      <c r="F544" s="8"/>
      <c r="G544" s="21"/>
      <c r="H544" s="12"/>
      <c r="I544" s="12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idden="1" x14ac:dyDescent="0.25">
      <c r="A545" s="8"/>
      <c r="B545" s="8"/>
      <c r="C545" s="8"/>
      <c r="D545" s="8"/>
      <c r="E545" s="8"/>
      <c r="F545" s="8"/>
      <c r="G545" s="21"/>
      <c r="H545" s="12"/>
      <c r="I545" s="12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idden="1" x14ac:dyDescent="0.25">
      <c r="A546" s="8"/>
      <c r="B546" s="8"/>
      <c r="C546" s="8"/>
      <c r="D546" s="8"/>
      <c r="E546" s="8"/>
      <c r="F546" s="8"/>
      <c r="G546" s="21"/>
      <c r="H546" s="12"/>
      <c r="I546" s="12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idden="1" x14ac:dyDescent="0.25">
      <c r="A547" s="8"/>
      <c r="B547" s="8"/>
      <c r="C547" s="8"/>
      <c r="D547" s="8"/>
      <c r="E547" s="8"/>
      <c r="F547" s="8"/>
      <c r="G547" s="21"/>
      <c r="H547" s="12"/>
      <c r="I547" s="12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idden="1" x14ac:dyDescent="0.25">
      <c r="A548" s="8"/>
      <c r="B548" s="8"/>
      <c r="C548" s="8"/>
      <c r="D548" s="8"/>
      <c r="E548" s="8"/>
      <c r="F548" s="8"/>
      <c r="G548" s="21"/>
      <c r="H548" s="12"/>
      <c r="I548" s="12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idden="1" x14ac:dyDescent="0.25">
      <c r="A549" s="8"/>
      <c r="B549" s="8"/>
      <c r="C549" s="8"/>
      <c r="D549" s="8"/>
      <c r="E549" s="8"/>
      <c r="F549" s="8"/>
      <c r="G549" s="21"/>
      <c r="H549" s="12"/>
      <c r="I549" s="12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idden="1" x14ac:dyDescent="0.25">
      <c r="A550" s="8"/>
      <c r="B550" s="8"/>
      <c r="C550" s="8"/>
      <c r="D550" s="8"/>
      <c r="E550" s="8"/>
      <c r="F550" s="8"/>
      <c r="G550" s="21"/>
      <c r="H550" s="12"/>
      <c r="I550" s="12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idden="1" x14ac:dyDescent="0.25">
      <c r="A551" s="8"/>
      <c r="B551" s="8"/>
      <c r="C551" s="8"/>
      <c r="D551" s="8"/>
      <c r="E551" s="8"/>
      <c r="F551" s="8"/>
      <c r="G551" s="21"/>
      <c r="H551" s="12"/>
      <c r="I551" s="12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idden="1" x14ac:dyDescent="0.25">
      <c r="A552" s="8"/>
      <c r="B552" s="8"/>
      <c r="C552" s="8"/>
      <c r="D552" s="8"/>
      <c r="E552" s="8"/>
      <c r="F552" s="8"/>
      <c r="G552" s="21"/>
      <c r="H552" s="12"/>
      <c r="I552" s="12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idden="1" x14ac:dyDescent="0.25">
      <c r="A553" s="8"/>
      <c r="B553" s="8"/>
      <c r="C553" s="8"/>
      <c r="D553" s="8"/>
      <c r="E553" s="8"/>
      <c r="F553" s="8"/>
      <c r="G553" s="21"/>
      <c r="H553" s="12"/>
      <c r="I553" s="12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idden="1" x14ac:dyDescent="0.25">
      <c r="A554" s="8"/>
      <c r="B554" s="8"/>
      <c r="C554" s="8"/>
      <c r="D554" s="8"/>
      <c r="E554" s="8"/>
      <c r="F554" s="8"/>
      <c r="G554" s="21"/>
      <c r="H554" s="12"/>
      <c r="I554" s="12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idden="1" x14ac:dyDescent="0.25">
      <c r="A555" s="8"/>
      <c r="B555" s="8"/>
      <c r="C555" s="8"/>
      <c r="D555" s="8"/>
      <c r="E555" s="8"/>
      <c r="F555" s="8"/>
      <c r="G555" s="21"/>
      <c r="H555" s="12"/>
      <c r="I555" s="12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idden="1" x14ac:dyDescent="0.25">
      <c r="A556" s="8"/>
      <c r="B556" s="8"/>
      <c r="C556" s="8"/>
      <c r="D556" s="8"/>
      <c r="E556" s="8"/>
      <c r="F556" s="8"/>
      <c r="G556" s="21"/>
      <c r="H556" s="12"/>
      <c r="I556" s="12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idden="1" x14ac:dyDescent="0.25">
      <c r="A557" s="8"/>
      <c r="B557" s="8"/>
      <c r="C557" s="8"/>
      <c r="D557" s="8"/>
      <c r="E557" s="8"/>
      <c r="F557" s="8"/>
      <c r="G557" s="21"/>
      <c r="H557" s="12"/>
      <c r="I557" s="12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idden="1" x14ac:dyDescent="0.25">
      <c r="A558" s="8"/>
      <c r="B558" s="8"/>
      <c r="C558" s="8"/>
      <c r="D558" s="8"/>
      <c r="E558" s="8"/>
      <c r="F558" s="8"/>
      <c r="G558" s="21"/>
      <c r="H558" s="12"/>
      <c r="I558" s="12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idden="1" x14ac:dyDescent="0.25">
      <c r="A559" s="8"/>
      <c r="B559" s="8"/>
      <c r="C559" s="8"/>
      <c r="D559" s="8"/>
      <c r="E559" s="8"/>
      <c r="F559" s="8"/>
      <c r="G559" s="21"/>
      <c r="H559" s="12"/>
      <c r="I559" s="12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idden="1" x14ac:dyDescent="0.25">
      <c r="A560" s="8"/>
      <c r="B560" s="8"/>
      <c r="C560" s="8"/>
      <c r="D560" s="8"/>
      <c r="E560" s="8"/>
      <c r="F560" s="8"/>
      <c r="G560" s="21"/>
      <c r="H560" s="12"/>
      <c r="I560" s="12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idden="1" x14ac:dyDescent="0.25">
      <c r="A561" s="8"/>
      <c r="B561" s="8"/>
      <c r="C561" s="8"/>
      <c r="D561" s="8"/>
      <c r="E561" s="8"/>
      <c r="F561" s="8"/>
      <c r="G561" s="21"/>
      <c r="H561" s="12"/>
      <c r="I561" s="12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idden="1" x14ac:dyDescent="0.25">
      <c r="A562" s="8"/>
      <c r="B562" s="8"/>
      <c r="C562" s="8"/>
      <c r="D562" s="8"/>
      <c r="E562" s="8"/>
      <c r="F562" s="8"/>
      <c r="G562" s="21"/>
      <c r="H562" s="12"/>
      <c r="I562" s="12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idden="1" x14ac:dyDescent="0.25">
      <c r="A563" s="8"/>
      <c r="B563" s="8"/>
      <c r="C563" s="8"/>
      <c r="D563" s="8"/>
      <c r="E563" s="8"/>
      <c r="F563" s="8"/>
      <c r="G563" s="21"/>
      <c r="H563" s="12"/>
      <c r="I563" s="12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idden="1" x14ac:dyDescent="0.25">
      <c r="A564" s="8"/>
      <c r="B564" s="8"/>
      <c r="C564" s="8"/>
      <c r="D564" s="8"/>
      <c r="E564" s="8"/>
      <c r="F564" s="8"/>
      <c r="G564" s="21"/>
      <c r="H564" s="12"/>
      <c r="I564" s="12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idden="1" x14ac:dyDescent="0.25">
      <c r="A565" s="8"/>
      <c r="B565" s="8"/>
      <c r="C565" s="8"/>
      <c r="D565" s="8"/>
      <c r="E565" s="8"/>
      <c r="F565" s="8"/>
      <c r="G565" s="21"/>
      <c r="H565" s="12"/>
      <c r="I565" s="12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idden="1" x14ac:dyDescent="0.25">
      <c r="A566" s="8"/>
      <c r="B566" s="8"/>
      <c r="C566" s="8"/>
      <c r="D566" s="8"/>
      <c r="E566" s="8"/>
      <c r="F566" s="8"/>
      <c r="G566" s="21"/>
      <c r="H566" s="12"/>
      <c r="I566" s="12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idden="1" x14ac:dyDescent="0.25">
      <c r="A567" s="8"/>
      <c r="B567" s="8"/>
      <c r="C567" s="8"/>
      <c r="D567" s="8"/>
      <c r="E567" s="8"/>
      <c r="F567" s="8"/>
      <c r="G567" s="21"/>
      <c r="H567" s="12"/>
      <c r="I567" s="12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idden="1" x14ac:dyDescent="0.25">
      <c r="A568" s="8"/>
      <c r="B568" s="8"/>
      <c r="C568" s="8"/>
      <c r="D568" s="8"/>
      <c r="E568" s="8"/>
      <c r="F568" s="8"/>
      <c r="G568" s="21"/>
      <c r="H568" s="12"/>
      <c r="I568" s="12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idden="1" x14ac:dyDescent="0.25">
      <c r="A569" s="8"/>
      <c r="B569" s="8"/>
      <c r="C569" s="8"/>
      <c r="D569" s="8"/>
      <c r="E569" s="8"/>
      <c r="F569" s="8"/>
      <c r="G569" s="21"/>
      <c r="H569" s="12"/>
      <c r="I569" s="12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idden="1" x14ac:dyDescent="0.25">
      <c r="A570" s="8"/>
      <c r="B570" s="8"/>
      <c r="C570" s="8"/>
      <c r="D570" s="8"/>
      <c r="E570" s="8"/>
      <c r="F570" s="8"/>
      <c r="G570" s="21"/>
      <c r="H570" s="12"/>
      <c r="I570" s="12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idden="1" x14ac:dyDescent="0.25">
      <c r="A571" s="8"/>
      <c r="B571" s="8"/>
      <c r="C571" s="8"/>
      <c r="D571" s="8"/>
      <c r="E571" s="8"/>
      <c r="F571" s="8"/>
      <c r="G571" s="21"/>
      <c r="H571" s="12"/>
      <c r="I571" s="12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idden="1" x14ac:dyDescent="0.25">
      <c r="A572" s="8"/>
      <c r="B572" s="8"/>
      <c r="C572" s="8"/>
      <c r="D572" s="8"/>
      <c r="E572" s="8"/>
      <c r="F572" s="8"/>
      <c r="G572" s="21"/>
      <c r="H572" s="12"/>
      <c r="I572" s="12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idden="1" x14ac:dyDescent="0.25">
      <c r="A573" s="8"/>
      <c r="B573" s="8"/>
      <c r="C573" s="8"/>
      <c r="D573" s="8"/>
      <c r="E573" s="8"/>
      <c r="F573" s="8"/>
      <c r="G573" s="21"/>
      <c r="H573" s="12"/>
      <c r="I573" s="12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idden="1" x14ac:dyDescent="0.25">
      <c r="A574" s="8"/>
      <c r="B574" s="8"/>
      <c r="C574" s="8"/>
      <c r="D574" s="8"/>
      <c r="E574" s="8"/>
      <c r="F574" s="8"/>
      <c r="G574" s="21"/>
      <c r="H574" s="12"/>
      <c r="I574" s="12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idden="1" x14ac:dyDescent="0.25">
      <c r="A575" s="8"/>
      <c r="B575" s="8"/>
      <c r="C575" s="8"/>
      <c r="D575" s="8"/>
      <c r="E575" s="8"/>
      <c r="F575" s="8"/>
      <c r="G575" s="21"/>
      <c r="H575" s="12"/>
      <c r="I575" s="12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idden="1" x14ac:dyDescent="0.25">
      <c r="A576" s="8"/>
      <c r="B576" s="8"/>
      <c r="C576" s="8"/>
      <c r="D576" s="8"/>
      <c r="E576" s="8"/>
      <c r="F576" s="8"/>
      <c r="G576" s="21"/>
      <c r="H576" s="12"/>
      <c r="I576" s="12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idden="1" x14ac:dyDescent="0.25">
      <c r="A577" s="8"/>
      <c r="B577" s="8"/>
      <c r="C577" s="8"/>
      <c r="D577" s="8"/>
      <c r="E577" s="8"/>
      <c r="F577" s="8"/>
      <c r="G577" s="21"/>
      <c r="H577" s="12"/>
      <c r="I577" s="12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idden="1" x14ac:dyDescent="0.25">
      <c r="A578" s="8"/>
      <c r="B578" s="8"/>
      <c r="C578" s="8"/>
      <c r="D578" s="8"/>
      <c r="E578" s="8"/>
      <c r="F578" s="8"/>
      <c r="G578" s="21"/>
      <c r="H578" s="12"/>
      <c r="I578" s="12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idden="1" x14ac:dyDescent="0.25">
      <c r="A579" s="8"/>
      <c r="B579" s="8"/>
      <c r="C579" s="8"/>
      <c r="D579" s="8"/>
      <c r="E579" s="8"/>
      <c r="F579" s="8"/>
      <c r="G579" s="21"/>
      <c r="H579" s="12"/>
      <c r="I579" s="12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idden="1" x14ac:dyDescent="0.25">
      <c r="A580" s="8"/>
      <c r="B580" s="8"/>
      <c r="C580" s="8"/>
      <c r="D580" s="8"/>
      <c r="E580" s="8"/>
      <c r="F580" s="8"/>
      <c r="G580" s="21"/>
      <c r="H580" s="12"/>
      <c r="I580" s="12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idden="1" x14ac:dyDescent="0.25">
      <c r="A581" s="8"/>
      <c r="B581" s="8"/>
      <c r="C581" s="8"/>
      <c r="D581" s="8"/>
      <c r="E581" s="8"/>
      <c r="F581" s="8"/>
      <c r="G581" s="21"/>
      <c r="H581" s="12"/>
      <c r="I581" s="12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idden="1" x14ac:dyDescent="0.25">
      <c r="A582" s="8"/>
      <c r="B582" s="8"/>
      <c r="C582" s="8"/>
      <c r="D582" s="8"/>
      <c r="E582" s="8"/>
      <c r="F582" s="8"/>
      <c r="G582" s="21"/>
      <c r="H582" s="12"/>
      <c r="I582" s="12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idden="1" x14ac:dyDescent="0.25">
      <c r="A583" s="8"/>
      <c r="B583" s="8"/>
      <c r="C583" s="8"/>
      <c r="D583" s="8"/>
      <c r="E583" s="8"/>
      <c r="F583" s="8"/>
      <c r="G583" s="21"/>
      <c r="H583" s="12"/>
      <c r="I583" s="12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idden="1" x14ac:dyDescent="0.25">
      <c r="A584" s="8"/>
      <c r="B584" s="8"/>
      <c r="C584" s="8"/>
      <c r="D584" s="8"/>
      <c r="E584" s="8"/>
      <c r="F584" s="8"/>
      <c r="G584" s="21"/>
      <c r="H584" s="12"/>
      <c r="I584" s="12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idden="1" x14ac:dyDescent="0.25">
      <c r="A585" s="8"/>
      <c r="B585" s="8"/>
      <c r="C585" s="8"/>
      <c r="D585" s="8"/>
      <c r="E585" s="8"/>
      <c r="F585" s="8"/>
      <c r="G585" s="21"/>
      <c r="H585" s="12"/>
      <c r="I585" s="12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idden="1" x14ac:dyDescent="0.25">
      <c r="A586" s="8"/>
      <c r="B586" s="8"/>
      <c r="C586" s="8"/>
      <c r="D586" s="8"/>
      <c r="E586" s="8"/>
      <c r="F586" s="8"/>
      <c r="G586" s="21"/>
      <c r="H586" s="12"/>
      <c r="I586" s="12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idden="1" x14ac:dyDescent="0.25">
      <c r="A587" s="8"/>
      <c r="B587" s="8"/>
      <c r="C587" s="8"/>
      <c r="D587" s="8"/>
      <c r="E587" s="8"/>
      <c r="F587" s="8"/>
      <c r="G587" s="21"/>
      <c r="H587" s="12"/>
      <c r="I587" s="12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idden="1" x14ac:dyDescent="0.25">
      <c r="A588" s="8"/>
      <c r="B588" s="8"/>
      <c r="C588" s="8"/>
      <c r="D588" s="8"/>
      <c r="E588" s="8"/>
      <c r="F588" s="8"/>
      <c r="G588" s="21"/>
      <c r="H588" s="12"/>
      <c r="I588" s="12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idden="1" x14ac:dyDescent="0.25">
      <c r="A589" s="8"/>
      <c r="B589" s="8"/>
      <c r="C589" s="8"/>
      <c r="D589" s="8"/>
      <c r="E589" s="8"/>
      <c r="F589" s="8"/>
      <c r="G589" s="21"/>
      <c r="H589" s="12"/>
      <c r="I589" s="12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idden="1" x14ac:dyDescent="0.25">
      <c r="A590" s="8"/>
      <c r="B590" s="8"/>
      <c r="C590" s="8"/>
      <c r="D590" s="8"/>
      <c r="E590" s="8"/>
      <c r="F590" s="8"/>
      <c r="G590" s="21"/>
      <c r="H590" s="12"/>
      <c r="I590" s="12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idden="1" x14ac:dyDescent="0.25">
      <c r="A591" s="8"/>
      <c r="B591" s="8"/>
      <c r="C591" s="8"/>
      <c r="D591" s="8"/>
      <c r="E591" s="8"/>
      <c r="F591" s="8"/>
      <c r="G591" s="21"/>
      <c r="H591" s="12"/>
      <c r="I591" s="12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idden="1" x14ac:dyDescent="0.25">
      <c r="A592" s="8"/>
      <c r="B592" s="8"/>
      <c r="C592" s="8"/>
      <c r="D592" s="8"/>
      <c r="E592" s="8"/>
      <c r="F592" s="8"/>
      <c r="G592" s="21"/>
      <c r="H592" s="12"/>
      <c r="I592" s="12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idden="1" x14ac:dyDescent="0.25">
      <c r="A593" s="8"/>
      <c r="B593" s="8"/>
      <c r="C593" s="8"/>
      <c r="D593" s="8"/>
      <c r="E593" s="8"/>
      <c r="F593" s="8"/>
      <c r="G593" s="21"/>
      <c r="H593" s="12"/>
      <c r="I593" s="12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idden="1" x14ac:dyDescent="0.25">
      <c r="A594" s="8"/>
      <c r="B594" s="8"/>
      <c r="C594" s="8"/>
      <c r="D594" s="8"/>
      <c r="E594" s="8"/>
      <c r="F594" s="8"/>
      <c r="G594" s="21"/>
      <c r="H594" s="12"/>
      <c r="I594" s="12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idden="1" x14ac:dyDescent="0.25">
      <c r="A595" s="8"/>
      <c r="B595" s="8"/>
      <c r="C595" s="8"/>
      <c r="D595" s="8"/>
      <c r="E595" s="8"/>
      <c r="F595" s="8"/>
      <c r="G595" s="21"/>
      <c r="H595" s="12"/>
      <c r="I595" s="12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idden="1" x14ac:dyDescent="0.25">
      <c r="A596" s="8"/>
      <c r="B596" s="8"/>
      <c r="C596" s="8"/>
      <c r="D596" s="8"/>
      <c r="E596" s="8"/>
      <c r="F596" s="8"/>
      <c r="G596" s="21"/>
      <c r="H596" s="12"/>
      <c r="I596" s="12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idden="1" x14ac:dyDescent="0.25">
      <c r="A597" s="8"/>
      <c r="B597" s="8"/>
      <c r="C597" s="8"/>
      <c r="D597" s="8"/>
      <c r="E597" s="8"/>
      <c r="F597" s="8"/>
      <c r="G597" s="21"/>
      <c r="H597" s="12"/>
      <c r="I597" s="12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idden="1" x14ac:dyDescent="0.25">
      <c r="A598" s="8"/>
      <c r="B598" s="8"/>
      <c r="C598" s="8"/>
      <c r="D598" s="8"/>
      <c r="E598" s="8"/>
      <c r="F598" s="8"/>
      <c r="G598" s="21"/>
      <c r="H598" s="12"/>
      <c r="I598" s="12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idden="1" x14ac:dyDescent="0.25">
      <c r="A599" s="8"/>
      <c r="B599" s="8"/>
      <c r="C599" s="8"/>
      <c r="D599" s="8"/>
      <c r="E599" s="8"/>
      <c r="F599" s="8"/>
      <c r="G599" s="21"/>
      <c r="H599" s="12"/>
      <c r="I599" s="12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idden="1" x14ac:dyDescent="0.25">
      <c r="A600" s="8"/>
      <c r="B600" s="8"/>
      <c r="C600" s="8"/>
      <c r="D600" s="8"/>
      <c r="E600" s="8"/>
      <c r="F600" s="8"/>
      <c r="G600" s="21"/>
      <c r="H600" s="12"/>
      <c r="I600" s="12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idden="1" x14ac:dyDescent="0.25">
      <c r="A601" s="8"/>
      <c r="B601" s="8"/>
      <c r="C601" s="8"/>
      <c r="D601" s="8"/>
      <c r="E601" s="8"/>
      <c r="F601" s="8"/>
      <c r="G601" s="21"/>
      <c r="H601" s="12"/>
      <c r="I601" s="12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idden="1" x14ac:dyDescent="0.25">
      <c r="A602" s="8"/>
      <c r="B602" s="8"/>
      <c r="C602" s="8"/>
      <c r="D602" s="8"/>
      <c r="E602" s="8"/>
      <c r="F602" s="8"/>
      <c r="G602" s="21"/>
      <c r="H602" s="12"/>
      <c r="I602" s="12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idden="1" x14ac:dyDescent="0.25">
      <c r="A603" s="8"/>
      <c r="B603" s="8"/>
      <c r="C603" s="8"/>
      <c r="D603" s="8"/>
      <c r="E603" s="8"/>
      <c r="F603" s="8"/>
      <c r="G603" s="21"/>
      <c r="H603" s="12"/>
      <c r="I603" s="12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idden="1" x14ac:dyDescent="0.25">
      <c r="A604" s="8"/>
      <c r="B604" s="8"/>
      <c r="C604" s="8"/>
      <c r="D604" s="8"/>
      <c r="E604" s="8"/>
      <c r="F604" s="8"/>
      <c r="G604" s="21"/>
      <c r="H604" s="12"/>
      <c r="I604" s="12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idden="1" x14ac:dyDescent="0.25">
      <c r="A605" s="8"/>
      <c r="B605" s="8"/>
      <c r="C605" s="8"/>
      <c r="D605" s="8"/>
      <c r="E605" s="8"/>
      <c r="F605" s="8"/>
      <c r="G605" s="21"/>
      <c r="H605" s="12"/>
      <c r="I605" s="12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idden="1" x14ac:dyDescent="0.25">
      <c r="A606" s="8"/>
      <c r="B606" s="8"/>
      <c r="C606" s="8"/>
      <c r="D606" s="8"/>
      <c r="E606" s="8"/>
      <c r="F606" s="8"/>
      <c r="G606" s="21"/>
      <c r="H606" s="12"/>
      <c r="I606" s="12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idden="1" x14ac:dyDescent="0.25">
      <c r="A607" s="8"/>
      <c r="B607" s="8"/>
      <c r="C607" s="8"/>
      <c r="D607" s="8"/>
      <c r="E607" s="8"/>
      <c r="F607" s="8"/>
      <c r="G607" s="21"/>
      <c r="H607" s="12"/>
      <c r="I607" s="12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idden="1" x14ac:dyDescent="0.25">
      <c r="A608" s="8"/>
      <c r="B608" s="8"/>
      <c r="C608" s="8"/>
      <c r="D608" s="8"/>
      <c r="E608" s="8"/>
      <c r="F608" s="8"/>
      <c r="G608" s="21"/>
      <c r="H608" s="12"/>
      <c r="I608" s="12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idden="1" x14ac:dyDescent="0.25">
      <c r="A609" s="8"/>
      <c r="B609" s="8"/>
      <c r="C609" s="8"/>
      <c r="D609" s="8"/>
      <c r="E609" s="8"/>
      <c r="F609" s="8"/>
      <c r="G609" s="21"/>
      <c r="H609" s="12"/>
      <c r="I609" s="12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idden="1" x14ac:dyDescent="0.25">
      <c r="A610" s="8"/>
      <c r="B610" s="8"/>
      <c r="C610" s="8"/>
      <c r="D610" s="8"/>
      <c r="E610" s="8"/>
      <c r="F610" s="8"/>
      <c r="G610" s="21"/>
      <c r="H610" s="12"/>
      <c r="I610" s="12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idden="1" x14ac:dyDescent="0.25">
      <c r="A611" s="8"/>
      <c r="B611" s="8"/>
      <c r="C611" s="8"/>
      <c r="D611" s="8"/>
      <c r="E611" s="8"/>
      <c r="F611" s="8"/>
      <c r="G611" s="21"/>
      <c r="H611" s="12"/>
      <c r="I611" s="12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idden="1" x14ac:dyDescent="0.25">
      <c r="A612" s="8"/>
      <c r="B612" s="8"/>
      <c r="C612" s="8"/>
      <c r="D612" s="8"/>
      <c r="E612" s="8"/>
      <c r="F612" s="8"/>
      <c r="G612" s="21"/>
      <c r="H612" s="12"/>
      <c r="I612" s="12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idden="1" x14ac:dyDescent="0.25">
      <c r="A613" s="8"/>
      <c r="B613" s="8"/>
      <c r="C613" s="8"/>
      <c r="D613" s="8"/>
      <c r="E613" s="8"/>
      <c r="F613" s="8"/>
      <c r="G613" s="21"/>
      <c r="H613" s="12"/>
      <c r="I613" s="12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idden="1" x14ac:dyDescent="0.25">
      <c r="A614" s="8"/>
      <c r="B614" s="8"/>
      <c r="C614" s="8"/>
      <c r="D614" s="8"/>
      <c r="E614" s="8"/>
      <c r="F614" s="8"/>
      <c r="G614" s="21"/>
      <c r="H614" s="12"/>
      <c r="I614" s="12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idden="1" x14ac:dyDescent="0.25">
      <c r="A615" s="8"/>
      <c r="B615" s="8"/>
      <c r="C615" s="8"/>
      <c r="D615" s="8"/>
      <c r="E615" s="8"/>
      <c r="F615" s="8"/>
      <c r="G615" s="21"/>
      <c r="H615" s="12"/>
      <c r="I615" s="12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idden="1" x14ac:dyDescent="0.25">
      <c r="A616" s="8"/>
      <c r="B616" s="8"/>
      <c r="C616" s="8"/>
      <c r="D616" s="8"/>
      <c r="E616" s="8"/>
      <c r="F616" s="8"/>
      <c r="G616" s="21"/>
      <c r="H616" s="12"/>
      <c r="I616" s="12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idden="1" x14ac:dyDescent="0.25">
      <c r="A617" s="8"/>
      <c r="B617" s="8"/>
      <c r="C617" s="8"/>
      <c r="D617" s="8"/>
      <c r="E617" s="8"/>
      <c r="F617" s="8"/>
      <c r="G617" s="21"/>
      <c r="H617" s="12"/>
      <c r="I617" s="12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idden="1" x14ac:dyDescent="0.25">
      <c r="A618" s="8"/>
      <c r="B618" s="8"/>
      <c r="C618" s="8"/>
      <c r="D618" s="8"/>
      <c r="E618" s="8"/>
      <c r="F618" s="8"/>
      <c r="G618" s="21"/>
      <c r="H618" s="12"/>
      <c r="I618" s="12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idden="1" x14ac:dyDescent="0.25">
      <c r="A619" s="8"/>
      <c r="B619" s="8"/>
      <c r="C619" s="8"/>
      <c r="D619" s="8"/>
      <c r="E619" s="8"/>
      <c r="F619" s="8"/>
      <c r="G619" s="21"/>
      <c r="H619" s="12"/>
      <c r="I619" s="12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idden="1" x14ac:dyDescent="0.25">
      <c r="A620" s="8"/>
      <c r="B620" s="8"/>
      <c r="C620" s="8"/>
      <c r="D620" s="8"/>
      <c r="E620" s="8"/>
      <c r="F620" s="8"/>
      <c r="G620" s="21"/>
      <c r="H620" s="12"/>
      <c r="I620" s="12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idden="1" x14ac:dyDescent="0.25">
      <c r="A621" s="8"/>
      <c r="B621" s="8"/>
      <c r="C621" s="8"/>
      <c r="D621" s="8"/>
      <c r="E621" s="8"/>
      <c r="F621" s="8"/>
      <c r="G621" s="21"/>
      <c r="H621" s="12"/>
      <c r="I621" s="12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idden="1" x14ac:dyDescent="0.25">
      <c r="A622" s="8"/>
      <c r="B622" s="8"/>
      <c r="C622" s="8"/>
      <c r="D622" s="8"/>
      <c r="E622" s="8"/>
      <c r="F622" s="8"/>
      <c r="G622" s="21"/>
      <c r="H622" s="12"/>
      <c r="I622" s="12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idden="1" x14ac:dyDescent="0.25">
      <c r="A623" s="8"/>
      <c r="B623" s="8"/>
      <c r="C623" s="8"/>
      <c r="D623" s="8"/>
      <c r="E623" s="8"/>
      <c r="F623" s="8"/>
      <c r="G623" s="21"/>
      <c r="H623" s="12"/>
      <c r="I623" s="12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idden="1" x14ac:dyDescent="0.25">
      <c r="A624" s="8"/>
      <c r="B624" s="8"/>
      <c r="C624" s="8"/>
      <c r="D624" s="8"/>
      <c r="E624" s="8"/>
      <c r="F624" s="8"/>
      <c r="G624" s="21"/>
      <c r="H624" s="12"/>
      <c r="I624" s="12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idden="1" x14ac:dyDescent="0.25">
      <c r="A625" s="8"/>
      <c r="B625" s="8"/>
      <c r="C625" s="8"/>
      <c r="D625" s="8"/>
      <c r="E625" s="8"/>
      <c r="F625" s="8"/>
      <c r="G625" s="21"/>
      <c r="H625" s="12"/>
      <c r="I625" s="12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idden="1" x14ac:dyDescent="0.25">
      <c r="A626" s="8"/>
      <c r="B626" s="8"/>
      <c r="C626" s="8"/>
      <c r="D626" s="8"/>
      <c r="E626" s="8"/>
      <c r="F626" s="8"/>
      <c r="G626" s="21"/>
      <c r="H626" s="12"/>
      <c r="I626" s="12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idden="1" x14ac:dyDescent="0.25">
      <c r="A627" s="8"/>
      <c r="B627" s="8"/>
      <c r="C627" s="8"/>
      <c r="D627" s="8"/>
      <c r="E627" s="8"/>
      <c r="F627" s="8"/>
      <c r="G627" s="21"/>
      <c r="H627" s="12"/>
      <c r="I627" s="12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idden="1" x14ac:dyDescent="0.25">
      <c r="A628" s="8"/>
      <c r="B628" s="8"/>
      <c r="C628" s="8"/>
      <c r="D628" s="8"/>
      <c r="E628" s="8"/>
      <c r="F628" s="8"/>
      <c r="G628" s="21"/>
      <c r="H628" s="12"/>
      <c r="I628" s="12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idden="1" x14ac:dyDescent="0.25">
      <c r="A629" s="8"/>
      <c r="B629" s="8"/>
      <c r="C629" s="8"/>
      <c r="D629" s="8"/>
      <c r="E629" s="8"/>
      <c r="F629" s="8"/>
      <c r="G629" s="21"/>
      <c r="H629" s="12"/>
      <c r="I629" s="12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idden="1" x14ac:dyDescent="0.25">
      <c r="A630" s="8"/>
      <c r="B630" s="8"/>
      <c r="C630" s="8"/>
      <c r="D630" s="8"/>
      <c r="E630" s="8"/>
      <c r="F630" s="8"/>
      <c r="G630" s="21"/>
      <c r="H630" s="12"/>
      <c r="I630" s="12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idden="1" x14ac:dyDescent="0.25">
      <c r="A631" s="8"/>
      <c r="B631" s="8"/>
      <c r="C631" s="8"/>
      <c r="D631" s="8"/>
      <c r="E631" s="8"/>
      <c r="F631" s="8"/>
      <c r="G631" s="21"/>
      <c r="H631" s="12"/>
      <c r="I631" s="12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idden="1" x14ac:dyDescent="0.25">
      <c r="A632" s="8"/>
      <c r="B632" s="8"/>
      <c r="C632" s="8"/>
      <c r="D632" s="8"/>
      <c r="E632" s="8"/>
      <c r="F632" s="8"/>
      <c r="G632" s="21"/>
      <c r="H632" s="12"/>
      <c r="I632" s="12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idden="1" x14ac:dyDescent="0.25">
      <c r="A633" s="8"/>
      <c r="B633" s="8"/>
      <c r="C633" s="8"/>
      <c r="D633" s="8"/>
      <c r="E633" s="8"/>
      <c r="F633" s="8"/>
      <c r="G633" s="21"/>
      <c r="H633" s="12"/>
      <c r="I633" s="12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idden="1" x14ac:dyDescent="0.25">
      <c r="A634" s="8"/>
      <c r="B634" s="8"/>
      <c r="C634" s="8"/>
      <c r="D634" s="8"/>
      <c r="E634" s="8"/>
      <c r="F634" s="8"/>
      <c r="G634" s="21"/>
      <c r="H634" s="12"/>
      <c r="I634" s="12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idden="1" x14ac:dyDescent="0.25">
      <c r="A635" s="8"/>
      <c r="B635" s="8"/>
      <c r="C635" s="8"/>
      <c r="D635" s="8"/>
      <c r="E635" s="8"/>
      <c r="F635" s="8"/>
      <c r="G635" s="21"/>
      <c r="H635" s="12"/>
      <c r="I635" s="12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idden="1" x14ac:dyDescent="0.25">
      <c r="A636" s="8"/>
      <c r="B636" s="8"/>
      <c r="C636" s="8"/>
      <c r="D636" s="8"/>
      <c r="E636" s="8"/>
      <c r="F636" s="8"/>
      <c r="G636" s="21"/>
      <c r="H636" s="12"/>
      <c r="I636" s="12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idden="1" x14ac:dyDescent="0.25">
      <c r="A637" s="8"/>
      <c r="B637" s="8"/>
      <c r="C637" s="8"/>
      <c r="D637" s="8"/>
      <c r="E637" s="8"/>
      <c r="F637" s="8"/>
      <c r="G637" s="21"/>
      <c r="H637" s="12"/>
      <c r="I637" s="12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idden="1" x14ac:dyDescent="0.25">
      <c r="A638" s="8"/>
      <c r="B638" s="8"/>
      <c r="C638" s="8"/>
      <c r="D638" s="8"/>
      <c r="E638" s="8"/>
      <c r="F638" s="8"/>
      <c r="G638" s="21"/>
      <c r="H638" s="12"/>
      <c r="I638" s="12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idden="1" x14ac:dyDescent="0.25">
      <c r="A639" s="8"/>
      <c r="B639" s="8"/>
      <c r="C639" s="8"/>
      <c r="D639" s="8"/>
      <c r="E639" s="8"/>
      <c r="F639" s="8"/>
      <c r="G639" s="21"/>
      <c r="H639" s="12"/>
      <c r="I639" s="12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idden="1" x14ac:dyDescent="0.25">
      <c r="A640" s="8"/>
      <c r="B640" s="8"/>
      <c r="C640" s="8"/>
      <c r="D640" s="8"/>
      <c r="E640" s="8"/>
      <c r="F640" s="8"/>
      <c r="G640" s="21"/>
      <c r="H640" s="12"/>
      <c r="I640" s="12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idden="1" x14ac:dyDescent="0.25">
      <c r="A641" s="8"/>
      <c r="B641" s="8"/>
      <c r="C641" s="8"/>
      <c r="D641" s="8"/>
      <c r="E641" s="8"/>
      <c r="F641" s="8"/>
      <c r="G641" s="21"/>
      <c r="H641" s="12"/>
      <c r="I641" s="12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idden="1" x14ac:dyDescent="0.25">
      <c r="A642" s="8"/>
      <c r="B642" s="8"/>
      <c r="C642" s="8"/>
      <c r="D642" s="8"/>
      <c r="E642" s="8"/>
      <c r="F642" s="8"/>
      <c r="G642" s="21"/>
      <c r="H642" s="12"/>
      <c r="I642" s="12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idden="1" x14ac:dyDescent="0.25">
      <c r="A643" s="8"/>
      <c r="B643" s="8"/>
      <c r="C643" s="8"/>
      <c r="D643" s="8"/>
      <c r="E643" s="8"/>
      <c r="F643" s="8"/>
      <c r="G643" s="21"/>
      <c r="H643" s="12"/>
      <c r="I643" s="12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idden="1" x14ac:dyDescent="0.25">
      <c r="A644" s="8"/>
      <c r="B644" s="8"/>
      <c r="C644" s="8"/>
      <c r="D644" s="8"/>
      <c r="E644" s="8"/>
      <c r="F644" s="8"/>
      <c r="G644" s="21"/>
      <c r="H644" s="12"/>
      <c r="I644" s="12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idden="1" x14ac:dyDescent="0.25">
      <c r="A645" s="8"/>
      <c r="B645" s="8"/>
      <c r="C645" s="8"/>
      <c r="D645" s="8"/>
      <c r="E645" s="8"/>
      <c r="F645" s="8"/>
      <c r="G645" s="21"/>
      <c r="H645" s="12"/>
      <c r="I645" s="12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idden="1" x14ac:dyDescent="0.25">
      <c r="A646" s="8"/>
      <c r="B646" s="8"/>
      <c r="C646" s="8"/>
      <c r="D646" s="8"/>
      <c r="E646" s="8"/>
      <c r="F646" s="8"/>
      <c r="G646" s="21"/>
      <c r="H646" s="12"/>
      <c r="I646" s="12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idden="1" x14ac:dyDescent="0.25">
      <c r="A647" s="8"/>
      <c r="B647" s="8"/>
      <c r="C647" s="8"/>
      <c r="D647" s="8"/>
      <c r="E647" s="8"/>
      <c r="F647" s="8"/>
      <c r="G647" s="21"/>
      <c r="H647" s="12"/>
      <c r="I647" s="12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idden="1" x14ac:dyDescent="0.25">
      <c r="A648" s="8"/>
      <c r="B648" s="8"/>
      <c r="C648" s="8"/>
      <c r="D648" s="8"/>
      <c r="E648" s="8"/>
      <c r="F648" s="8"/>
      <c r="G648" s="21"/>
      <c r="H648" s="12"/>
      <c r="I648" s="12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idden="1" x14ac:dyDescent="0.25">
      <c r="A649" s="8"/>
      <c r="B649" s="8"/>
      <c r="C649" s="8"/>
      <c r="D649" s="8"/>
      <c r="E649" s="8"/>
      <c r="F649" s="8"/>
      <c r="G649" s="21"/>
      <c r="H649" s="12"/>
      <c r="I649" s="12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idden="1" x14ac:dyDescent="0.25">
      <c r="A650" s="8"/>
      <c r="B650" s="8"/>
      <c r="C650" s="8"/>
      <c r="D650" s="8"/>
      <c r="E650" s="8"/>
      <c r="F650" s="8"/>
      <c r="G650" s="21"/>
      <c r="H650" s="12"/>
      <c r="I650" s="12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idden="1" x14ac:dyDescent="0.25">
      <c r="A651" s="8"/>
      <c r="B651" s="8"/>
      <c r="C651" s="8"/>
      <c r="D651" s="8"/>
      <c r="E651" s="8"/>
      <c r="F651" s="8"/>
      <c r="G651" s="21"/>
      <c r="H651" s="12"/>
      <c r="I651" s="12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idden="1" x14ac:dyDescent="0.25">
      <c r="A652" s="8"/>
      <c r="B652" s="8"/>
      <c r="C652" s="8"/>
      <c r="D652" s="8"/>
      <c r="E652" s="8"/>
      <c r="F652" s="8"/>
      <c r="G652" s="21"/>
      <c r="H652" s="12"/>
      <c r="I652" s="12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idden="1" x14ac:dyDescent="0.25">
      <c r="A653" s="8"/>
      <c r="B653" s="8"/>
      <c r="C653" s="8"/>
      <c r="D653" s="8"/>
      <c r="E653" s="8"/>
      <c r="F653" s="8"/>
      <c r="G653" s="21"/>
      <c r="H653" s="12"/>
      <c r="I653" s="12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idden="1" x14ac:dyDescent="0.25">
      <c r="A654" s="8"/>
      <c r="B654" s="8"/>
      <c r="C654" s="8"/>
      <c r="D654" s="8"/>
      <c r="E654" s="8"/>
      <c r="F654" s="8"/>
      <c r="G654" s="21"/>
      <c r="H654" s="12"/>
      <c r="I654" s="12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idden="1" x14ac:dyDescent="0.25">
      <c r="A655" s="8"/>
      <c r="B655" s="8"/>
      <c r="C655" s="8"/>
      <c r="D655" s="8"/>
      <c r="E655" s="8"/>
      <c r="F655" s="8"/>
      <c r="G655" s="21"/>
      <c r="H655" s="12"/>
      <c r="I655" s="12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idden="1" x14ac:dyDescent="0.25">
      <c r="A656" s="8"/>
      <c r="B656" s="8"/>
      <c r="C656" s="8"/>
      <c r="D656" s="8"/>
      <c r="E656" s="8"/>
      <c r="F656" s="8"/>
      <c r="G656" s="21"/>
      <c r="H656" s="12"/>
      <c r="I656" s="12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idden="1" x14ac:dyDescent="0.25">
      <c r="A657" s="8"/>
      <c r="B657" s="8"/>
      <c r="C657" s="8"/>
      <c r="D657" s="8"/>
      <c r="E657" s="8"/>
      <c r="F657" s="8"/>
      <c r="G657" s="21"/>
      <c r="H657" s="12"/>
      <c r="I657" s="12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idden="1" x14ac:dyDescent="0.25">
      <c r="A658" s="8"/>
      <c r="B658" s="8"/>
      <c r="C658" s="8"/>
      <c r="D658" s="8"/>
      <c r="E658" s="8"/>
      <c r="F658" s="8"/>
      <c r="G658" s="21"/>
      <c r="H658" s="12"/>
      <c r="I658" s="12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idden="1" x14ac:dyDescent="0.25">
      <c r="A659" s="8"/>
      <c r="B659" s="8"/>
      <c r="C659" s="8"/>
      <c r="D659" s="8"/>
      <c r="E659" s="8"/>
      <c r="F659" s="8"/>
      <c r="G659" s="21"/>
      <c r="H659" s="12"/>
      <c r="I659" s="12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idden="1" x14ac:dyDescent="0.25">
      <c r="A660" s="8"/>
      <c r="B660" s="8"/>
      <c r="C660" s="8"/>
      <c r="D660" s="8"/>
      <c r="E660" s="8"/>
      <c r="F660" s="8"/>
      <c r="G660" s="21"/>
      <c r="H660" s="12"/>
      <c r="I660" s="12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idden="1" x14ac:dyDescent="0.25">
      <c r="A661" s="8"/>
      <c r="B661" s="8"/>
      <c r="C661" s="8"/>
      <c r="D661" s="8"/>
      <c r="E661" s="8"/>
      <c r="F661" s="8"/>
      <c r="G661" s="21"/>
      <c r="H661" s="12"/>
      <c r="I661" s="12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idden="1" x14ac:dyDescent="0.25">
      <c r="A662" s="8"/>
      <c r="B662" s="8"/>
      <c r="C662" s="8"/>
      <c r="D662" s="8"/>
      <c r="E662" s="8"/>
      <c r="F662" s="8"/>
      <c r="G662" s="21"/>
      <c r="H662" s="12"/>
      <c r="I662" s="12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idden="1" x14ac:dyDescent="0.25">
      <c r="A663" s="8"/>
      <c r="B663" s="8"/>
      <c r="C663" s="8"/>
      <c r="D663" s="8"/>
      <c r="E663" s="8"/>
      <c r="F663" s="8"/>
      <c r="G663" s="21"/>
      <c r="H663" s="12"/>
      <c r="I663" s="12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idden="1" x14ac:dyDescent="0.25">
      <c r="A664" s="8"/>
      <c r="B664" s="8"/>
      <c r="C664" s="8"/>
      <c r="D664" s="8"/>
      <c r="E664" s="8"/>
      <c r="F664" s="8"/>
      <c r="G664" s="21"/>
      <c r="H664" s="12"/>
      <c r="I664" s="12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idden="1" x14ac:dyDescent="0.25">
      <c r="A665" s="8"/>
      <c r="B665" s="8"/>
      <c r="C665" s="8"/>
      <c r="D665" s="8"/>
      <c r="E665" s="8"/>
      <c r="F665" s="8"/>
      <c r="G665" s="21"/>
      <c r="H665" s="12"/>
      <c r="I665" s="12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idden="1" x14ac:dyDescent="0.25">
      <c r="A666" s="8"/>
      <c r="B666" s="8"/>
      <c r="C666" s="8"/>
      <c r="D666" s="8"/>
      <c r="E666" s="8"/>
      <c r="F666" s="8"/>
      <c r="G666" s="21"/>
      <c r="H666" s="12"/>
      <c r="I666" s="12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idden="1" x14ac:dyDescent="0.25">
      <c r="A667" s="8"/>
      <c r="B667" s="8"/>
      <c r="C667" s="8"/>
      <c r="D667" s="8"/>
      <c r="E667" s="8"/>
      <c r="F667" s="8"/>
      <c r="G667" s="21"/>
      <c r="H667" s="12"/>
      <c r="I667" s="12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idden="1" x14ac:dyDescent="0.25">
      <c r="A668" s="8"/>
      <c r="B668" s="8"/>
      <c r="C668" s="8"/>
      <c r="D668" s="8"/>
      <c r="E668" s="8"/>
      <c r="F668" s="8"/>
      <c r="G668" s="21"/>
      <c r="H668" s="12"/>
      <c r="I668" s="12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idden="1" x14ac:dyDescent="0.25">
      <c r="A669" s="8"/>
      <c r="B669" s="8"/>
      <c r="C669" s="8"/>
      <c r="D669" s="8"/>
      <c r="E669" s="8"/>
      <c r="F669" s="8"/>
      <c r="G669" s="21"/>
      <c r="H669" s="12"/>
      <c r="I669" s="12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idden="1" x14ac:dyDescent="0.25">
      <c r="A670" s="8"/>
      <c r="B670" s="8"/>
      <c r="C670" s="8"/>
      <c r="D670" s="8"/>
      <c r="E670" s="8"/>
      <c r="F670" s="8"/>
      <c r="G670" s="21"/>
      <c r="H670" s="12"/>
      <c r="I670" s="12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idden="1" x14ac:dyDescent="0.25">
      <c r="A671" s="8"/>
      <c r="B671" s="8"/>
      <c r="C671" s="8"/>
      <c r="D671" s="8"/>
      <c r="E671" s="8"/>
      <c r="F671" s="8"/>
      <c r="G671" s="21"/>
      <c r="H671" s="12"/>
      <c r="I671" s="12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idden="1" x14ac:dyDescent="0.25">
      <c r="A672" s="8"/>
      <c r="B672" s="8"/>
      <c r="C672" s="8"/>
      <c r="D672" s="8"/>
      <c r="E672" s="8"/>
      <c r="F672" s="8"/>
      <c r="G672" s="21"/>
      <c r="H672" s="12"/>
      <c r="I672" s="12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idden="1" x14ac:dyDescent="0.25">
      <c r="A673" s="8"/>
      <c r="B673" s="8"/>
      <c r="C673" s="8"/>
      <c r="D673" s="8"/>
      <c r="E673" s="8"/>
      <c r="F673" s="8"/>
      <c r="G673" s="21"/>
      <c r="H673" s="12"/>
      <c r="I673" s="12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idden="1" x14ac:dyDescent="0.25">
      <c r="A674" s="8"/>
      <c r="B674" s="8"/>
      <c r="C674" s="8"/>
      <c r="D674" s="8"/>
      <c r="E674" s="8"/>
      <c r="F674" s="8"/>
      <c r="G674" s="21"/>
      <c r="H674" s="12"/>
      <c r="I674" s="12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idden="1" x14ac:dyDescent="0.25">
      <c r="A675" s="8"/>
      <c r="B675" s="8"/>
      <c r="C675" s="8"/>
      <c r="D675" s="8"/>
      <c r="E675" s="8"/>
      <c r="F675" s="8"/>
      <c r="G675" s="21"/>
      <c r="H675" s="12"/>
      <c r="I675" s="12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idden="1" x14ac:dyDescent="0.25">
      <c r="A676" s="8"/>
      <c r="B676" s="8"/>
      <c r="C676" s="8"/>
      <c r="D676" s="8"/>
      <c r="E676" s="8"/>
      <c r="F676" s="8"/>
      <c r="G676" s="21"/>
      <c r="H676" s="12"/>
      <c r="I676" s="12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idden="1" x14ac:dyDescent="0.25">
      <c r="A677" s="8"/>
      <c r="B677" s="8"/>
      <c r="C677" s="8"/>
      <c r="D677" s="8"/>
      <c r="E677" s="8"/>
      <c r="F677" s="8"/>
      <c r="G677" s="21"/>
      <c r="H677" s="12"/>
      <c r="I677" s="12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idden="1" x14ac:dyDescent="0.25">
      <c r="A678" s="8"/>
      <c r="B678" s="8"/>
      <c r="C678" s="8"/>
      <c r="D678" s="8"/>
      <c r="E678" s="8"/>
      <c r="F678" s="8"/>
      <c r="G678" s="21"/>
      <c r="H678" s="12"/>
      <c r="I678" s="12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idden="1" x14ac:dyDescent="0.25">
      <c r="A679" s="8"/>
      <c r="B679" s="8"/>
      <c r="C679" s="8"/>
      <c r="D679" s="8"/>
      <c r="E679" s="8"/>
      <c r="F679" s="8"/>
      <c r="G679" s="21"/>
      <c r="H679" s="12"/>
      <c r="I679" s="12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idden="1" x14ac:dyDescent="0.25">
      <c r="A680" s="8"/>
      <c r="B680" s="8"/>
      <c r="C680" s="8"/>
      <c r="D680" s="8"/>
      <c r="E680" s="8"/>
      <c r="F680" s="8"/>
      <c r="G680" s="21"/>
      <c r="H680" s="12"/>
      <c r="I680" s="12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idden="1" x14ac:dyDescent="0.25">
      <c r="A681" s="8"/>
      <c r="B681" s="8"/>
      <c r="C681" s="8"/>
      <c r="D681" s="8"/>
      <c r="E681" s="8"/>
      <c r="F681" s="8"/>
      <c r="G681" s="21"/>
      <c r="H681" s="12"/>
      <c r="I681" s="12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idden="1" x14ac:dyDescent="0.25">
      <c r="A682" s="8"/>
      <c r="B682" s="8"/>
      <c r="C682" s="8"/>
      <c r="D682" s="8"/>
      <c r="E682" s="8"/>
      <c r="F682" s="8"/>
      <c r="G682" s="21"/>
      <c r="H682" s="12"/>
      <c r="I682" s="12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idden="1" x14ac:dyDescent="0.25">
      <c r="A683" s="8"/>
      <c r="B683" s="8"/>
      <c r="C683" s="8"/>
      <c r="D683" s="8"/>
      <c r="E683" s="8"/>
      <c r="F683" s="8"/>
      <c r="G683" s="21"/>
      <c r="H683" s="12"/>
      <c r="I683" s="12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idden="1" x14ac:dyDescent="0.25">
      <c r="A684" s="8"/>
      <c r="B684" s="8"/>
      <c r="C684" s="8"/>
      <c r="D684" s="8"/>
      <c r="E684" s="8"/>
      <c r="F684" s="8"/>
      <c r="G684" s="21"/>
      <c r="H684" s="12"/>
      <c r="I684" s="12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idden="1" x14ac:dyDescent="0.25">
      <c r="A685" s="8"/>
      <c r="B685" s="8"/>
      <c r="C685" s="8"/>
      <c r="D685" s="8"/>
      <c r="E685" s="8"/>
      <c r="F685" s="8"/>
      <c r="G685" s="21"/>
      <c r="H685" s="12"/>
      <c r="I685" s="12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idden="1" x14ac:dyDescent="0.25">
      <c r="A686" s="8"/>
      <c r="B686" s="8"/>
      <c r="C686" s="8"/>
      <c r="D686" s="8"/>
      <c r="E686" s="8"/>
      <c r="F686" s="8"/>
      <c r="G686" s="21"/>
      <c r="H686" s="12"/>
      <c r="I686" s="12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idden="1" x14ac:dyDescent="0.25">
      <c r="A687" s="8"/>
      <c r="B687" s="8"/>
      <c r="C687" s="8"/>
      <c r="D687" s="8"/>
      <c r="E687" s="8"/>
      <c r="F687" s="8"/>
      <c r="G687" s="21"/>
      <c r="H687" s="12"/>
      <c r="I687" s="12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idden="1" x14ac:dyDescent="0.25">
      <c r="A688" s="8"/>
      <c r="B688" s="8"/>
      <c r="C688" s="8"/>
      <c r="D688" s="8"/>
      <c r="E688" s="8"/>
      <c r="F688" s="8"/>
      <c r="G688" s="21"/>
      <c r="H688" s="12"/>
      <c r="I688" s="12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idden="1" x14ac:dyDescent="0.25">
      <c r="A689" s="8"/>
      <c r="B689" s="8"/>
      <c r="C689" s="8"/>
      <c r="D689" s="8"/>
      <c r="E689" s="8"/>
      <c r="F689" s="8"/>
      <c r="G689" s="21"/>
      <c r="H689" s="12"/>
      <c r="I689" s="12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idden="1" x14ac:dyDescent="0.25">
      <c r="A690" s="8"/>
      <c r="B690" s="8"/>
      <c r="C690" s="8"/>
      <c r="D690" s="8"/>
      <c r="E690" s="8"/>
      <c r="F690" s="8"/>
      <c r="G690" s="21"/>
      <c r="H690" s="12"/>
      <c r="I690" s="12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idden="1" x14ac:dyDescent="0.25">
      <c r="A691" s="8"/>
      <c r="B691" s="8"/>
      <c r="C691" s="8"/>
      <c r="D691" s="8"/>
      <c r="E691" s="8"/>
      <c r="F691" s="8"/>
      <c r="G691" s="21"/>
      <c r="H691" s="12"/>
      <c r="I691" s="12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idden="1" x14ac:dyDescent="0.25">
      <c r="A692" s="8"/>
      <c r="B692" s="8"/>
      <c r="C692" s="8"/>
      <c r="D692" s="8"/>
      <c r="E692" s="8"/>
      <c r="F692" s="8"/>
      <c r="G692" s="21"/>
      <c r="H692" s="12"/>
      <c r="I692" s="12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idden="1" x14ac:dyDescent="0.25">
      <c r="A693" s="8"/>
      <c r="B693" s="8"/>
      <c r="C693" s="8"/>
      <c r="D693" s="8"/>
      <c r="E693" s="8"/>
      <c r="F693" s="8"/>
      <c r="G693" s="21"/>
      <c r="H693" s="12"/>
      <c r="I693" s="12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idden="1" x14ac:dyDescent="0.25">
      <c r="A694" s="8"/>
      <c r="B694" s="8"/>
      <c r="C694" s="8"/>
      <c r="D694" s="8"/>
      <c r="E694" s="8"/>
      <c r="F694" s="8"/>
      <c r="G694" s="21"/>
      <c r="H694" s="12"/>
      <c r="I694" s="12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idden="1" x14ac:dyDescent="0.25">
      <c r="A695" s="8"/>
      <c r="B695" s="8"/>
      <c r="C695" s="8"/>
      <c r="D695" s="8"/>
      <c r="E695" s="8"/>
      <c r="F695" s="8"/>
      <c r="G695" s="21"/>
      <c r="H695" s="12"/>
      <c r="I695" s="12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idden="1" x14ac:dyDescent="0.25">
      <c r="A696" s="8"/>
      <c r="B696" s="8"/>
      <c r="C696" s="8"/>
      <c r="D696" s="8"/>
      <c r="E696" s="8"/>
      <c r="F696" s="8"/>
      <c r="G696" s="21"/>
      <c r="H696" s="12"/>
      <c r="I696" s="12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idden="1" x14ac:dyDescent="0.25">
      <c r="A697" s="8"/>
      <c r="B697" s="8"/>
      <c r="C697" s="8"/>
      <c r="D697" s="8"/>
      <c r="E697" s="8"/>
      <c r="F697" s="8"/>
      <c r="G697" s="21"/>
      <c r="H697" s="12"/>
      <c r="I697" s="12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idden="1" x14ac:dyDescent="0.25">
      <c r="A698" s="8"/>
      <c r="B698" s="8"/>
      <c r="C698" s="8"/>
      <c r="D698" s="8"/>
      <c r="E698" s="8"/>
      <c r="F698" s="8"/>
      <c r="G698" s="21"/>
      <c r="H698" s="12"/>
      <c r="I698" s="12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idden="1" x14ac:dyDescent="0.25">
      <c r="A699" s="8"/>
      <c r="B699" s="8"/>
      <c r="C699" s="8"/>
      <c r="D699" s="8"/>
      <c r="E699" s="8"/>
      <c r="F699" s="8"/>
      <c r="G699" s="21"/>
      <c r="H699" s="12"/>
      <c r="I699" s="12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idden="1" x14ac:dyDescent="0.25">
      <c r="A700" s="8"/>
      <c r="B700" s="8"/>
      <c r="C700" s="8"/>
      <c r="D700" s="8"/>
      <c r="E700" s="8"/>
      <c r="F700" s="8"/>
      <c r="G700" s="21"/>
      <c r="H700" s="12"/>
      <c r="I700" s="12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idden="1" x14ac:dyDescent="0.25">
      <c r="A701" s="8"/>
      <c r="B701" s="8"/>
      <c r="C701" s="8"/>
      <c r="D701" s="8"/>
      <c r="E701" s="8"/>
      <c r="F701" s="8"/>
      <c r="G701" s="21"/>
      <c r="H701" s="12"/>
      <c r="I701" s="12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idden="1" x14ac:dyDescent="0.25">
      <c r="A702" s="8"/>
      <c r="B702" s="8"/>
      <c r="C702" s="8"/>
      <c r="D702" s="8"/>
      <c r="E702" s="8"/>
      <c r="F702" s="8"/>
      <c r="G702" s="21"/>
      <c r="H702" s="12"/>
      <c r="I702" s="12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idden="1" x14ac:dyDescent="0.25">
      <c r="A703" s="8"/>
      <c r="B703" s="8"/>
      <c r="C703" s="8"/>
      <c r="D703" s="8"/>
      <c r="E703" s="8"/>
      <c r="F703" s="8"/>
      <c r="G703" s="21"/>
      <c r="H703" s="12"/>
      <c r="I703" s="12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idden="1" x14ac:dyDescent="0.25">
      <c r="A704" s="8"/>
      <c r="B704" s="8"/>
      <c r="C704" s="8"/>
      <c r="D704" s="8"/>
      <c r="E704" s="8"/>
      <c r="F704" s="8"/>
      <c r="G704" s="21"/>
      <c r="H704" s="12"/>
      <c r="I704" s="12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idden="1" x14ac:dyDescent="0.25">
      <c r="A705" s="8"/>
      <c r="B705" s="8"/>
      <c r="C705" s="8"/>
      <c r="D705" s="8"/>
      <c r="E705" s="8"/>
      <c r="F705" s="8"/>
      <c r="G705" s="21"/>
      <c r="H705" s="12"/>
      <c r="I705" s="12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idden="1" x14ac:dyDescent="0.25">
      <c r="A706" s="8"/>
      <c r="B706" s="8"/>
      <c r="C706" s="8"/>
      <c r="D706" s="8"/>
      <c r="E706" s="8"/>
      <c r="F706" s="8"/>
      <c r="G706" s="21"/>
      <c r="H706" s="12"/>
      <c r="I706" s="12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idden="1" x14ac:dyDescent="0.25">
      <c r="A707" s="8"/>
      <c r="B707" s="8"/>
      <c r="C707" s="8"/>
      <c r="D707" s="8"/>
      <c r="E707" s="8"/>
      <c r="F707" s="8"/>
      <c r="G707" s="21"/>
      <c r="H707" s="12"/>
      <c r="I707" s="12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idden="1" x14ac:dyDescent="0.25">
      <c r="A708" s="8"/>
      <c r="B708" s="8"/>
      <c r="C708" s="8"/>
      <c r="D708" s="8"/>
      <c r="E708" s="8"/>
      <c r="F708" s="8"/>
      <c r="G708" s="21"/>
      <c r="H708" s="12"/>
      <c r="I708" s="12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idden="1" x14ac:dyDescent="0.25">
      <c r="A709" s="8"/>
      <c r="B709" s="8"/>
      <c r="C709" s="8"/>
      <c r="D709" s="8"/>
      <c r="E709" s="8"/>
      <c r="F709" s="8"/>
      <c r="G709" s="21"/>
      <c r="H709" s="12"/>
      <c r="I709" s="12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idden="1" x14ac:dyDescent="0.25">
      <c r="A710" s="8"/>
      <c r="B710" s="8"/>
      <c r="C710" s="8"/>
      <c r="D710" s="8"/>
      <c r="E710" s="8"/>
      <c r="F710" s="8"/>
      <c r="G710" s="21"/>
      <c r="H710" s="12"/>
      <c r="I710" s="12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idden="1" x14ac:dyDescent="0.25">
      <c r="A711" s="8"/>
      <c r="B711" s="8"/>
      <c r="C711" s="8"/>
      <c r="D711" s="8"/>
      <c r="E711" s="8"/>
      <c r="F711" s="8"/>
      <c r="G711" s="21"/>
      <c r="H711" s="12"/>
      <c r="I711" s="12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idden="1" x14ac:dyDescent="0.25">
      <c r="A712" s="8"/>
      <c r="B712" s="8"/>
      <c r="C712" s="8"/>
      <c r="D712" s="8"/>
      <c r="E712" s="8"/>
      <c r="F712" s="8"/>
      <c r="G712" s="21"/>
      <c r="H712" s="12"/>
      <c r="I712" s="12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idden="1" x14ac:dyDescent="0.25">
      <c r="A713" s="8"/>
      <c r="B713" s="8"/>
      <c r="C713" s="8"/>
      <c r="D713" s="8"/>
      <c r="E713" s="8"/>
      <c r="F713" s="8"/>
      <c r="G713" s="21"/>
      <c r="H713" s="12"/>
      <c r="I713" s="12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idden="1" x14ac:dyDescent="0.25">
      <c r="A714" s="8"/>
      <c r="B714" s="8"/>
      <c r="C714" s="8"/>
      <c r="D714" s="8"/>
      <c r="E714" s="8"/>
      <c r="F714" s="8"/>
      <c r="G714" s="21"/>
      <c r="H714" s="12"/>
      <c r="I714" s="12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idden="1" x14ac:dyDescent="0.25">
      <c r="A715" s="8"/>
      <c r="B715" s="8"/>
      <c r="C715" s="8"/>
      <c r="D715" s="8"/>
      <c r="E715" s="8"/>
      <c r="F715" s="8"/>
      <c r="G715" s="21"/>
      <c r="H715" s="12"/>
      <c r="I715" s="12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idden="1" x14ac:dyDescent="0.25">
      <c r="A716" s="8"/>
      <c r="B716" s="8"/>
      <c r="C716" s="8"/>
      <c r="D716" s="8"/>
      <c r="E716" s="8"/>
      <c r="F716" s="8"/>
      <c r="G716" s="21"/>
      <c r="H716" s="12"/>
      <c r="I716" s="12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idden="1" x14ac:dyDescent="0.25">
      <c r="A717" s="8"/>
      <c r="B717" s="8"/>
      <c r="C717" s="8"/>
      <c r="D717" s="8"/>
      <c r="E717" s="8"/>
      <c r="F717" s="8"/>
      <c r="G717" s="21"/>
      <c r="H717" s="12"/>
      <c r="I717" s="12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idden="1" x14ac:dyDescent="0.25">
      <c r="A718" s="8"/>
      <c r="B718" s="8"/>
      <c r="C718" s="8"/>
      <c r="D718" s="8"/>
      <c r="E718" s="8"/>
      <c r="F718" s="8"/>
      <c r="G718" s="21"/>
      <c r="H718" s="12"/>
      <c r="I718" s="12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idden="1" x14ac:dyDescent="0.25">
      <c r="A719" s="8"/>
      <c r="B719" s="8"/>
      <c r="C719" s="8"/>
      <c r="D719" s="8"/>
      <c r="E719" s="8"/>
      <c r="F719" s="8"/>
      <c r="G719" s="21"/>
      <c r="H719" s="12"/>
      <c r="I719" s="12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idden="1" x14ac:dyDescent="0.25">
      <c r="A720" s="8"/>
      <c r="B720" s="8"/>
      <c r="C720" s="8"/>
      <c r="D720" s="8"/>
      <c r="E720" s="8"/>
      <c r="F720" s="8"/>
      <c r="G720" s="21"/>
      <c r="H720" s="12"/>
      <c r="I720" s="12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idden="1" x14ac:dyDescent="0.25">
      <c r="A721" s="8"/>
      <c r="B721" s="8"/>
      <c r="C721" s="8"/>
      <c r="D721" s="8"/>
      <c r="E721" s="8"/>
      <c r="F721" s="8"/>
      <c r="G721" s="21"/>
      <c r="H721" s="12"/>
      <c r="I721" s="12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idden="1" x14ac:dyDescent="0.25">
      <c r="A722" s="8"/>
      <c r="B722" s="8"/>
      <c r="C722" s="8"/>
      <c r="D722" s="8"/>
      <c r="E722" s="8"/>
      <c r="F722" s="8"/>
      <c r="G722" s="21"/>
      <c r="H722" s="12"/>
      <c r="I722" s="12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idden="1" x14ac:dyDescent="0.25">
      <c r="A723" s="8"/>
      <c r="B723" s="8"/>
      <c r="C723" s="8"/>
      <c r="D723" s="8"/>
      <c r="E723" s="8"/>
      <c r="F723" s="8"/>
      <c r="G723" s="21"/>
      <c r="H723" s="12"/>
      <c r="I723" s="12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idden="1" x14ac:dyDescent="0.25">
      <c r="A724" s="8"/>
      <c r="B724" s="8"/>
      <c r="C724" s="8"/>
      <c r="D724" s="8"/>
      <c r="E724" s="8"/>
      <c r="F724" s="8"/>
      <c r="G724" s="21"/>
      <c r="H724" s="12"/>
      <c r="I724" s="12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idden="1" x14ac:dyDescent="0.25">
      <c r="A725" s="8"/>
      <c r="B725" s="8"/>
      <c r="C725" s="8"/>
      <c r="D725" s="8"/>
      <c r="E725" s="8"/>
      <c r="F725" s="8"/>
      <c r="G725" s="21"/>
      <c r="H725" s="12"/>
      <c r="I725" s="12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idden="1" x14ac:dyDescent="0.25">
      <c r="A726" s="8"/>
      <c r="B726" s="8"/>
      <c r="C726" s="8"/>
      <c r="D726" s="8"/>
      <c r="E726" s="8"/>
      <c r="F726" s="8"/>
      <c r="G726" s="21"/>
      <c r="H726" s="12"/>
      <c r="I726" s="12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idden="1" x14ac:dyDescent="0.25">
      <c r="A727" s="8"/>
      <c r="B727" s="8"/>
      <c r="C727" s="8"/>
      <c r="D727" s="8"/>
      <c r="E727" s="8"/>
      <c r="F727" s="8"/>
      <c r="G727" s="21"/>
      <c r="H727" s="12"/>
      <c r="I727" s="12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idden="1" x14ac:dyDescent="0.25">
      <c r="A728" s="8"/>
      <c r="B728" s="8"/>
      <c r="C728" s="8"/>
      <c r="D728" s="8"/>
      <c r="E728" s="8"/>
      <c r="F728" s="8"/>
      <c r="G728" s="21"/>
      <c r="H728" s="12"/>
      <c r="I728" s="12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idden="1" x14ac:dyDescent="0.25">
      <c r="A729" s="8"/>
      <c r="B729" s="8"/>
      <c r="C729" s="8"/>
      <c r="D729" s="8"/>
      <c r="E729" s="8"/>
      <c r="F729" s="8"/>
      <c r="G729" s="21"/>
      <c r="H729" s="12"/>
      <c r="I729" s="12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idden="1" x14ac:dyDescent="0.25">
      <c r="A730" s="8"/>
      <c r="B730" s="8"/>
      <c r="C730" s="8"/>
      <c r="D730" s="8"/>
      <c r="E730" s="8"/>
      <c r="F730" s="8"/>
      <c r="G730" s="21"/>
      <c r="H730" s="12"/>
      <c r="I730" s="12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idden="1" x14ac:dyDescent="0.25">
      <c r="A731" s="8"/>
      <c r="B731" s="8"/>
      <c r="C731" s="8"/>
      <c r="D731" s="8"/>
      <c r="E731" s="8"/>
      <c r="F731" s="8"/>
      <c r="G731" s="21"/>
      <c r="H731" s="12"/>
      <c r="I731" s="12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idden="1" x14ac:dyDescent="0.25">
      <c r="A732" s="8"/>
      <c r="B732" s="8"/>
      <c r="C732" s="8"/>
      <c r="D732" s="8"/>
      <c r="E732" s="8"/>
      <c r="F732" s="8"/>
      <c r="G732" s="21"/>
      <c r="H732" s="12"/>
      <c r="I732" s="12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idden="1" x14ac:dyDescent="0.25">
      <c r="A733" s="8"/>
      <c r="B733" s="8"/>
      <c r="C733" s="8"/>
      <c r="D733" s="8"/>
      <c r="E733" s="8"/>
      <c r="F733" s="8"/>
      <c r="G733" s="21"/>
      <c r="H733" s="12"/>
      <c r="I733" s="12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idden="1" x14ac:dyDescent="0.25">
      <c r="A734" s="8"/>
      <c r="B734" s="8"/>
      <c r="C734" s="8"/>
      <c r="D734" s="8"/>
      <c r="E734" s="8"/>
      <c r="F734" s="8"/>
      <c r="G734" s="21"/>
      <c r="H734" s="12"/>
      <c r="I734" s="12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idden="1" x14ac:dyDescent="0.25">
      <c r="A735" s="8"/>
      <c r="B735" s="8"/>
      <c r="C735" s="8"/>
      <c r="D735" s="8"/>
      <c r="E735" s="8"/>
      <c r="F735" s="8"/>
      <c r="G735" s="21"/>
      <c r="H735" s="12"/>
      <c r="I735" s="12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idden="1" x14ac:dyDescent="0.25">
      <c r="A736" s="8"/>
      <c r="B736" s="8"/>
      <c r="C736" s="8"/>
      <c r="D736" s="8"/>
      <c r="E736" s="8"/>
      <c r="F736" s="8"/>
      <c r="G736" s="21"/>
      <c r="H736" s="12"/>
      <c r="I736" s="12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idden="1" x14ac:dyDescent="0.25">
      <c r="A737" s="8"/>
      <c r="B737" s="8"/>
      <c r="C737" s="8"/>
      <c r="D737" s="8"/>
      <c r="E737" s="8"/>
      <c r="F737" s="8"/>
      <c r="G737" s="21"/>
      <c r="H737" s="12"/>
      <c r="I737" s="12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idden="1" x14ac:dyDescent="0.25">
      <c r="A738" s="8"/>
      <c r="B738" s="8"/>
      <c r="C738" s="8"/>
      <c r="D738" s="8"/>
      <c r="E738" s="8"/>
      <c r="F738" s="8"/>
      <c r="G738" s="21"/>
      <c r="H738" s="12"/>
      <c r="I738" s="12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idden="1" x14ac:dyDescent="0.25">
      <c r="A739" s="8"/>
      <c r="B739" s="8"/>
      <c r="C739" s="8"/>
      <c r="D739" s="8"/>
      <c r="E739" s="8"/>
      <c r="F739" s="8"/>
      <c r="G739" s="21"/>
      <c r="H739" s="12"/>
      <c r="I739" s="12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idden="1" x14ac:dyDescent="0.25">
      <c r="A740" s="8"/>
      <c r="B740" s="8"/>
      <c r="C740" s="8"/>
      <c r="D740" s="8"/>
      <c r="E740" s="8"/>
      <c r="F740" s="8"/>
      <c r="G740" s="21"/>
      <c r="H740" s="12"/>
      <c r="I740" s="12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idden="1" x14ac:dyDescent="0.25">
      <c r="A741" s="8"/>
      <c r="B741" s="8"/>
      <c r="C741" s="8"/>
      <c r="D741" s="8"/>
      <c r="E741" s="8"/>
      <c r="F741" s="8"/>
      <c r="G741" s="21"/>
      <c r="H741" s="12"/>
      <c r="I741" s="12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idden="1" x14ac:dyDescent="0.25">
      <c r="A742" s="8"/>
      <c r="B742" s="8"/>
      <c r="C742" s="8"/>
      <c r="D742" s="8"/>
      <c r="E742" s="8"/>
      <c r="F742" s="8"/>
      <c r="G742" s="21"/>
      <c r="H742" s="12"/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idden="1" x14ac:dyDescent="0.25">
      <c r="A743" s="8"/>
      <c r="B743" s="8"/>
      <c r="C743" s="8"/>
      <c r="D743" s="8"/>
      <c r="E743" s="8"/>
      <c r="F743" s="8"/>
      <c r="G743" s="21"/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idden="1" x14ac:dyDescent="0.25">
      <c r="A744" s="8"/>
      <c r="B744" s="8"/>
      <c r="C744" s="8"/>
      <c r="D744" s="8"/>
      <c r="E744" s="8"/>
      <c r="F744" s="8"/>
      <c r="G744" s="21"/>
      <c r="H744" s="12"/>
      <c r="I744" s="12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idden="1" x14ac:dyDescent="0.25">
      <c r="A745" s="8"/>
      <c r="B745" s="8"/>
      <c r="C745" s="8"/>
      <c r="D745" s="8"/>
      <c r="E745" s="8"/>
      <c r="F745" s="8"/>
      <c r="G745" s="21"/>
      <c r="H745" s="12"/>
      <c r="I745" s="12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idden="1" x14ac:dyDescent="0.25">
      <c r="A746" s="8"/>
      <c r="B746" s="8"/>
      <c r="C746" s="8"/>
      <c r="D746" s="8"/>
      <c r="E746" s="8"/>
      <c r="F746" s="8"/>
      <c r="G746" s="21"/>
      <c r="H746" s="12"/>
      <c r="I746" s="12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idden="1" x14ac:dyDescent="0.25">
      <c r="A747" s="8"/>
      <c r="B747" s="8"/>
      <c r="C747" s="8"/>
      <c r="D747" s="8"/>
      <c r="E747" s="8"/>
      <c r="F747" s="8"/>
      <c r="G747" s="21"/>
      <c r="H747" s="12"/>
      <c r="I747" s="12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idden="1" x14ac:dyDescent="0.25">
      <c r="A748" s="8"/>
      <c r="B748" s="8"/>
      <c r="C748" s="8"/>
      <c r="D748" s="8"/>
      <c r="E748" s="8"/>
      <c r="F748" s="8"/>
      <c r="G748" s="21"/>
      <c r="H748" s="12"/>
      <c r="I748" s="12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idden="1" x14ac:dyDescent="0.25">
      <c r="A749" s="8"/>
      <c r="B749" s="8"/>
      <c r="C749" s="8"/>
      <c r="D749" s="8"/>
      <c r="E749" s="8"/>
      <c r="F749" s="8"/>
      <c r="G749" s="21"/>
      <c r="H749" s="12"/>
      <c r="I749" s="12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idden="1" x14ac:dyDescent="0.25">
      <c r="A750" s="8"/>
      <c r="B750" s="8"/>
      <c r="C750" s="8"/>
      <c r="D750" s="8"/>
      <c r="E750" s="8"/>
      <c r="F750" s="8"/>
      <c r="G750" s="21"/>
      <c r="H750" s="12"/>
      <c r="I750" s="12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idden="1" x14ac:dyDescent="0.25">
      <c r="A751" s="8"/>
      <c r="B751" s="8"/>
      <c r="C751" s="8"/>
      <c r="D751" s="8"/>
      <c r="E751" s="8"/>
      <c r="F751" s="8"/>
      <c r="G751" s="21"/>
      <c r="H751" s="12"/>
      <c r="I751" s="12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idden="1" x14ac:dyDescent="0.25">
      <c r="A752" s="8"/>
      <c r="B752" s="8"/>
      <c r="C752" s="8"/>
      <c r="D752" s="8"/>
      <c r="E752" s="8"/>
      <c r="F752" s="8"/>
      <c r="G752" s="21"/>
      <c r="H752" s="12"/>
      <c r="I752" s="12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idden="1" x14ac:dyDescent="0.25">
      <c r="A753" s="8"/>
      <c r="B753" s="8"/>
      <c r="C753" s="8"/>
      <c r="D753" s="8"/>
      <c r="E753" s="8"/>
      <c r="F753" s="8"/>
      <c r="G753" s="21"/>
      <c r="H753" s="12"/>
      <c r="I753" s="12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idden="1" x14ac:dyDescent="0.25">
      <c r="A754" s="8"/>
      <c r="B754" s="8"/>
      <c r="C754" s="8"/>
      <c r="D754" s="8"/>
      <c r="E754" s="8"/>
      <c r="F754" s="8"/>
      <c r="G754" s="21"/>
      <c r="H754" s="12"/>
      <c r="I754" s="12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idden="1" x14ac:dyDescent="0.25">
      <c r="A755" s="8"/>
      <c r="B755" s="8"/>
      <c r="C755" s="8"/>
      <c r="D755" s="8"/>
      <c r="E755" s="8"/>
      <c r="F755" s="8"/>
      <c r="G755" s="21"/>
      <c r="H755" s="12"/>
      <c r="I755" s="12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idden="1" x14ac:dyDescent="0.25">
      <c r="A756" s="8"/>
      <c r="B756" s="8"/>
      <c r="C756" s="8"/>
      <c r="D756" s="8"/>
      <c r="E756" s="8"/>
      <c r="F756" s="8"/>
      <c r="G756" s="21"/>
      <c r="H756" s="12"/>
      <c r="I756" s="12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idden="1" x14ac:dyDescent="0.25">
      <c r="A757" s="8"/>
      <c r="B757" s="8"/>
      <c r="C757" s="8"/>
      <c r="D757" s="8"/>
      <c r="E757" s="8"/>
      <c r="F757" s="8"/>
      <c r="G757" s="21"/>
      <c r="H757" s="12"/>
      <c r="I757" s="12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idden="1" x14ac:dyDescent="0.25">
      <c r="A758" s="8"/>
      <c r="B758" s="8"/>
      <c r="C758" s="8"/>
      <c r="D758" s="8"/>
      <c r="E758" s="8"/>
      <c r="F758" s="8"/>
      <c r="G758" s="21"/>
      <c r="H758" s="12"/>
      <c r="I758" s="12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idden="1" x14ac:dyDescent="0.25">
      <c r="A759" s="8"/>
      <c r="B759" s="8"/>
      <c r="C759" s="8"/>
      <c r="D759" s="8"/>
      <c r="E759" s="8"/>
      <c r="F759" s="8"/>
      <c r="G759" s="21"/>
      <c r="H759" s="12"/>
      <c r="I759" s="12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idden="1" x14ac:dyDescent="0.25">
      <c r="A760" s="8"/>
      <c r="B760" s="8"/>
      <c r="C760" s="8"/>
      <c r="D760" s="8"/>
      <c r="E760" s="8"/>
      <c r="F760" s="8"/>
      <c r="G760" s="21"/>
      <c r="H760" s="12"/>
      <c r="I760" s="12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idden="1" x14ac:dyDescent="0.25">
      <c r="A761" s="8"/>
      <c r="B761" s="8"/>
      <c r="C761" s="8"/>
      <c r="D761" s="8"/>
      <c r="E761" s="8"/>
      <c r="F761" s="8"/>
      <c r="G761" s="21"/>
      <c r="H761" s="12"/>
      <c r="I761" s="12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idden="1" x14ac:dyDescent="0.25">
      <c r="A762" s="8"/>
      <c r="B762" s="8"/>
      <c r="C762" s="8"/>
      <c r="D762" s="8"/>
      <c r="E762" s="8"/>
      <c r="F762" s="8"/>
      <c r="G762" s="21"/>
      <c r="H762" s="12"/>
      <c r="I762" s="12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idden="1" x14ac:dyDescent="0.25">
      <c r="A763" s="8"/>
      <c r="B763" s="8"/>
      <c r="C763" s="8"/>
      <c r="D763" s="8"/>
      <c r="E763" s="8"/>
      <c r="F763" s="8"/>
      <c r="G763" s="21"/>
      <c r="H763" s="12"/>
      <c r="I763" s="12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idden="1" x14ac:dyDescent="0.25">
      <c r="A764" s="8"/>
      <c r="B764" s="8"/>
      <c r="C764" s="8"/>
      <c r="D764" s="8"/>
      <c r="E764" s="8"/>
      <c r="F764" s="8"/>
      <c r="G764" s="21"/>
      <c r="H764" s="12"/>
      <c r="I764" s="12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idden="1" x14ac:dyDescent="0.25">
      <c r="A765" s="8"/>
      <c r="B765" s="8"/>
      <c r="C765" s="8"/>
      <c r="D765" s="8"/>
      <c r="E765" s="8"/>
      <c r="F765" s="8"/>
      <c r="G765" s="21"/>
      <c r="H765" s="12"/>
      <c r="I765" s="12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idden="1" x14ac:dyDescent="0.25">
      <c r="A766" s="8"/>
      <c r="B766" s="8"/>
      <c r="C766" s="8"/>
      <c r="D766" s="8"/>
      <c r="E766" s="8"/>
      <c r="F766" s="8"/>
      <c r="G766" s="21"/>
      <c r="H766" s="12"/>
      <c r="I766" s="12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idden="1" x14ac:dyDescent="0.25">
      <c r="A767" s="8"/>
      <c r="B767" s="8"/>
      <c r="C767" s="8"/>
      <c r="D767" s="8"/>
      <c r="E767" s="8"/>
      <c r="F767" s="8"/>
      <c r="G767" s="21"/>
      <c r="H767" s="12"/>
      <c r="I767" s="12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idden="1" x14ac:dyDescent="0.25">
      <c r="A768" s="8"/>
      <c r="B768" s="8"/>
      <c r="C768" s="8"/>
      <c r="D768" s="8"/>
      <c r="E768" s="8"/>
      <c r="F768" s="8"/>
      <c r="G768" s="21"/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idden="1" x14ac:dyDescent="0.25">
      <c r="A769" s="8"/>
      <c r="B769" s="8"/>
      <c r="C769" s="8"/>
      <c r="D769" s="8"/>
      <c r="E769" s="8"/>
      <c r="F769" s="8"/>
      <c r="G769" s="21"/>
      <c r="H769" s="12"/>
      <c r="I769" s="12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idden="1" x14ac:dyDescent="0.25">
      <c r="A770" s="8"/>
      <c r="B770" s="8"/>
      <c r="C770" s="8"/>
      <c r="D770" s="8"/>
      <c r="E770" s="8"/>
      <c r="F770" s="8"/>
      <c r="G770" s="21"/>
      <c r="H770" s="12"/>
      <c r="I770" s="12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idden="1" x14ac:dyDescent="0.25">
      <c r="A771" s="8"/>
      <c r="B771" s="8"/>
      <c r="C771" s="8"/>
      <c r="D771" s="8"/>
      <c r="E771" s="8"/>
      <c r="F771" s="8"/>
      <c r="G771" s="21"/>
      <c r="H771" s="12"/>
      <c r="I771" s="12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idden="1" x14ac:dyDescent="0.25">
      <c r="A772" s="8"/>
      <c r="B772" s="8"/>
      <c r="C772" s="8"/>
      <c r="D772" s="8"/>
      <c r="E772" s="8"/>
      <c r="F772" s="8"/>
      <c r="G772" s="21"/>
      <c r="H772" s="12"/>
      <c r="I772" s="12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idden="1" x14ac:dyDescent="0.25">
      <c r="A773" s="8"/>
      <c r="B773" s="8"/>
      <c r="C773" s="8"/>
      <c r="D773" s="8"/>
      <c r="E773" s="8"/>
      <c r="F773" s="8"/>
      <c r="G773" s="21"/>
      <c r="H773" s="12"/>
      <c r="I773" s="12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idden="1" x14ac:dyDescent="0.25">
      <c r="A774" s="8"/>
      <c r="B774" s="8"/>
      <c r="C774" s="8"/>
      <c r="D774" s="8"/>
      <c r="E774" s="8"/>
      <c r="F774" s="8"/>
      <c r="G774" s="21"/>
      <c r="H774" s="12"/>
      <c r="I774" s="12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idden="1" x14ac:dyDescent="0.25">
      <c r="A775" s="8"/>
      <c r="B775" s="8"/>
      <c r="C775" s="8"/>
      <c r="D775" s="8"/>
      <c r="E775" s="8"/>
      <c r="F775" s="8"/>
      <c r="G775" s="21"/>
      <c r="H775" s="12"/>
      <c r="I775" s="12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idden="1" x14ac:dyDescent="0.25">
      <c r="A776" s="8"/>
      <c r="B776" s="8"/>
      <c r="C776" s="8"/>
      <c r="D776" s="8"/>
      <c r="E776" s="8"/>
      <c r="F776" s="8"/>
      <c r="G776" s="21"/>
      <c r="H776" s="12"/>
      <c r="I776" s="12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idden="1" x14ac:dyDescent="0.25">
      <c r="A777" s="8"/>
      <c r="B777" s="8"/>
      <c r="C777" s="8"/>
      <c r="D777" s="8"/>
      <c r="E777" s="8"/>
      <c r="F777" s="8"/>
      <c r="G777" s="21"/>
      <c r="H777" s="12"/>
      <c r="I777" s="12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idden="1" x14ac:dyDescent="0.25">
      <c r="A778" s="8"/>
      <c r="B778" s="8"/>
      <c r="C778" s="8"/>
      <c r="D778" s="8"/>
      <c r="E778" s="8"/>
      <c r="F778" s="8"/>
      <c r="G778" s="21"/>
      <c r="H778" s="12"/>
      <c r="I778" s="12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idden="1" x14ac:dyDescent="0.25">
      <c r="A779" s="8"/>
      <c r="B779" s="8"/>
      <c r="C779" s="8"/>
      <c r="D779" s="8"/>
      <c r="E779" s="8"/>
      <c r="F779" s="8"/>
      <c r="G779" s="21"/>
      <c r="H779" s="12"/>
      <c r="I779" s="12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idden="1" x14ac:dyDescent="0.25">
      <c r="A780" s="8"/>
      <c r="B780" s="8"/>
      <c r="C780" s="8"/>
      <c r="D780" s="8"/>
      <c r="E780" s="8"/>
      <c r="F780" s="8"/>
      <c r="G780" s="21"/>
      <c r="H780" s="12"/>
      <c r="I780" s="12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idden="1" x14ac:dyDescent="0.25">
      <c r="A781" s="8"/>
      <c r="B781" s="8"/>
      <c r="C781" s="8"/>
      <c r="D781" s="8"/>
      <c r="E781" s="8"/>
      <c r="F781" s="8"/>
      <c r="G781" s="21"/>
      <c r="H781" s="12"/>
      <c r="I781" s="12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idden="1" x14ac:dyDescent="0.25">
      <c r="A782" s="8"/>
      <c r="B782" s="8"/>
      <c r="C782" s="8"/>
      <c r="D782" s="8"/>
      <c r="E782" s="8"/>
      <c r="F782" s="8"/>
      <c r="G782" s="21"/>
      <c r="H782" s="12"/>
      <c r="I782" s="12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idden="1" x14ac:dyDescent="0.25">
      <c r="A783" s="8"/>
      <c r="B783" s="8"/>
      <c r="C783" s="8"/>
      <c r="D783" s="8"/>
      <c r="E783" s="8"/>
      <c r="F783" s="8"/>
      <c r="G783" s="21"/>
      <c r="H783" s="12"/>
      <c r="I783" s="12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idden="1" x14ac:dyDescent="0.25">
      <c r="A784" s="8"/>
      <c r="B784" s="8"/>
      <c r="C784" s="8"/>
      <c r="D784" s="8"/>
      <c r="E784" s="8"/>
      <c r="F784" s="8"/>
      <c r="G784" s="21"/>
      <c r="H784" s="12"/>
      <c r="I784" s="12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idden="1" x14ac:dyDescent="0.25">
      <c r="A785" s="8"/>
      <c r="B785" s="8"/>
      <c r="C785" s="8"/>
      <c r="D785" s="8"/>
      <c r="E785" s="8"/>
      <c r="F785" s="8"/>
      <c r="G785" s="21"/>
      <c r="H785" s="12"/>
      <c r="I785" s="12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idden="1" x14ac:dyDescent="0.25">
      <c r="A786" s="8"/>
      <c r="B786" s="8"/>
      <c r="C786" s="8"/>
      <c r="D786" s="8"/>
      <c r="E786" s="8"/>
      <c r="F786" s="8"/>
      <c r="G786" s="21"/>
      <c r="H786" s="12"/>
      <c r="I786" s="12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idden="1" x14ac:dyDescent="0.25">
      <c r="A787" s="8"/>
      <c r="B787" s="8"/>
      <c r="C787" s="8"/>
      <c r="D787" s="8"/>
      <c r="E787" s="8"/>
      <c r="F787" s="8"/>
      <c r="G787" s="21"/>
      <c r="H787" s="12"/>
      <c r="I787" s="12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idden="1" x14ac:dyDescent="0.25">
      <c r="A788" s="8"/>
      <c r="B788" s="8"/>
      <c r="C788" s="8"/>
      <c r="D788" s="8"/>
      <c r="E788" s="8"/>
      <c r="F788" s="8"/>
      <c r="G788" s="21"/>
      <c r="H788" s="12"/>
      <c r="I788" s="12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idden="1" x14ac:dyDescent="0.25">
      <c r="A789" s="8"/>
      <c r="B789" s="8"/>
      <c r="C789" s="8"/>
      <c r="D789" s="8"/>
      <c r="E789" s="8"/>
      <c r="F789" s="8"/>
      <c r="G789" s="21"/>
      <c r="H789" s="12"/>
      <c r="I789" s="12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idden="1" x14ac:dyDescent="0.25">
      <c r="A790" s="8"/>
      <c r="B790" s="8"/>
      <c r="C790" s="8"/>
      <c r="D790" s="8"/>
      <c r="E790" s="8"/>
      <c r="F790" s="8"/>
      <c r="G790" s="21"/>
      <c r="H790" s="12"/>
      <c r="I790" s="12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idden="1" x14ac:dyDescent="0.25">
      <c r="A791" s="8"/>
      <c r="B791" s="8"/>
      <c r="C791" s="8"/>
      <c r="D791" s="8"/>
      <c r="E791" s="8"/>
      <c r="F791" s="8"/>
      <c r="G791" s="21"/>
      <c r="H791" s="12"/>
      <c r="I791" s="12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idden="1" x14ac:dyDescent="0.25">
      <c r="A792" s="8"/>
      <c r="B792" s="8"/>
      <c r="C792" s="8"/>
      <c r="D792" s="8"/>
      <c r="E792" s="8"/>
      <c r="F792" s="8"/>
      <c r="G792" s="21"/>
      <c r="H792" s="12"/>
      <c r="I792" s="12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idden="1" x14ac:dyDescent="0.25">
      <c r="A793" s="8"/>
      <c r="B793" s="8"/>
      <c r="C793" s="8"/>
      <c r="D793" s="8"/>
      <c r="E793" s="8"/>
      <c r="F793" s="8"/>
      <c r="G793" s="21"/>
      <c r="H793" s="12"/>
      <c r="I793" s="12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idden="1" x14ac:dyDescent="0.25">
      <c r="A794" s="8"/>
      <c r="B794" s="8"/>
      <c r="C794" s="8"/>
      <c r="D794" s="8"/>
      <c r="E794" s="8"/>
      <c r="F794" s="8"/>
      <c r="G794" s="21"/>
      <c r="H794" s="12"/>
      <c r="I794" s="12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idden="1" x14ac:dyDescent="0.25">
      <c r="A795" s="8"/>
      <c r="B795" s="8"/>
      <c r="C795" s="8"/>
      <c r="D795" s="8"/>
      <c r="E795" s="8"/>
      <c r="F795" s="8"/>
      <c r="G795" s="21"/>
      <c r="H795" s="12"/>
      <c r="I795" s="12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idden="1" x14ac:dyDescent="0.25">
      <c r="A796" s="8"/>
      <c r="B796" s="8"/>
      <c r="C796" s="8"/>
      <c r="D796" s="8"/>
      <c r="E796" s="8"/>
      <c r="F796" s="8"/>
      <c r="G796" s="21"/>
      <c r="H796" s="12"/>
      <c r="I796" s="12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idden="1" x14ac:dyDescent="0.25">
      <c r="A797" s="8"/>
      <c r="B797" s="8"/>
      <c r="C797" s="8"/>
      <c r="D797" s="8"/>
      <c r="E797" s="8"/>
      <c r="F797" s="8"/>
      <c r="G797" s="21"/>
      <c r="H797" s="12"/>
      <c r="I797" s="12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idden="1" x14ac:dyDescent="0.25">
      <c r="A798" s="8"/>
      <c r="B798" s="8"/>
      <c r="C798" s="8"/>
      <c r="D798" s="8"/>
      <c r="E798" s="8"/>
      <c r="F798" s="8"/>
      <c r="G798" s="21"/>
      <c r="H798" s="12"/>
      <c r="I798" s="12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idden="1" x14ac:dyDescent="0.25">
      <c r="A799" s="8"/>
      <c r="B799" s="8"/>
      <c r="C799" s="8"/>
      <c r="D799" s="8"/>
      <c r="E799" s="8"/>
      <c r="F799" s="8"/>
      <c r="G799" s="21"/>
      <c r="H799" s="12"/>
      <c r="I799" s="12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idden="1" x14ac:dyDescent="0.25">
      <c r="A800" s="8"/>
      <c r="B800" s="8"/>
      <c r="C800" s="8"/>
      <c r="D800" s="8"/>
      <c r="E800" s="8"/>
      <c r="F800" s="8"/>
      <c r="G800" s="21"/>
      <c r="H800" s="12"/>
      <c r="I800" s="12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idden="1" x14ac:dyDescent="0.25">
      <c r="A801" s="8"/>
      <c r="B801" s="8"/>
      <c r="C801" s="8"/>
      <c r="D801" s="8"/>
      <c r="E801" s="8"/>
      <c r="F801" s="8"/>
      <c r="G801" s="21"/>
      <c r="H801" s="12"/>
      <c r="I801" s="12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idden="1" x14ac:dyDescent="0.25">
      <c r="A802" s="8"/>
      <c r="B802" s="8"/>
      <c r="C802" s="8"/>
      <c r="D802" s="8"/>
      <c r="E802" s="8"/>
      <c r="F802" s="8"/>
      <c r="G802" s="21"/>
      <c r="H802" s="12"/>
      <c r="I802" s="12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idden="1" x14ac:dyDescent="0.25">
      <c r="A803" s="8"/>
      <c r="B803" s="8"/>
      <c r="C803" s="8"/>
      <c r="D803" s="8"/>
      <c r="E803" s="8"/>
      <c r="F803" s="8"/>
      <c r="G803" s="21"/>
      <c r="H803" s="12"/>
      <c r="I803" s="12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idden="1" x14ac:dyDescent="0.25">
      <c r="A804" s="8"/>
      <c r="B804" s="8"/>
      <c r="C804" s="8"/>
      <c r="D804" s="8"/>
      <c r="E804" s="8"/>
      <c r="F804" s="8"/>
      <c r="G804" s="21"/>
      <c r="H804" s="12"/>
      <c r="I804" s="12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idden="1" x14ac:dyDescent="0.25">
      <c r="A805" s="8"/>
      <c r="B805" s="8"/>
      <c r="C805" s="8"/>
      <c r="D805" s="8"/>
      <c r="E805" s="8"/>
      <c r="F805" s="8"/>
      <c r="G805" s="21"/>
      <c r="H805" s="12"/>
      <c r="I805" s="12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idden="1" x14ac:dyDescent="0.25">
      <c r="A806" s="8"/>
      <c r="B806" s="8"/>
      <c r="C806" s="8"/>
      <c r="D806" s="8"/>
      <c r="E806" s="8"/>
      <c r="F806" s="8"/>
      <c r="G806" s="21"/>
      <c r="H806" s="12"/>
      <c r="I806" s="12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idden="1" x14ac:dyDescent="0.25">
      <c r="A807" s="8"/>
      <c r="B807" s="8"/>
      <c r="C807" s="8"/>
      <c r="D807" s="8"/>
      <c r="E807" s="8"/>
      <c r="F807" s="8"/>
      <c r="G807" s="21"/>
      <c r="H807" s="12"/>
      <c r="I807" s="12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idden="1" x14ac:dyDescent="0.25">
      <c r="A808" s="8"/>
      <c r="B808" s="8"/>
      <c r="C808" s="8"/>
      <c r="D808" s="8"/>
      <c r="E808" s="8"/>
      <c r="F808" s="8"/>
      <c r="G808" s="21"/>
      <c r="H808" s="12"/>
      <c r="I808" s="12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idden="1" x14ac:dyDescent="0.25">
      <c r="A809" s="8"/>
      <c r="B809" s="8"/>
      <c r="C809" s="8"/>
      <c r="D809" s="8"/>
      <c r="E809" s="8"/>
      <c r="F809" s="8"/>
      <c r="G809" s="21"/>
      <c r="H809" s="12"/>
      <c r="I809" s="12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idden="1" x14ac:dyDescent="0.25">
      <c r="A810" s="8"/>
      <c r="B810" s="8"/>
      <c r="C810" s="8"/>
      <c r="D810" s="8"/>
      <c r="E810" s="8"/>
      <c r="F810" s="8"/>
      <c r="G810" s="21"/>
      <c r="H810" s="12"/>
      <c r="I810" s="12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idden="1" x14ac:dyDescent="0.25">
      <c r="A811" s="8"/>
      <c r="B811" s="8"/>
      <c r="C811" s="8"/>
      <c r="D811" s="8"/>
      <c r="E811" s="8"/>
      <c r="F811" s="8"/>
      <c r="G811" s="21"/>
      <c r="H811" s="12"/>
      <c r="I811" s="12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idden="1" x14ac:dyDescent="0.25">
      <c r="A812" s="8"/>
      <c r="B812" s="8"/>
      <c r="C812" s="8"/>
      <c r="D812" s="8"/>
      <c r="E812" s="8"/>
      <c r="F812" s="8"/>
      <c r="G812" s="21"/>
      <c r="H812" s="12"/>
      <c r="I812" s="12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idden="1" x14ac:dyDescent="0.25">
      <c r="A813" s="8"/>
      <c r="B813" s="8"/>
      <c r="C813" s="8"/>
      <c r="D813" s="8"/>
      <c r="E813" s="8"/>
      <c r="F813" s="8"/>
      <c r="G813" s="21"/>
      <c r="H813" s="12"/>
      <c r="I813" s="12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idden="1" x14ac:dyDescent="0.25">
      <c r="A814" s="8"/>
      <c r="B814" s="8"/>
      <c r="C814" s="8"/>
      <c r="D814" s="8"/>
      <c r="E814" s="8"/>
      <c r="F814" s="8"/>
      <c r="G814" s="21"/>
      <c r="H814" s="12"/>
      <c r="I814" s="12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idden="1" x14ac:dyDescent="0.25">
      <c r="A815" s="8"/>
      <c r="B815" s="8"/>
      <c r="C815" s="8"/>
      <c r="D815" s="8"/>
      <c r="E815" s="8"/>
      <c r="F815" s="8"/>
      <c r="G815" s="21"/>
      <c r="H815" s="12"/>
      <c r="I815" s="12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idden="1" x14ac:dyDescent="0.25">
      <c r="A816" s="8"/>
      <c r="B816" s="8"/>
      <c r="C816" s="8"/>
      <c r="D816" s="8"/>
      <c r="E816" s="8"/>
      <c r="F816" s="8"/>
      <c r="G816" s="21"/>
      <c r="H816" s="12"/>
      <c r="I816" s="12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idden="1" x14ac:dyDescent="0.25">
      <c r="A817" s="8"/>
      <c r="B817" s="8"/>
      <c r="C817" s="8"/>
      <c r="D817" s="8"/>
      <c r="E817" s="8"/>
      <c r="F817" s="8"/>
      <c r="G817" s="21"/>
      <c r="H817" s="12"/>
      <c r="I817" s="12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idden="1" x14ac:dyDescent="0.25">
      <c r="A818" s="8"/>
      <c r="B818" s="8"/>
      <c r="C818" s="8"/>
      <c r="D818" s="8"/>
      <c r="E818" s="8"/>
      <c r="F818" s="8"/>
      <c r="G818" s="21"/>
      <c r="H818" s="12"/>
      <c r="I818" s="12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idden="1" x14ac:dyDescent="0.25">
      <c r="A819" s="8"/>
      <c r="B819" s="8"/>
      <c r="C819" s="8"/>
      <c r="D819" s="8"/>
      <c r="E819" s="8"/>
      <c r="F819" s="8"/>
      <c r="G819" s="21"/>
      <c r="H819" s="12"/>
      <c r="I819" s="12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idden="1" x14ac:dyDescent="0.25">
      <c r="A820" s="8"/>
      <c r="B820" s="8"/>
      <c r="C820" s="8"/>
      <c r="D820" s="8"/>
      <c r="E820" s="8"/>
      <c r="F820" s="8"/>
      <c r="G820" s="21"/>
      <c r="H820" s="12"/>
      <c r="I820" s="12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idden="1" x14ac:dyDescent="0.25">
      <c r="A821" s="8"/>
      <c r="B821" s="8"/>
      <c r="C821" s="8"/>
      <c r="D821" s="8"/>
      <c r="E821" s="8"/>
      <c r="F821" s="8"/>
      <c r="G821" s="21"/>
      <c r="H821" s="12"/>
      <c r="I821" s="12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idden="1" x14ac:dyDescent="0.25">
      <c r="A822" s="8"/>
      <c r="B822" s="8"/>
      <c r="C822" s="8"/>
      <c r="D822" s="8"/>
      <c r="E822" s="8"/>
      <c r="F822" s="8"/>
      <c r="G822" s="21"/>
      <c r="H822" s="12"/>
      <c r="I822" s="12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idden="1" x14ac:dyDescent="0.25">
      <c r="A823" s="8"/>
      <c r="B823" s="8"/>
      <c r="C823" s="8"/>
      <c r="D823" s="8"/>
      <c r="E823" s="8"/>
      <c r="F823" s="8"/>
      <c r="G823" s="21"/>
      <c r="H823" s="12"/>
      <c r="I823" s="12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idden="1" x14ac:dyDescent="0.25">
      <c r="A824" s="8"/>
      <c r="B824" s="8"/>
      <c r="C824" s="8"/>
      <c r="D824" s="8"/>
      <c r="E824" s="8"/>
      <c r="F824" s="8"/>
      <c r="G824" s="21"/>
      <c r="H824" s="12"/>
      <c r="I824" s="12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idden="1" x14ac:dyDescent="0.25">
      <c r="A825" s="8"/>
      <c r="B825" s="8"/>
      <c r="C825" s="8"/>
      <c r="D825" s="8"/>
      <c r="E825" s="8"/>
      <c r="F825" s="8"/>
      <c r="G825" s="21"/>
      <c r="H825" s="12"/>
      <c r="I825" s="12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idden="1" x14ac:dyDescent="0.25">
      <c r="A826" s="8"/>
      <c r="B826" s="8"/>
      <c r="C826" s="8"/>
      <c r="D826" s="8"/>
      <c r="E826" s="8"/>
      <c r="F826" s="8"/>
      <c r="G826" s="21"/>
      <c r="H826" s="12"/>
      <c r="I826" s="12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idden="1" x14ac:dyDescent="0.25">
      <c r="A827" s="8"/>
      <c r="B827" s="8"/>
      <c r="C827" s="8"/>
      <c r="D827" s="8"/>
      <c r="E827" s="8"/>
      <c r="F827" s="8"/>
      <c r="G827" s="21"/>
      <c r="H827" s="12"/>
      <c r="I827" s="12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idden="1" x14ac:dyDescent="0.25">
      <c r="A828" s="8"/>
      <c r="B828" s="8"/>
      <c r="C828" s="8"/>
      <c r="D828" s="8"/>
      <c r="E828" s="8"/>
      <c r="F828" s="8"/>
      <c r="G828" s="21"/>
      <c r="H828" s="12"/>
      <c r="I828" s="12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idden="1" x14ac:dyDescent="0.25">
      <c r="A829" s="8"/>
      <c r="B829" s="8"/>
      <c r="C829" s="8"/>
      <c r="D829" s="8"/>
      <c r="E829" s="8"/>
      <c r="F829" s="8"/>
      <c r="G829" s="21"/>
      <c r="H829" s="12"/>
      <c r="I829" s="12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idden="1" x14ac:dyDescent="0.25">
      <c r="A830" s="8"/>
      <c r="B830" s="8"/>
      <c r="C830" s="8"/>
      <c r="D830" s="8"/>
      <c r="E830" s="8"/>
      <c r="F830" s="8"/>
      <c r="G830" s="21"/>
      <c r="H830" s="12"/>
      <c r="I830" s="12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idden="1" x14ac:dyDescent="0.25">
      <c r="A831" s="8"/>
      <c r="B831" s="8"/>
      <c r="C831" s="8"/>
      <c r="D831" s="8"/>
      <c r="E831" s="8"/>
      <c r="F831" s="8"/>
      <c r="G831" s="21"/>
      <c r="H831" s="12"/>
      <c r="I831" s="12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idden="1" x14ac:dyDescent="0.25">
      <c r="A832" s="8"/>
      <c r="B832" s="8"/>
      <c r="C832" s="8"/>
      <c r="D832" s="8"/>
      <c r="E832" s="8"/>
      <c r="F832" s="8"/>
      <c r="G832" s="21"/>
      <c r="H832" s="12"/>
      <c r="I832" s="12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idden="1" x14ac:dyDescent="0.25">
      <c r="A833" s="8"/>
      <c r="B833" s="8"/>
      <c r="C833" s="8"/>
      <c r="D833" s="8"/>
      <c r="E833" s="8"/>
      <c r="F833" s="8"/>
      <c r="G833" s="21"/>
      <c r="H833" s="12"/>
      <c r="I833" s="12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idden="1" x14ac:dyDescent="0.25">
      <c r="A834" s="8"/>
      <c r="B834" s="8"/>
      <c r="C834" s="8"/>
      <c r="D834" s="8"/>
      <c r="E834" s="8"/>
      <c r="F834" s="8"/>
      <c r="G834" s="21"/>
      <c r="H834" s="12"/>
      <c r="I834" s="12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idden="1" x14ac:dyDescent="0.25">
      <c r="A835" s="8"/>
      <c r="B835" s="8"/>
      <c r="C835" s="8"/>
      <c r="D835" s="8"/>
      <c r="E835" s="8"/>
      <c r="F835" s="8"/>
      <c r="G835" s="21"/>
      <c r="H835" s="12"/>
      <c r="I835" s="12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idden="1" x14ac:dyDescent="0.25">
      <c r="A836" s="8"/>
      <c r="B836" s="8"/>
      <c r="C836" s="8"/>
      <c r="D836" s="8"/>
      <c r="E836" s="8"/>
      <c r="F836" s="8"/>
      <c r="G836" s="21"/>
      <c r="H836" s="12"/>
      <c r="I836" s="12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idden="1" x14ac:dyDescent="0.25">
      <c r="A837" s="8"/>
      <c r="B837" s="8"/>
      <c r="C837" s="8"/>
      <c r="D837" s="8"/>
      <c r="E837" s="8"/>
      <c r="F837" s="8"/>
      <c r="G837" s="21"/>
      <c r="H837" s="12"/>
      <c r="I837" s="12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idden="1" x14ac:dyDescent="0.25">
      <c r="A838" s="8"/>
      <c r="B838" s="8"/>
      <c r="C838" s="8"/>
      <c r="D838" s="8"/>
      <c r="E838" s="8"/>
      <c r="F838" s="8"/>
      <c r="G838" s="21"/>
      <c r="H838" s="12"/>
      <c r="I838" s="12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idden="1" x14ac:dyDescent="0.25">
      <c r="A839" s="8"/>
      <c r="B839" s="8"/>
      <c r="C839" s="8"/>
      <c r="D839" s="8"/>
      <c r="E839" s="8"/>
      <c r="F839" s="8"/>
      <c r="G839" s="21"/>
      <c r="H839" s="12"/>
      <c r="I839" s="12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idden="1" x14ac:dyDescent="0.25">
      <c r="A840" s="8"/>
      <c r="B840" s="8"/>
      <c r="C840" s="8"/>
      <c r="D840" s="8"/>
      <c r="E840" s="8"/>
      <c r="F840" s="8"/>
      <c r="G840" s="21"/>
      <c r="H840" s="12"/>
      <c r="I840" s="12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idden="1" x14ac:dyDescent="0.25">
      <c r="A841" s="8"/>
      <c r="B841" s="8"/>
      <c r="C841" s="8"/>
      <c r="D841" s="8"/>
      <c r="E841" s="8"/>
      <c r="F841" s="8"/>
      <c r="G841" s="21"/>
      <c r="H841" s="12"/>
      <c r="I841" s="12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idden="1" x14ac:dyDescent="0.25">
      <c r="A842" s="8"/>
      <c r="B842" s="8"/>
      <c r="C842" s="8"/>
      <c r="D842" s="8"/>
      <c r="E842" s="8"/>
      <c r="F842" s="8"/>
      <c r="G842" s="21"/>
      <c r="H842" s="12"/>
      <c r="I842" s="12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idden="1" x14ac:dyDescent="0.25">
      <c r="A843" s="8"/>
      <c r="B843" s="8"/>
      <c r="C843" s="8"/>
      <c r="D843" s="8"/>
      <c r="E843" s="8"/>
      <c r="F843" s="8"/>
      <c r="G843" s="21"/>
      <c r="H843" s="12"/>
      <c r="I843" s="12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idden="1" x14ac:dyDescent="0.25">
      <c r="A844" s="8"/>
      <c r="B844" s="8"/>
      <c r="C844" s="8"/>
      <c r="D844" s="8"/>
      <c r="E844" s="8"/>
      <c r="F844" s="8"/>
      <c r="G844" s="21"/>
      <c r="H844" s="12"/>
      <c r="I844" s="12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idden="1" x14ac:dyDescent="0.25">
      <c r="A845" s="8"/>
      <c r="B845" s="8"/>
      <c r="C845" s="8"/>
      <c r="D845" s="8"/>
      <c r="E845" s="8"/>
      <c r="F845" s="8"/>
      <c r="G845" s="21"/>
      <c r="H845" s="12"/>
      <c r="I845" s="12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idden="1" x14ac:dyDescent="0.25">
      <c r="A846" s="8"/>
      <c r="B846" s="8"/>
      <c r="C846" s="8"/>
      <c r="D846" s="8"/>
      <c r="E846" s="8"/>
      <c r="F846" s="8"/>
      <c r="G846" s="21"/>
      <c r="H846" s="12"/>
      <c r="I846" s="12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idden="1" x14ac:dyDescent="0.25">
      <c r="A847" s="8"/>
      <c r="B847" s="8"/>
      <c r="C847" s="8"/>
      <c r="D847" s="8"/>
      <c r="E847" s="8"/>
      <c r="F847" s="8"/>
      <c r="G847" s="21"/>
      <c r="H847" s="12"/>
      <c r="I847" s="12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idden="1" x14ac:dyDescent="0.25">
      <c r="A848" s="8"/>
      <c r="B848" s="8"/>
      <c r="C848" s="8"/>
      <c r="D848" s="8"/>
      <c r="E848" s="8"/>
      <c r="F848" s="8"/>
      <c r="G848" s="21"/>
      <c r="H848" s="12"/>
      <c r="I848" s="12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idden="1" x14ac:dyDescent="0.25">
      <c r="A849" s="8"/>
      <c r="B849" s="8"/>
      <c r="C849" s="8"/>
      <c r="D849" s="8"/>
      <c r="E849" s="8"/>
      <c r="F849" s="8"/>
      <c r="G849" s="21"/>
      <c r="H849" s="12"/>
      <c r="I849" s="12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idden="1" x14ac:dyDescent="0.25">
      <c r="A850" s="8"/>
      <c r="B850" s="8"/>
      <c r="C850" s="8"/>
      <c r="D850" s="8"/>
      <c r="E850" s="8"/>
      <c r="F850" s="8"/>
      <c r="G850" s="21"/>
      <c r="H850" s="12"/>
      <c r="I850" s="12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idden="1" x14ac:dyDescent="0.25">
      <c r="A851" s="8"/>
      <c r="B851" s="8"/>
      <c r="C851" s="8"/>
      <c r="D851" s="8"/>
      <c r="E851" s="8"/>
      <c r="F851" s="8"/>
      <c r="G851" s="21"/>
      <c r="H851" s="12"/>
      <c r="I851" s="12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idden="1" x14ac:dyDescent="0.25">
      <c r="A852" s="8"/>
      <c r="B852" s="8"/>
      <c r="C852" s="8"/>
      <c r="D852" s="8"/>
      <c r="E852" s="8"/>
      <c r="F852" s="8"/>
      <c r="G852" s="21"/>
      <c r="H852" s="12"/>
      <c r="I852" s="12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idden="1" x14ac:dyDescent="0.25">
      <c r="A853" s="8"/>
      <c r="B853" s="8"/>
      <c r="C853" s="8"/>
      <c r="D853" s="8"/>
      <c r="E853" s="8"/>
      <c r="F853" s="8"/>
      <c r="G853" s="21"/>
      <c r="H853" s="12"/>
      <c r="I853" s="12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idden="1" x14ac:dyDescent="0.25">
      <c r="A854" s="8"/>
      <c r="B854" s="8"/>
      <c r="C854" s="8"/>
      <c r="D854" s="8"/>
      <c r="E854" s="8"/>
      <c r="F854" s="8"/>
      <c r="G854" s="21"/>
      <c r="H854" s="12"/>
      <c r="I854" s="12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idden="1" x14ac:dyDescent="0.25">
      <c r="A855" s="8"/>
      <c r="B855" s="8"/>
      <c r="C855" s="8"/>
      <c r="D855" s="8"/>
      <c r="E855" s="8"/>
      <c r="F855" s="8"/>
      <c r="G855" s="21"/>
      <c r="H855" s="12"/>
      <c r="I855" s="12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idden="1" x14ac:dyDescent="0.25">
      <c r="A856" s="8"/>
      <c r="B856" s="8"/>
      <c r="C856" s="8"/>
      <c r="D856" s="8"/>
      <c r="E856" s="8"/>
      <c r="F856" s="8"/>
      <c r="G856" s="21"/>
      <c r="H856" s="12"/>
      <c r="I856" s="12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idden="1" x14ac:dyDescent="0.25">
      <c r="A857" s="8"/>
      <c r="B857" s="8"/>
      <c r="C857" s="8"/>
      <c r="D857" s="8"/>
      <c r="E857" s="8"/>
      <c r="F857" s="8"/>
      <c r="G857" s="21"/>
      <c r="H857" s="12"/>
      <c r="I857" s="12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idden="1" x14ac:dyDescent="0.25">
      <c r="A858" s="8"/>
      <c r="B858" s="8"/>
      <c r="C858" s="8"/>
      <c r="D858" s="8"/>
      <c r="E858" s="8"/>
      <c r="F858" s="8"/>
      <c r="G858" s="21"/>
      <c r="H858" s="12"/>
      <c r="I858" s="12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idden="1" x14ac:dyDescent="0.25">
      <c r="A859" s="8"/>
      <c r="B859" s="8"/>
      <c r="C859" s="8"/>
      <c r="D859" s="8"/>
      <c r="E859" s="8"/>
      <c r="F859" s="8"/>
      <c r="G859" s="21"/>
      <c r="H859" s="12"/>
      <c r="I859" s="12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idden="1" x14ac:dyDescent="0.25">
      <c r="A860" s="8"/>
      <c r="B860" s="8"/>
      <c r="C860" s="8"/>
      <c r="D860" s="8"/>
      <c r="E860" s="8"/>
      <c r="F860" s="8"/>
      <c r="G860" s="21"/>
      <c r="H860" s="12"/>
      <c r="I860" s="12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idden="1" x14ac:dyDescent="0.25">
      <c r="A861" s="8"/>
      <c r="B861" s="8"/>
      <c r="C861" s="8"/>
      <c r="D861" s="8"/>
      <c r="E861" s="8"/>
      <c r="F861" s="8"/>
      <c r="G861" s="21"/>
      <c r="H861" s="12"/>
      <c r="I861" s="12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idden="1" x14ac:dyDescent="0.25">
      <c r="A862" s="8"/>
      <c r="B862" s="8"/>
      <c r="C862" s="8"/>
      <c r="D862" s="8"/>
      <c r="E862" s="8"/>
      <c r="F862" s="8"/>
      <c r="G862" s="21"/>
      <c r="H862" s="12"/>
      <c r="I862" s="12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idden="1" x14ac:dyDescent="0.25">
      <c r="A863" s="8"/>
      <c r="B863" s="8"/>
      <c r="C863" s="8"/>
      <c r="D863" s="8"/>
      <c r="E863" s="8"/>
      <c r="F863" s="8"/>
      <c r="G863" s="21"/>
      <c r="H863" s="12"/>
      <c r="I863" s="12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idden="1" x14ac:dyDescent="0.25">
      <c r="A864" s="8"/>
      <c r="B864" s="8"/>
      <c r="C864" s="8"/>
      <c r="D864" s="8"/>
      <c r="E864" s="8"/>
      <c r="F864" s="8"/>
      <c r="G864" s="21"/>
      <c r="H864" s="12"/>
      <c r="I864" s="12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idden="1" x14ac:dyDescent="0.25">
      <c r="A865" s="8"/>
      <c r="B865" s="8"/>
      <c r="C865" s="8"/>
      <c r="D865" s="8"/>
      <c r="E865" s="8"/>
      <c r="F865" s="8"/>
      <c r="G865" s="21"/>
      <c r="H865" s="12"/>
      <c r="I865" s="12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idden="1" x14ac:dyDescent="0.25">
      <c r="A866" s="8"/>
      <c r="B866" s="8"/>
      <c r="C866" s="8"/>
      <c r="D866" s="8"/>
      <c r="E866" s="8"/>
      <c r="F866" s="8"/>
      <c r="G866" s="21"/>
      <c r="H866" s="12"/>
      <c r="I866" s="12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idden="1" x14ac:dyDescent="0.25">
      <c r="A867" s="8"/>
      <c r="B867" s="8"/>
      <c r="C867" s="8"/>
      <c r="D867" s="8"/>
      <c r="E867" s="8"/>
      <c r="F867" s="8"/>
      <c r="G867" s="21"/>
      <c r="H867" s="12"/>
      <c r="I867" s="12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idden="1" x14ac:dyDescent="0.25">
      <c r="A868" s="8"/>
      <c r="B868" s="8"/>
      <c r="C868" s="8"/>
      <c r="D868" s="8"/>
      <c r="E868" s="8"/>
      <c r="F868" s="8"/>
      <c r="G868" s="21"/>
      <c r="H868" s="12"/>
      <c r="I868" s="12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idden="1" x14ac:dyDescent="0.25">
      <c r="A869" s="8"/>
      <c r="B869" s="8"/>
      <c r="C869" s="8"/>
      <c r="D869" s="8"/>
      <c r="E869" s="8"/>
      <c r="F869" s="8"/>
      <c r="G869" s="21"/>
      <c r="H869" s="12"/>
      <c r="I869" s="12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idden="1" x14ac:dyDescent="0.25">
      <c r="A870" s="8"/>
      <c r="B870" s="8"/>
      <c r="C870" s="8"/>
      <c r="D870" s="8"/>
      <c r="E870" s="8"/>
      <c r="F870" s="8"/>
      <c r="G870" s="21"/>
      <c r="H870" s="12"/>
      <c r="I870" s="12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idden="1" x14ac:dyDescent="0.25">
      <c r="A871" s="8"/>
      <c r="B871" s="8"/>
      <c r="C871" s="8"/>
      <c r="D871" s="8"/>
      <c r="E871" s="8"/>
      <c r="F871" s="8"/>
      <c r="G871" s="21"/>
      <c r="H871" s="12"/>
      <c r="I871" s="12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idden="1" x14ac:dyDescent="0.25">
      <c r="A872" s="8"/>
      <c r="B872" s="8"/>
      <c r="C872" s="8"/>
      <c r="D872" s="8"/>
      <c r="E872" s="8"/>
      <c r="F872" s="8"/>
      <c r="G872" s="21"/>
      <c r="H872" s="12"/>
      <c r="I872" s="12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idden="1" x14ac:dyDescent="0.25">
      <c r="A873" s="8"/>
      <c r="B873" s="8"/>
      <c r="C873" s="8"/>
      <c r="D873" s="8"/>
      <c r="E873" s="8"/>
      <c r="F873" s="8"/>
      <c r="G873" s="21"/>
      <c r="H873" s="12"/>
      <c r="I873" s="12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idden="1" x14ac:dyDescent="0.25">
      <c r="A874" s="8"/>
      <c r="B874" s="8"/>
      <c r="C874" s="8"/>
      <c r="D874" s="8"/>
      <c r="E874" s="8"/>
      <c r="F874" s="8"/>
      <c r="G874" s="21"/>
      <c r="H874" s="12"/>
      <c r="I874" s="12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idden="1" x14ac:dyDescent="0.25">
      <c r="A875" s="8"/>
      <c r="B875" s="8"/>
      <c r="C875" s="8"/>
      <c r="D875" s="8"/>
      <c r="E875" s="8"/>
      <c r="F875" s="8"/>
      <c r="G875" s="21"/>
      <c r="H875" s="12"/>
      <c r="I875" s="12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idden="1" x14ac:dyDescent="0.25">
      <c r="A876" s="8"/>
      <c r="B876" s="8"/>
      <c r="C876" s="8"/>
      <c r="D876" s="8"/>
      <c r="E876" s="8"/>
      <c r="F876" s="8"/>
      <c r="G876" s="21"/>
      <c r="H876" s="12"/>
      <c r="I876" s="12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idden="1" x14ac:dyDescent="0.25">
      <c r="A877" s="8"/>
      <c r="B877" s="8"/>
      <c r="C877" s="8"/>
      <c r="D877" s="8"/>
      <c r="E877" s="8"/>
      <c r="F877" s="8"/>
      <c r="G877" s="21"/>
      <c r="H877" s="12"/>
      <c r="I877" s="12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idden="1" x14ac:dyDescent="0.25">
      <c r="A878" s="8"/>
      <c r="B878" s="8"/>
      <c r="C878" s="8"/>
      <c r="D878" s="8"/>
      <c r="E878" s="8"/>
      <c r="F878" s="8"/>
      <c r="G878" s="21"/>
      <c r="H878" s="12"/>
      <c r="I878" s="12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idden="1" x14ac:dyDescent="0.25">
      <c r="A879" s="8"/>
      <c r="B879" s="8"/>
      <c r="C879" s="8"/>
      <c r="D879" s="8"/>
      <c r="E879" s="8"/>
      <c r="F879" s="8"/>
      <c r="G879" s="21"/>
      <c r="H879" s="12"/>
      <c r="I879" s="12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idden="1" x14ac:dyDescent="0.25">
      <c r="A880" s="8"/>
      <c r="B880" s="8"/>
      <c r="C880" s="8"/>
      <c r="D880" s="8"/>
      <c r="E880" s="8"/>
      <c r="F880" s="8"/>
      <c r="G880" s="21"/>
      <c r="H880" s="12"/>
      <c r="I880" s="12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idden="1" x14ac:dyDescent="0.25">
      <c r="A881" s="8"/>
      <c r="B881" s="8"/>
      <c r="C881" s="8"/>
      <c r="D881" s="8"/>
      <c r="E881" s="8"/>
      <c r="F881" s="8"/>
      <c r="G881" s="21"/>
      <c r="H881" s="12"/>
      <c r="I881" s="12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idden="1" x14ac:dyDescent="0.25">
      <c r="A882" s="8"/>
      <c r="B882" s="8"/>
      <c r="C882" s="8"/>
      <c r="D882" s="8"/>
      <c r="E882" s="8"/>
      <c r="F882" s="8"/>
      <c r="G882" s="21"/>
      <c r="H882" s="12"/>
      <c r="I882" s="12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idden="1" x14ac:dyDescent="0.25">
      <c r="A883" s="8"/>
      <c r="B883" s="8"/>
      <c r="C883" s="8"/>
      <c r="D883" s="8"/>
      <c r="E883" s="8"/>
      <c r="F883" s="8"/>
      <c r="G883" s="21"/>
      <c r="H883" s="12"/>
      <c r="I883" s="12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idden="1" x14ac:dyDescent="0.25">
      <c r="A884" s="8"/>
      <c r="B884" s="8"/>
      <c r="C884" s="8"/>
      <c r="D884" s="8"/>
      <c r="E884" s="8"/>
      <c r="F884" s="8"/>
      <c r="G884" s="21"/>
      <c r="H884" s="12"/>
      <c r="I884" s="12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idden="1" x14ac:dyDescent="0.25">
      <c r="A885" s="8"/>
      <c r="B885" s="8"/>
      <c r="C885" s="8"/>
      <c r="D885" s="8"/>
      <c r="E885" s="8"/>
      <c r="F885" s="8"/>
      <c r="G885" s="21"/>
      <c r="H885" s="12"/>
      <c r="I885" s="12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idden="1" x14ac:dyDescent="0.25">
      <c r="A886" s="8"/>
      <c r="B886" s="8"/>
      <c r="C886" s="8"/>
      <c r="D886" s="8"/>
      <c r="E886" s="8"/>
      <c r="F886" s="8"/>
      <c r="G886" s="21"/>
      <c r="H886" s="12"/>
      <c r="I886" s="12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idden="1" x14ac:dyDescent="0.25">
      <c r="A887" s="8"/>
      <c r="B887" s="8"/>
      <c r="C887" s="8"/>
      <c r="D887" s="8"/>
      <c r="E887" s="8"/>
      <c r="F887" s="8"/>
      <c r="G887" s="21"/>
      <c r="H887" s="12"/>
      <c r="I887" s="12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idden="1" x14ac:dyDescent="0.25">
      <c r="A888" s="8"/>
      <c r="B888" s="8"/>
      <c r="C888" s="8"/>
      <c r="D888" s="8"/>
      <c r="E888" s="8"/>
      <c r="F888" s="8"/>
      <c r="G888" s="21"/>
      <c r="H888" s="12"/>
      <c r="I888" s="12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idden="1" x14ac:dyDescent="0.25">
      <c r="A889" s="8"/>
      <c r="B889" s="8"/>
      <c r="C889" s="8"/>
      <c r="D889" s="8"/>
      <c r="E889" s="8"/>
      <c r="F889" s="8"/>
      <c r="G889" s="21"/>
      <c r="H889" s="12"/>
      <c r="I889" s="12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idden="1" x14ac:dyDescent="0.25">
      <c r="A890" s="8"/>
      <c r="B890" s="8"/>
      <c r="C890" s="8"/>
      <c r="D890" s="8"/>
      <c r="E890" s="8"/>
      <c r="F890" s="8"/>
      <c r="G890" s="21"/>
      <c r="H890" s="12"/>
      <c r="I890" s="12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idden="1" x14ac:dyDescent="0.25">
      <c r="A891" s="8"/>
      <c r="B891" s="8"/>
      <c r="C891" s="8"/>
      <c r="D891" s="8"/>
      <c r="E891" s="8"/>
      <c r="F891" s="8"/>
      <c r="G891" s="21"/>
      <c r="H891" s="12"/>
      <c r="I891" s="12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idden="1" x14ac:dyDescent="0.25">
      <c r="A892" s="8"/>
      <c r="B892" s="8"/>
      <c r="C892" s="8"/>
      <c r="D892" s="8"/>
      <c r="E892" s="8"/>
      <c r="F892" s="8"/>
      <c r="G892" s="21"/>
      <c r="H892" s="12"/>
      <c r="I892" s="12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idden="1" x14ac:dyDescent="0.25">
      <c r="A893" s="8"/>
      <c r="B893" s="8"/>
      <c r="C893" s="8"/>
      <c r="D893" s="8"/>
      <c r="E893" s="8"/>
      <c r="F893" s="8"/>
      <c r="G893" s="21"/>
      <c r="H893" s="12"/>
      <c r="I893" s="12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idden="1" x14ac:dyDescent="0.25">
      <c r="A894" s="8"/>
      <c r="B894" s="8"/>
      <c r="C894" s="8"/>
      <c r="D894" s="8"/>
      <c r="E894" s="8"/>
      <c r="F894" s="8"/>
      <c r="G894" s="21"/>
      <c r="H894" s="12"/>
      <c r="I894" s="12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idden="1" x14ac:dyDescent="0.25">
      <c r="A895" s="8"/>
      <c r="B895" s="8"/>
      <c r="C895" s="8"/>
      <c r="D895" s="8"/>
      <c r="E895" s="8"/>
      <c r="F895" s="8"/>
      <c r="G895" s="21"/>
      <c r="H895" s="12"/>
      <c r="I895" s="12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idden="1" x14ac:dyDescent="0.25">
      <c r="A896" s="8"/>
      <c r="B896" s="8"/>
      <c r="C896" s="8"/>
      <c r="D896" s="8"/>
      <c r="E896" s="8"/>
      <c r="F896" s="8"/>
      <c r="G896" s="21"/>
      <c r="H896" s="12"/>
      <c r="I896" s="12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idden="1" x14ac:dyDescent="0.25">
      <c r="A897" s="8"/>
      <c r="B897" s="8"/>
      <c r="C897" s="8"/>
      <c r="D897" s="8"/>
      <c r="E897" s="8"/>
      <c r="F897" s="8"/>
      <c r="G897" s="21"/>
      <c r="H897" s="12"/>
      <c r="I897" s="12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idden="1" x14ac:dyDescent="0.25">
      <c r="A898" s="8"/>
      <c r="B898" s="8"/>
      <c r="C898" s="8"/>
      <c r="D898" s="8"/>
      <c r="E898" s="8"/>
      <c r="F898" s="8"/>
      <c r="G898" s="21"/>
      <c r="H898" s="12"/>
      <c r="I898" s="12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idden="1" x14ac:dyDescent="0.25">
      <c r="A899" s="8"/>
      <c r="B899" s="8"/>
      <c r="C899" s="8"/>
      <c r="D899" s="8"/>
      <c r="E899" s="8"/>
      <c r="F899" s="8"/>
      <c r="G899" s="21"/>
      <c r="H899" s="12"/>
      <c r="I899" s="12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idden="1" x14ac:dyDescent="0.25">
      <c r="A900" s="8"/>
      <c r="B900" s="8"/>
      <c r="C900" s="8"/>
      <c r="D900" s="8"/>
      <c r="E900" s="8"/>
      <c r="F900" s="8"/>
      <c r="G900" s="21"/>
      <c r="H900" s="12"/>
      <c r="I900" s="12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idden="1" x14ac:dyDescent="0.25">
      <c r="A901" s="8"/>
      <c r="B901" s="8"/>
      <c r="C901" s="8"/>
      <c r="D901" s="8"/>
      <c r="E901" s="8"/>
      <c r="F901" s="8"/>
      <c r="G901" s="21"/>
      <c r="H901" s="12"/>
      <c r="I901" s="12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idden="1" x14ac:dyDescent="0.25">
      <c r="A902" s="8"/>
      <c r="B902" s="8"/>
      <c r="C902" s="8"/>
      <c r="D902" s="8"/>
      <c r="E902" s="8"/>
      <c r="F902" s="8"/>
      <c r="G902" s="21"/>
      <c r="H902" s="12"/>
      <c r="I902" s="12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idden="1" x14ac:dyDescent="0.25">
      <c r="A903" s="8"/>
      <c r="B903" s="8"/>
      <c r="C903" s="8"/>
      <c r="D903" s="8"/>
      <c r="E903" s="8"/>
      <c r="F903" s="8"/>
      <c r="G903" s="21"/>
      <c r="H903" s="12"/>
      <c r="I903" s="12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idden="1" x14ac:dyDescent="0.25">
      <c r="A904" s="8"/>
      <c r="B904" s="8"/>
      <c r="C904" s="8"/>
      <c r="D904" s="8"/>
      <c r="E904" s="8"/>
      <c r="F904" s="8"/>
      <c r="G904" s="21"/>
      <c r="H904" s="12"/>
      <c r="I904" s="12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idden="1" x14ac:dyDescent="0.25">
      <c r="A905" s="8"/>
      <c r="B905" s="8"/>
      <c r="C905" s="8"/>
      <c r="D905" s="8"/>
      <c r="E905" s="8"/>
      <c r="F905" s="8"/>
      <c r="G905" s="21"/>
      <c r="H905" s="12"/>
      <c r="I905" s="12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idden="1" x14ac:dyDescent="0.25">
      <c r="A906" s="8"/>
      <c r="B906" s="8"/>
      <c r="C906" s="8"/>
      <c r="D906" s="8"/>
      <c r="E906" s="8"/>
      <c r="F906" s="8"/>
      <c r="G906" s="21"/>
      <c r="H906" s="12"/>
      <c r="I906" s="12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idden="1" x14ac:dyDescent="0.25">
      <c r="A907" s="8"/>
      <c r="B907" s="8"/>
      <c r="C907" s="8"/>
      <c r="D907" s="8"/>
      <c r="E907" s="8"/>
      <c r="F907" s="8"/>
      <c r="G907" s="21"/>
      <c r="H907" s="12"/>
      <c r="I907" s="12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idden="1" x14ac:dyDescent="0.25">
      <c r="A908" s="8"/>
      <c r="B908" s="8"/>
      <c r="C908" s="8"/>
      <c r="D908" s="8"/>
      <c r="E908" s="8"/>
      <c r="F908" s="8"/>
      <c r="G908" s="21"/>
      <c r="H908" s="12"/>
      <c r="I908" s="12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idden="1" x14ac:dyDescent="0.25">
      <c r="A909" s="8"/>
      <c r="B909" s="8"/>
      <c r="C909" s="8"/>
      <c r="D909" s="8"/>
      <c r="E909" s="8"/>
      <c r="F909" s="8"/>
      <c r="G909" s="21"/>
      <c r="H909" s="12"/>
      <c r="I909" s="12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idden="1" x14ac:dyDescent="0.25">
      <c r="A910" s="8"/>
      <c r="B910" s="8"/>
      <c r="C910" s="8"/>
      <c r="D910" s="8"/>
      <c r="E910" s="8"/>
      <c r="F910" s="8"/>
      <c r="G910" s="21"/>
      <c r="H910" s="12"/>
      <c r="I910" s="12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idden="1" x14ac:dyDescent="0.25">
      <c r="A911" s="8"/>
      <c r="B911" s="8"/>
      <c r="C911" s="8"/>
      <c r="D911" s="8"/>
      <c r="E911" s="8"/>
      <c r="F911" s="8"/>
      <c r="G911" s="21"/>
      <c r="H911" s="12"/>
      <c r="I911" s="12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idden="1" x14ac:dyDescent="0.25">
      <c r="A912" s="8"/>
      <c r="B912" s="8"/>
      <c r="C912" s="8"/>
      <c r="D912" s="8"/>
      <c r="E912" s="8"/>
      <c r="F912" s="8"/>
      <c r="G912" s="21"/>
      <c r="H912" s="12"/>
      <c r="I912" s="12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idden="1" x14ac:dyDescent="0.25">
      <c r="A913" s="8"/>
      <c r="B913" s="8"/>
      <c r="C913" s="8"/>
      <c r="D913" s="8"/>
      <c r="E913" s="8"/>
      <c r="F913" s="8"/>
      <c r="G913" s="21"/>
      <c r="H913" s="12"/>
      <c r="I913" s="12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idden="1" x14ac:dyDescent="0.25">
      <c r="A914" s="8"/>
      <c r="B914" s="8"/>
      <c r="C914" s="8"/>
      <c r="D914" s="8"/>
      <c r="E914" s="8"/>
      <c r="F914" s="8"/>
      <c r="G914" s="21"/>
      <c r="H914" s="12"/>
      <c r="I914" s="12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idden="1" x14ac:dyDescent="0.25">
      <c r="A915" s="8"/>
      <c r="B915" s="8"/>
      <c r="C915" s="8"/>
      <c r="D915" s="8"/>
      <c r="E915" s="8"/>
      <c r="F915" s="8"/>
      <c r="G915" s="21"/>
      <c r="H915" s="12"/>
      <c r="I915" s="12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idden="1" x14ac:dyDescent="0.25">
      <c r="A916" s="8"/>
      <c r="B916" s="8"/>
      <c r="C916" s="8"/>
      <c r="D916" s="8"/>
      <c r="E916" s="8"/>
      <c r="F916" s="8"/>
      <c r="G916" s="21"/>
      <c r="H916" s="12"/>
      <c r="I916" s="12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idden="1" x14ac:dyDescent="0.25">
      <c r="A917" s="8"/>
      <c r="B917" s="8"/>
      <c r="C917" s="8"/>
      <c r="D917" s="8"/>
      <c r="E917" s="8"/>
      <c r="F917" s="8"/>
      <c r="G917" s="21"/>
      <c r="H917" s="12"/>
      <c r="I917" s="12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idden="1" x14ac:dyDescent="0.25">
      <c r="A918" s="8"/>
      <c r="B918" s="8"/>
      <c r="C918" s="8"/>
      <c r="D918" s="8"/>
      <c r="E918" s="8"/>
      <c r="F918" s="8"/>
      <c r="G918" s="21"/>
      <c r="H918" s="12"/>
      <c r="I918" s="12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idden="1" x14ac:dyDescent="0.25">
      <c r="A919" s="8"/>
      <c r="B919" s="8"/>
      <c r="C919" s="8"/>
      <c r="D919" s="8"/>
      <c r="E919" s="8"/>
      <c r="F919" s="8"/>
      <c r="G919" s="21"/>
      <c r="H919" s="12"/>
      <c r="I919" s="12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idden="1" x14ac:dyDescent="0.25">
      <c r="A920" s="8"/>
      <c r="B920" s="8"/>
      <c r="C920" s="8"/>
      <c r="D920" s="8"/>
      <c r="E920" s="8"/>
      <c r="F920" s="8"/>
      <c r="G920" s="21"/>
      <c r="H920" s="12"/>
      <c r="I920" s="12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idden="1" x14ac:dyDescent="0.25">
      <c r="A921" s="8"/>
      <c r="B921" s="8"/>
      <c r="C921" s="8"/>
      <c r="D921" s="8"/>
      <c r="E921" s="8"/>
      <c r="F921" s="8"/>
      <c r="G921" s="21"/>
      <c r="H921" s="12"/>
      <c r="I921" s="12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idden="1" x14ac:dyDescent="0.25">
      <c r="A922" s="8"/>
      <c r="B922" s="8"/>
      <c r="C922" s="8"/>
      <c r="D922" s="8"/>
      <c r="E922" s="8"/>
      <c r="F922" s="8"/>
      <c r="G922" s="21"/>
      <c r="H922" s="12"/>
      <c r="I922" s="12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idden="1" x14ac:dyDescent="0.25">
      <c r="A923" s="8"/>
      <c r="B923" s="8"/>
      <c r="C923" s="8"/>
      <c r="D923" s="8"/>
      <c r="E923" s="8"/>
      <c r="F923" s="8"/>
      <c r="G923" s="21"/>
      <c r="H923" s="12"/>
      <c r="I923" s="12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idden="1" x14ac:dyDescent="0.25">
      <c r="A924" s="8"/>
      <c r="B924" s="8"/>
      <c r="C924" s="8"/>
      <c r="D924" s="8"/>
      <c r="E924" s="8"/>
      <c r="F924" s="8"/>
      <c r="G924" s="21"/>
      <c r="H924" s="12"/>
      <c r="I924" s="12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idden="1" x14ac:dyDescent="0.25">
      <c r="A925" s="8"/>
      <c r="B925" s="8"/>
      <c r="C925" s="8"/>
      <c r="D925" s="8"/>
      <c r="E925" s="8"/>
      <c r="F925" s="8"/>
      <c r="G925" s="21"/>
      <c r="H925" s="12"/>
      <c r="I925" s="12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idden="1" x14ac:dyDescent="0.25">
      <c r="A926" s="8"/>
      <c r="B926" s="8"/>
      <c r="C926" s="8"/>
      <c r="D926" s="8"/>
      <c r="E926" s="8"/>
      <c r="F926" s="8"/>
      <c r="G926" s="21"/>
      <c r="H926" s="12"/>
      <c r="I926" s="12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idden="1" x14ac:dyDescent="0.25">
      <c r="A927" s="8"/>
      <c r="B927" s="8"/>
      <c r="C927" s="8"/>
      <c r="D927" s="8"/>
      <c r="E927" s="8"/>
      <c r="F927" s="8"/>
      <c r="G927" s="21"/>
      <c r="H927" s="12"/>
      <c r="I927" s="12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idden="1" x14ac:dyDescent="0.25">
      <c r="A928" s="8"/>
      <c r="B928" s="8"/>
      <c r="C928" s="8"/>
      <c r="D928" s="8"/>
      <c r="E928" s="8"/>
      <c r="F928" s="8"/>
      <c r="G928" s="21"/>
      <c r="H928" s="12"/>
      <c r="I928" s="12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idden="1" x14ac:dyDescent="0.25">
      <c r="A929" s="8"/>
      <c r="B929" s="8"/>
      <c r="C929" s="8"/>
      <c r="D929" s="8"/>
      <c r="E929" s="8"/>
      <c r="F929" s="8"/>
      <c r="G929" s="21"/>
      <c r="H929" s="12"/>
      <c r="I929" s="12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idden="1" x14ac:dyDescent="0.25">
      <c r="A930" s="8"/>
      <c r="B930" s="8"/>
      <c r="C930" s="8"/>
      <c r="D930" s="8"/>
      <c r="E930" s="8"/>
      <c r="F930" s="8"/>
      <c r="G930" s="21"/>
      <c r="H930" s="12"/>
      <c r="I930" s="12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idden="1" x14ac:dyDescent="0.25">
      <c r="A931" s="8"/>
      <c r="B931" s="8"/>
      <c r="C931" s="8"/>
      <c r="D931" s="8"/>
      <c r="E931" s="8"/>
      <c r="F931" s="8"/>
      <c r="G931" s="21"/>
      <c r="H931" s="12"/>
      <c r="I931" s="12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idden="1" x14ac:dyDescent="0.25">
      <c r="A932" s="8"/>
      <c r="B932" s="8"/>
      <c r="C932" s="8"/>
      <c r="D932" s="8"/>
      <c r="E932" s="8"/>
      <c r="F932" s="8"/>
      <c r="G932" s="21"/>
      <c r="H932" s="12"/>
      <c r="I932" s="12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idden="1" x14ac:dyDescent="0.25">
      <c r="A933" s="8"/>
      <c r="B933" s="8"/>
      <c r="C933" s="8"/>
      <c r="D933" s="8"/>
      <c r="E933" s="8"/>
      <c r="F933" s="8"/>
      <c r="G933" s="21"/>
      <c r="H933" s="12"/>
      <c r="I933" s="12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idden="1" x14ac:dyDescent="0.25">
      <c r="A934" s="8"/>
      <c r="B934" s="8"/>
      <c r="C934" s="8"/>
      <c r="D934" s="8"/>
      <c r="E934" s="8"/>
      <c r="F934" s="8"/>
      <c r="G934" s="21"/>
      <c r="H934" s="12"/>
      <c r="I934" s="12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idden="1" x14ac:dyDescent="0.25">
      <c r="A935" s="8"/>
      <c r="B935" s="8"/>
      <c r="C935" s="8"/>
      <c r="D935" s="8"/>
      <c r="E935" s="8"/>
      <c r="F935" s="8"/>
      <c r="G935" s="21"/>
      <c r="H935" s="12"/>
      <c r="I935" s="12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idden="1" x14ac:dyDescent="0.25">
      <c r="A936" s="8"/>
      <c r="B936" s="8"/>
      <c r="C936" s="8"/>
      <c r="D936" s="8"/>
      <c r="E936" s="8"/>
      <c r="F936" s="8"/>
      <c r="G936" s="21"/>
      <c r="H936" s="12"/>
      <c r="I936" s="12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idden="1" x14ac:dyDescent="0.25">
      <c r="A937" s="8"/>
      <c r="B937" s="8"/>
      <c r="C937" s="8"/>
      <c r="D937" s="8"/>
      <c r="E937" s="8"/>
      <c r="F937" s="8"/>
      <c r="G937" s="21"/>
      <c r="H937" s="12"/>
      <c r="I937" s="12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idden="1" x14ac:dyDescent="0.25">
      <c r="A938" s="8"/>
      <c r="B938" s="8"/>
      <c r="C938" s="8"/>
      <c r="D938" s="8"/>
      <c r="E938" s="8"/>
      <c r="F938" s="8"/>
      <c r="G938" s="21"/>
      <c r="H938" s="12"/>
      <c r="I938" s="12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idden="1" x14ac:dyDescent="0.25">
      <c r="A939" s="8"/>
      <c r="B939" s="8"/>
      <c r="C939" s="8"/>
      <c r="D939" s="8"/>
      <c r="E939" s="8"/>
      <c r="F939" s="8"/>
      <c r="G939" s="21"/>
      <c r="H939" s="12"/>
      <c r="I939" s="12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idden="1" x14ac:dyDescent="0.25">
      <c r="A940" s="8"/>
      <c r="B940" s="8"/>
      <c r="C940" s="8"/>
      <c r="D940" s="8"/>
      <c r="E940" s="8"/>
      <c r="F940" s="8"/>
      <c r="G940" s="21"/>
      <c r="H940" s="12"/>
      <c r="I940" s="12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idden="1" x14ac:dyDescent="0.25">
      <c r="A941" s="8"/>
      <c r="B941" s="8"/>
      <c r="C941" s="8"/>
      <c r="D941" s="8"/>
      <c r="E941" s="8"/>
      <c r="F941" s="8"/>
      <c r="G941" s="21"/>
      <c r="H941" s="12"/>
      <c r="I941" s="12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idden="1" x14ac:dyDescent="0.25">
      <c r="A942" s="8"/>
      <c r="B942" s="8"/>
      <c r="C942" s="8"/>
      <c r="D942" s="8"/>
      <c r="E942" s="8"/>
      <c r="F942" s="8"/>
      <c r="G942" s="21"/>
      <c r="H942" s="12"/>
      <c r="I942" s="12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idden="1" x14ac:dyDescent="0.25">
      <c r="A943" s="8"/>
      <c r="B943" s="8"/>
      <c r="C943" s="8"/>
      <c r="D943" s="8"/>
      <c r="E943" s="8"/>
      <c r="F943" s="8"/>
      <c r="G943" s="21"/>
      <c r="H943" s="12"/>
      <c r="I943" s="12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idden="1" x14ac:dyDescent="0.25">
      <c r="A944" s="8"/>
      <c r="B944" s="8"/>
      <c r="C944" s="8"/>
      <c r="D944" s="8"/>
      <c r="E944" s="8"/>
      <c r="F944" s="8"/>
      <c r="G944" s="21"/>
      <c r="H944" s="12"/>
      <c r="I944" s="12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idden="1" x14ac:dyDescent="0.25">
      <c r="A945" s="8"/>
      <c r="B945" s="8"/>
      <c r="C945" s="8"/>
      <c r="D945" s="8"/>
      <c r="E945" s="8"/>
      <c r="F945" s="8"/>
      <c r="G945" s="21"/>
      <c r="H945" s="12"/>
      <c r="I945" s="12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idden="1" x14ac:dyDescent="0.25">
      <c r="A946" s="8"/>
      <c r="B946" s="8"/>
      <c r="C946" s="8"/>
      <c r="D946" s="8"/>
      <c r="E946" s="8"/>
      <c r="F946" s="8"/>
      <c r="G946" s="21"/>
      <c r="H946" s="12"/>
      <c r="I946" s="12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idden="1" x14ac:dyDescent="0.25">
      <c r="A947" s="8"/>
      <c r="B947" s="8"/>
      <c r="C947" s="8"/>
      <c r="D947" s="8"/>
      <c r="E947" s="8"/>
      <c r="F947" s="8"/>
      <c r="G947" s="21"/>
      <c r="H947" s="12"/>
      <c r="I947" s="12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idden="1" x14ac:dyDescent="0.25">
      <c r="A948" s="8"/>
      <c r="B948" s="8"/>
      <c r="C948" s="8"/>
      <c r="D948" s="8"/>
      <c r="E948" s="8"/>
      <c r="F948" s="8"/>
      <c r="G948" s="21"/>
      <c r="H948" s="12"/>
      <c r="I948" s="12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idden="1" x14ac:dyDescent="0.25">
      <c r="A949" s="8"/>
      <c r="B949" s="8"/>
      <c r="C949" s="8"/>
      <c r="D949" s="8"/>
      <c r="E949" s="8"/>
      <c r="F949" s="8"/>
      <c r="G949" s="21"/>
      <c r="H949" s="12"/>
      <c r="I949" s="12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idden="1" x14ac:dyDescent="0.25">
      <c r="A950" s="8"/>
      <c r="B950" s="8"/>
      <c r="C950" s="8"/>
      <c r="D950" s="8"/>
      <c r="E950" s="8"/>
      <c r="F950" s="8"/>
      <c r="G950" s="21"/>
      <c r="H950" s="12"/>
      <c r="I950" s="12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idden="1" x14ac:dyDescent="0.25">
      <c r="A951" s="8"/>
      <c r="B951" s="8"/>
      <c r="C951" s="8"/>
      <c r="D951" s="8"/>
      <c r="E951" s="8"/>
      <c r="F951" s="8"/>
      <c r="G951" s="21"/>
      <c r="H951" s="12"/>
      <c r="I951" s="12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idden="1" x14ac:dyDescent="0.25">
      <c r="A952" s="8"/>
      <c r="B952" s="8"/>
      <c r="C952" s="8"/>
      <c r="D952" s="8"/>
      <c r="E952" s="8"/>
      <c r="F952" s="8"/>
      <c r="G952" s="21"/>
      <c r="H952" s="12"/>
      <c r="I952" s="12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idden="1" x14ac:dyDescent="0.25">
      <c r="A953" s="8"/>
      <c r="B953" s="8"/>
      <c r="C953" s="8"/>
      <c r="D953" s="8"/>
      <c r="E953" s="8"/>
      <c r="F953" s="8"/>
      <c r="G953" s="21"/>
      <c r="H953" s="12"/>
      <c r="I953" s="12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idden="1" x14ac:dyDescent="0.25">
      <c r="A954" s="8"/>
      <c r="B954" s="8"/>
      <c r="C954" s="8"/>
      <c r="D954" s="8"/>
      <c r="E954" s="8"/>
      <c r="F954" s="8"/>
      <c r="G954" s="21"/>
      <c r="H954" s="12"/>
      <c r="I954" s="12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idden="1" x14ac:dyDescent="0.25">
      <c r="A955" s="8"/>
      <c r="B955" s="8"/>
      <c r="C955" s="8"/>
      <c r="D955" s="8"/>
      <c r="E955" s="8"/>
      <c r="F955" s="8"/>
      <c r="G955" s="21"/>
      <c r="H955" s="12"/>
      <c r="I955" s="12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idden="1" x14ac:dyDescent="0.25">
      <c r="A956" s="8"/>
      <c r="B956" s="8"/>
      <c r="C956" s="8"/>
      <c r="D956" s="8"/>
      <c r="E956" s="8"/>
      <c r="F956" s="8"/>
      <c r="G956" s="21"/>
      <c r="H956" s="12"/>
      <c r="I956" s="12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idden="1" x14ac:dyDescent="0.25">
      <c r="A957" s="8"/>
      <c r="B957" s="8"/>
      <c r="C957" s="8"/>
      <c r="D957" s="8"/>
      <c r="E957" s="8"/>
      <c r="F957" s="8"/>
      <c r="G957" s="21"/>
      <c r="H957" s="12"/>
      <c r="I957" s="12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idden="1" x14ac:dyDescent="0.25">
      <c r="A958" s="8"/>
      <c r="B958" s="8"/>
      <c r="C958" s="8"/>
      <c r="D958" s="8"/>
      <c r="E958" s="8"/>
      <c r="F958" s="8"/>
      <c r="G958" s="21"/>
      <c r="H958" s="12"/>
      <c r="I958" s="12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idden="1" x14ac:dyDescent="0.25">
      <c r="A959" s="8"/>
      <c r="B959" s="8"/>
      <c r="C959" s="8"/>
      <c r="D959" s="8"/>
      <c r="E959" s="8"/>
      <c r="F959" s="8"/>
      <c r="G959" s="21"/>
      <c r="H959" s="12"/>
      <c r="I959" s="12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idden="1" x14ac:dyDescent="0.25">
      <c r="A960" s="8"/>
      <c r="B960" s="8"/>
      <c r="C960" s="8"/>
      <c r="D960" s="8"/>
      <c r="E960" s="8"/>
      <c r="F960" s="8"/>
      <c r="G960" s="21"/>
      <c r="H960" s="12"/>
      <c r="I960" s="12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idden="1" x14ac:dyDescent="0.25">
      <c r="A961" s="8"/>
      <c r="B961" s="8"/>
      <c r="C961" s="8"/>
      <c r="D961" s="8"/>
      <c r="E961" s="8"/>
      <c r="F961" s="8"/>
      <c r="G961" s="21"/>
      <c r="H961" s="12"/>
      <c r="I961" s="12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idden="1" x14ac:dyDescent="0.25">
      <c r="A962" s="8"/>
      <c r="B962" s="8"/>
      <c r="C962" s="8"/>
      <c r="D962" s="8"/>
      <c r="E962" s="8"/>
      <c r="F962" s="8"/>
      <c r="G962" s="21"/>
      <c r="H962" s="12"/>
      <c r="I962" s="12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idden="1" x14ac:dyDescent="0.25">
      <c r="A963" s="8"/>
      <c r="B963" s="8"/>
      <c r="C963" s="8"/>
      <c r="D963" s="8"/>
      <c r="E963" s="8"/>
      <c r="F963" s="8"/>
      <c r="G963" s="21"/>
      <c r="H963" s="12"/>
      <c r="I963" s="12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idden="1" x14ac:dyDescent="0.25">
      <c r="A964" s="8"/>
      <c r="B964" s="8"/>
      <c r="C964" s="8"/>
      <c r="D964" s="8"/>
      <c r="E964" s="8"/>
      <c r="F964" s="8"/>
      <c r="G964" s="21"/>
      <c r="H964" s="12"/>
      <c r="I964" s="12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idden="1" x14ac:dyDescent="0.25">
      <c r="A965" s="8"/>
      <c r="B965" s="8"/>
      <c r="C965" s="8"/>
      <c r="D965" s="8"/>
      <c r="E965" s="8"/>
      <c r="F965" s="8"/>
      <c r="G965" s="21"/>
      <c r="H965" s="12"/>
      <c r="I965" s="12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idden="1" x14ac:dyDescent="0.25">
      <c r="A966" s="8"/>
      <c r="B966" s="8"/>
      <c r="C966" s="8"/>
      <c r="D966" s="8"/>
      <c r="E966" s="8"/>
      <c r="F966" s="8"/>
      <c r="G966" s="21"/>
      <c r="H966" s="12"/>
      <c r="I966" s="12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idden="1" x14ac:dyDescent="0.25">
      <c r="A967" s="8"/>
      <c r="B967" s="8"/>
      <c r="C967" s="8"/>
      <c r="D967" s="8"/>
      <c r="E967" s="8"/>
      <c r="F967" s="8"/>
      <c r="G967" s="21"/>
      <c r="H967" s="12"/>
      <c r="I967" s="12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idden="1" x14ac:dyDescent="0.25">
      <c r="A968" s="8"/>
      <c r="B968" s="8"/>
      <c r="C968" s="8"/>
      <c r="D968" s="8"/>
      <c r="E968" s="8"/>
      <c r="F968" s="8"/>
      <c r="G968" s="21"/>
      <c r="H968" s="12"/>
      <c r="I968" s="12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idden="1" x14ac:dyDescent="0.25">
      <c r="A969" s="8"/>
      <c r="B969" s="8"/>
      <c r="C969" s="8"/>
      <c r="D969" s="8"/>
      <c r="E969" s="8"/>
      <c r="F969" s="8"/>
      <c r="G969" s="21"/>
      <c r="H969" s="12"/>
      <c r="I969" s="12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idden="1" x14ac:dyDescent="0.25">
      <c r="A970" s="8"/>
      <c r="B970" s="8"/>
      <c r="C970" s="8"/>
      <c r="D970" s="8"/>
      <c r="E970" s="8"/>
      <c r="F970" s="8"/>
      <c r="G970" s="21"/>
      <c r="H970" s="12"/>
      <c r="I970" s="12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idden="1" x14ac:dyDescent="0.25">
      <c r="A971" s="8"/>
      <c r="B971" s="8"/>
      <c r="C971" s="8"/>
      <c r="D971" s="8"/>
      <c r="E971" s="8"/>
      <c r="F971" s="8"/>
      <c r="G971" s="21"/>
      <c r="H971" s="12"/>
      <c r="I971" s="12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idden="1" x14ac:dyDescent="0.25">
      <c r="A972" s="8"/>
      <c r="B972" s="8"/>
      <c r="C972" s="8"/>
      <c r="D972" s="8"/>
      <c r="E972" s="8"/>
      <c r="F972" s="8"/>
      <c r="G972" s="21"/>
      <c r="H972" s="12"/>
      <c r="I972" s="12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idden="1" x14ac:dyDescent="0.25">
      <c r="A973" s="8"/>
      <c r="B973" s="8"/>
      <c r="C973" s="8"/>
      <c r="D973" s="8"/>
      <c r="E973" s="8"/>
      <c r="F973" s="8"/>
      <c r="G973" s="21"/>
      <c r="H973" s="12"/>
      <c r="I973" s="12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idden="1" x14ac:dyDescent="0.25">
      <c r="A974" s="8"/>
      <c r="B974" s="8"/>
      <c r="C974" s="8"/>
      <c r="D974" s="8"/>
      <c r="E974" s="8"/>
      <c r="F974" s="8"/>
      <c r="G974" s="21"/>
      <c r="H974" s="12"/>
      <c r="I974" s="12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idden="1" x14ac:dyDescent="0.25">
      <c r="A975" s="8"/>
      <c r="B975" s="8"/>
      <c r="C975" s="8"/>
      <c r="D975" s="8"/>
      <c r="E975" s="8"/>
      <c r="F975" s="8"/>
      <c r="G975" s="21"/>
      <c r="H975" s="12"/>
      <c r="I975" s="12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idden="1" x14ac:dyDescent="0.25">
      <c r="A976" s="8"/>
      <c r="B976" s="8"/>
      <c r="C976" s="8"/>
      <c r="D976" s="8"/>
      <c r="E976" s="8"/>
      <c r="F976" s="8"/>
      <c r="G976" s="21"/>
      <c r="H976" s="12"/>
      <c r="I976" s="12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idden="1" x14ac:dyDescent="0.25">
      <c r="A977" s="8"/>
      <c r="B977" s="8"/>
      <c r="C977" s="8"/>
      <c r="D977" s="8"/>
      <c r="E977" s="8"/>
      <c r="F977" s="8"/>
      <c r="G977" s="21"/>
      <c r="H977" s="12"/>
      <c r="I977" s="12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idden="1" x14ac:dyDescent="0.25">
      <c r="A978" s="8"/>
      <c r="B978" s="8"/>
      <c r="C978" s="8"/>
      <c r="D978" s="8"/>
      <c r="E978" s="8"/>
      <c r="F978" s="8"/>
      <c r="G978" s="21"/>
      <c r="H978" s="12"/>
      <c r="I978" s="12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idden="1" x14ac:dyDescent="0.25">
      <c r="A979" s="8"/>
      <c r="B979" s="8"/>
      <c r="C979" s="8"/>
      <c r="D979" s="8"/>
      <c r="E979" s="8"/>
      <c r="F979" s="8"/>
      <c r="G979" s="21"/>
      <c r="H979" s="12"/>
      <c r="I979" s="12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idden="1" x14ac:dyDescent="0.25">
      <c r="A980" s="8"/>
      <c r="B980" s="8"/>
      <c r="C980" s="8"/>
      <c r="D980" s="8"/>
      <c r="E980" s="8"/>
      <c r="F980" s="8"/>
      <c r="G980" s="21"/>
      <c r="H980" s="12"/>
      <c r="I980" s="12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idden="1" x14ac:dyDescent="0.25">
      <c r="A981" s="8"/>
      <c r="B981" s="8"/>
      <c r="C981" s="8"/>
      <c r="D981" s="8"/>
      <c r="E981" s="8"/>
      <c r="F981" s="8"/>
      <c r="G981" s="21"/>
      <c r="H981" s="12"/>
      <c r="I981" s="12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idden="1" x14ac:dyDescent="0.25">
      <c r="A982" s="8"/>
      <c r="B982" s="8"/>
      <c r="C982" s="8"/>
      <c r="D982" s="8"/>
      <c r="E982" s="8"/>
      <c r="F982" s="8"/>
      <c r="G982" s="21"/>
      <c r="H982" s="12"/>
      <c r="I982" s="12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idden="1" x14ac:dyDescent="0.25">
      <c r="A983" s="8"/>
      <c r="B983" s="8"/>
      <c r="C983" s="8"/>
      <c r="D983" s="8"/>
      <c r="E983" s="8"/>
      <c r="F983" s="8"/>
      <c r="G983" s="21"/>
      <c r="H983" s="12"/>
      <c r="I983" s="12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idden="1" x14ac:dyDescent="0.25">
      <c r="A984" s="8"/>
      <c r="B984" s="8"/>
      <c r="C984" s="8"/>
      <c r="D984" s="8"/>
      <c r="E984" s="8"/>
      <c r="F984" s="8"/>
      <c r="G984" s="21"/>
      <c r="H984" s="12"/>
      <c r="I984" s="12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idden="1" x14ac:dyDescent="0.25">
      <c r="A985" s="8"/>
      <c r="B985" s="8"/>
      <c r="C985" s="8"/>
      <c r="D985" s="8"/>
      <c r="E985" s="8"/>
      <c r="F985" s="8"/>
      <c r="G985" s="21"/>
      <c r="H985" s="12"/>
      <c r="I985" s="12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idden="1" x14ac:dyDescent="0.25">
      <c r="A986" s="8"/>
      <c r="B986" s="8"/>
      <c r="C986" s="8"/>
      <c r="D986" s="8"/>
      <c r="E986" s="8"/>
      <c r="F986" s="8"/>
      <c r="G986" s="21"/>
      <c r="H986" s="12"/>
      <c r="I986" s="12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idden="1" x14ac:dyDescent="0.25">
      <c r="A987" s="8"/>
      <c r="B987" s="8"/>
      <c r="C987" s="8"/>
      <c r="D987" s="8"/>
      <c r="E987" s="8"/>
      <c r="F987" s="8"/>
      <c r="G987" s="21"/>
      <c r="H987" s="12"/>
      <c r="I987" s="12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idden="1" x14ac:dyDescent="0.25">
      <c r="A988" s="8"/>
      <c r="B988" s="8"/>
      <c r="C988" s="8"/>
      <c r="D988" s="8"/>
      <c r="E988" s="8"/>
      <c r="F988" s="8"/>
      <c r="G988" s="21"/>
      <c r="H988" s="12"/>
      <c r="I988" s="12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idden="1" x14ac:dyDescent="0.25">
      <c r="A989" s="8"/>
      <c r="B989" s="8"/>
      <c r="C989" s="8"/>
      <c r="D989" s="8"/>
      <c r="E989" s="8"/>
      <c r="F989" s="8"/>
      <c r="G989" s="21"/>
      <c r="H989" s="12"/>
      <c r="I989" s="12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idden="1" x14ac:dyDescent="0.25">
      <c r="A990" s="8"/>
      <c r="B990" s="8"/>
      <c r="C990" s="8"/>
      <c r="D990" s="8"/>
      <c r="E990" s="8"/>
      <c r="F990" s="8"/>
      <c r="G990" s="21"/>
      <c r="H990" s="12"/>
      <c r="I990" s="12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idden="1" x14ac:dyDescent="0.25">
      <c r="A991" s="8"/>
      <c r="B991" s="8"/>
      <c r="C991" s="8"/>
      <c r="D991" s="8"/>
      <c r="E991" s="8"/>
      <c r="F991" s="8"/>
      <c r="G991" s="21"/>
      <c r="H991" s="12"/>
      <c r="I991" s="12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idden="1" x14ac:dyDescent="0.25">
      <c r="A992" s="8"/>
      <c r="B992" s="8"/>
      <c r="C992" s="8"/>
      <c r="D992" s="8"/>
      <c r="E992" s="8"/>
      <c r="F992" s="8"/>
      <c r="G992" s="21"/>
      <c r="H992" s="12"/>
      <c r="I992" s="12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idden="1" x14ac:dyDescent="0.25">
      <c r="A993" s="8"/>
      <c r="B993" s="8"/>
      <c r="C993" s="8"/>
      <c r="D993" s="8"/>
      <c r="E993" s="8"/>
      <c r="F993" s="8"/>
      <c r="G993" s="21"/>
      <c r="H993" s="12"/>
      <c r="I993" s="12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idden="1" x14ac:dyDescent="0.25">
      <c r="A994" s="8"/>
      <c r="B994" s="8"/>
      <c r="C994" s="8"/>
      <c r="D994" s="8"/>
      <c r="E994" s="8"/>
      <c r="F994" s="8"/>
      <c r="G994" s="21"/>
      <c r="H994" s="12"/>
      <c r="I994" s="12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idden="1" x14ac:dyDescent="0.25">
      <c r="A995" s="8"/>
      <c r="B995" s="8"/>
      <c r="C995" s="8"/>
      <c r="D995" s="8"/>
      <c r="E995" s="8"/>
      <c r="F995" s="8"/>
      <c r="G995" s="21"/>
      <c r="H995" s="12"/>
      <c r="I995" s="12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idden="1" x14ac:dyDescent="0.25">
      <c r="A996" s="8"/>
      <c r="B996" s="8"/>
      <c r="C996" s="8"/>
      <c r="D996" s="8"/>
      <c r="E996" s="8"/>
      <c r="F996" s="8"/>
      <c r="G996" s="21"/>
      <c r="H996" s="12"/>
      <c r="I996" s="12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idden="1" x14ac:dyDescent="0.25">
      <c r="A997" s="8"/>
      <c r="B997" s="8"/>
      <c r="C997" s="8"/>
      <c r="D997" s="8"/>
      <c r="E997" s="8"/>
      <c r="F997" s="8"/>
      <c r="G997" s="21"/>
      <c r="H997" s="12"/>
      <c r="I997" s="12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idden="1" x14ac:dyDescent="0.25">
      <c r="A998" s="8"/>
      <c r="B998" s="8"/>
      <c r="C998" s="8"/>
      <c r="D998" s="8"/>
      <c r="E998" s="8"/>
      <c r="F998" s="8"/>
      <c r="G998" s="21"/>
      <c r="H998" s="12"/>
      <c r="I998" s="12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idden="1" x14ac:dyDescent="0.25">
      <c r="A999" s="8"/>
      <c r="B999" s="8"/>
      <c r="C999" s="8"/>
      <c r="D999" s="8"/>
      <c r="E999" s="8"/>
      <c r="F999" s="8"/>
      <c r="G999" s="21"/>
      <c r="H999" s="12"/>
      <c r="I999" s="12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idden="1" x14ac:dyDescent="0.25">
      <c r="A1000" s="8"/>
      <c r="B1000" s="8"/>
      <c r="C1000" s="8"/>
      <c r="D1000" s="8"/>
      <c r="E1000" s="8"/>
      <c r="F1000" s="8"/>
      <c r="G1000" s="21"/>
      <c r="H1000" s="12"/>
      <c r="I1000" s="12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x14ac:dyDescent="0.25">
      <c r="A1001" s="8"/>
      <c r="B1001" s="8"/>
      <c r="C1001" s="8"/>
      <c r="D1001" s="8"/>
      <c r="E1001" s="8"/>
      <c r="F1001" s="8"/>
      <c r="G1001" s="21"/>
      <c r="H1001" s="12"/>
      <c r="I1001" s="12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x14ac:dyDescent="0.25">
      <c r="A1002" s="8"/>
      <c r="B1002" s="8"/>
      <c r="C1002" s="8"/>
      <c r="D1002" s="8"/>
      <c r="E1002" s="8"/>
      <c r="F1002" s="8"/>
      <c r="G1002" s="21"/>
      <c r="H1002" s="12"/>
      <c r="I1002" s="12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x14ac:dyDescent="0.25">
      <c r="A1003" s="8"/>
      <c r="B1003" s="8"/>
      <c r="C1003" s="8"/>
      <c r="D1003" s="8"/>
      <c r="E1003" s="8"/>
      <c r="F1003" s="8"/>
      <c r="G1003" s="21"/>
      <c r="H1003" s="12"/>
      <c r="I1003" s="12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x14ac:dyDescent="0.25">
      <c r="A1004" s="8"/>
      <c r="B1004" s="8"/>
      <c r="C1004" s="8"/>
      <c r="D1004" s="8"/>
      <c r="E1004" s="8"/>
      <c r="F1004" s="8"/>
      <c r="G1004" s="21"/>
      <c r="H1004" s="12"/>
      <c r="I1004" s="12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x14ac:dyDescent="0.25">
      <c r="A1005" s="8"/>
      <c r="B1005" s="8"/>
      <c r="C1005" s="8"/>
      <c r="D1005" s="8"/>
      <c r="E1005" s="8"/>
      <c r="F1005" s="8"/>
      <c r="G1005" s="21"/>
      <c r="H1005" s="12"/>
      <c r="I1005" s="12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x14ac:dyDescent="0.25">
      <c r="A1006" s="8"/>
      <c r="B1006" s="8"/>
      <c r="C1006" s="8"/>
      <c r="D1006" s="8"/>
      <c r="E1006" s="8"/>
      <c r="F1006" s="8"/>
      <c r="G1006" s="21"/>
      <c r="H1006" s="12"/>
      <c r="I1006" s="12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x14ac:dyDescent="0.25">
      <c r="A1007" s="8"/>
      <c r="B1007" s="8"/>
      <c r="C1007" s="8"/>
      <c r="D1007" s="8"/>
      <c r="E1007" s="8"/>
      <c r="F1007" s="8"/>
      <c r="G1007" s="21"/>
      <c r="H1007" s="12"/>
      <c r="I1007" s="12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x14ac:dyDescent="0.25">
      <c r="A1008" s="8"/>
      <c r="B1008" s="8"/>
      <c r="C1008" s="8"/>
      <c r="D1008" s="8"/>
      <c r="E1008" s="8"/>
      <c r="F1008" s="8"/>
      <c r="G1008" s="21"/>
      <c r="H1008" s="12"/>
      <c r="I1008" s="12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x14ac:dyDescent="0.25">
      <c r="A1009" s="8"/>
      <c r="B1009" s="8"/>
      <c r="C1009" s="8"/>
      <c r="D1009" s="8"/>
      <c r="E1009" s="8"/>
      <c r="F1009" s="8"/>
      <c r="G1009" s="21"/>
      <c r="H1009" s="12"/>
      <c r="I1009" s="12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x14ac:dyDescent="0.25">
      <c r="A1010" s="8"/>
      <c r="B1010" s="8"/>
      <c r="C1010" s="8"/>
      <c r="D1010" s="8"/>
      <c r="E1010" s="8"/>
      <c r="F1010" s="8"/>
      <c r="G1010" s="21"/>
      <c r="H1010" s="12"/>
      <c r="I1010" s="12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x14ac:dyDescent="0.25">
      <c r="A1011" s="8"/>
      <c r="B1011" s="8"/>
      <c r="C1011" s="8"/>
      <c r="D1011" s="8"/>
      <c r="E1011" s="8"/>
      <c r="F1011" s="8"/>
      <c r="G1011" s="21"/>
      <c r="H1011" s="12"/>
      <c r="I1011" s="12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x14ac:dyDescent="0.25">
      <c r="A1012" s="8"/>
      <c r="B1012" s="8"/>
      <c r="C1012" s="8"/>
      <c r="D1012" s="8"/>
      <c r="E1012" s="8"/>
      <c r="F1012" s="8"/>
      <c r="G1012" s="21"/>
      <c r="H1012" s="12"/>
      <c r="I1012" s="12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x14ac:dyDescent="0.25">
      <c r="A1013" s="8"/>
      <c r="B1013" s="8"/>
      <c r="C1013" s="8"/>
      <c r="D1013" s="8"/>
      <c r="E1013" s="8"/>
      <c r="F1013" s="8"/>
      <c r="G1013" s="21"/>
      <c r="H1013" s="12"/>
      <c r="I1013" s="12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x14ac:dyDescent="0.25">
      <c r="A1014" s="8"/>
      <c r="B1014" s="8"/>
      <c r="C1014" s="8"/>
      <c r="D1014" s="8"/>
      <c r="E1014" s="8"/>
      <c r="F1014" s="8"/>
      <c r="G1014" s="21"/>
      <c r="H1014" s="12"/>
      <c r="I1014" s="12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x14ac:dyDescent="0.25">
      <c r="A1015" s="8"/>
      <c r="B1015" s="8"/>
      <c r="C1015" s="8"/>
      <c r="D1015" s="8"/>
      <c r="E1015" s="8"/>
      <c r="F1015" s="8"/>
      <c r="G1015" s="21"/>
      <c r="H1015" s="12"/>
      <c r="I1015" s="12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x14ac:dyDescent="0.25">
      <c r="A1016" s="8"/>
      <c r="B1016" s="8"/>
      <c r="C1016" s="8"/>
      <c r="D1016" s="8"/>
      <c r="E1016" s="8"/>
      <c r="F1016" s="8"/>
      <c r="G1016" s="21"/>
      <c r="H1016" s="12"/>
      <c r="I1016" s="12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x14ac:dyDescent="0.25">
      <c r="A1017" s="8"/>
      <c r="B1017" s="8"/>
      <c r="C1017" s="8"/>
      <c r="D1017" s="8"/>
      <c r="E1017" s="8"/>
      <c r="F1017" s="8"/>
      <c r="G1017" s="21"/>
      <c r="H1017" s="12"/>
      <c r="I1017" s="12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x14ac:dyDescent="0.25">
      <c r="A1018" s="8"/>
      <c r="B1018" s="8"/>
      <c r="C1018" s="8"/>
      <c r="D1018" s="8"/>
      <c r="E1018" s="8"/>
      <c r="F1018" s="8"/>
      <c r="G1018" s="21"/>
      <c r="H1018" s="12"/>
      <c r="I1018" s="12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x14ac:dyDescent="0.25">
      <c r="A1019" s="8"/>
      <c r="B1019" s="8"/>
      <c r="C1019" s="8"/>
      <c r="D1019" s="8"/>
      <c r="E1019" s="8"/>
      <c r="F1019" s="8"/>
      <c r="G1019" s="21"/>
      <c r="H1019" s="12"/>
      <c r="I1019" s="12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x14ac:dyDescent="0.25">
      <c r="A1020" s="8"/>
      <c r="B1020" s="8"/>
      <c r="C1020" s="8"/>
      <c r="D1020" s="8"/>
      <c r="E1020" s="8"/>
      <c r="F1020" s="8"/>
      <c r="G1020" s="21"/>
      <c r="H1020" s="12"/>
      <c r="I1020" s="12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x14ac:dyDescent="0.25">
      <c r="A1021" s="8"/>
      <c r="B1021" s="8"/>
      <c r="C1021" s="8"/>
      <c r="D1021" s="8"/>
      <c r="E1021" s="8"/>
      <c r="F1021" s="8"/>
      <c r="G1021" s="21"/>
      <c r="H1021" s="12"/>
      <c r="I1021" s="12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x14ac:dyDescent="0.25">
      <c r="A1022" s="8"/>
      <c r="B1022" s="8"/>
      <c r="C1022" s="8"/>
      <c r="D1022" s="8"/>
      <c r="E1022" s="8"/>
      <c r="F1022" s="8"/>
      <c r="G1022" s="21"/>
      <c r="H1022" s="12"/>
      <c r="I1022" s="12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x14ac:dyDescent="0.25">
      <c r="A1023" s="8"/>
      <c r="B1023" s="8"/>
      <c r="C1023" s="8"/>
      <c r="D1023" s="8"/>
      <c r="E1023" s="8"/>
      <c r="F1023" s="8"/>
      <c r="G1023" s="21"/>
      <c r="H1023" s="12"/>
      <c r="I1023" s="12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x14ac:dyDescent="0.25">
      <c r="A1024" s="8"/>
      <c r="B1024" s="8"/>
      <c r="C1024" s="8"/>
      <c r="D1024" s="8"/>
      <c r="E1024" s="8"/>
      <c r="F1024" s="8"/>
      <c r="G1024" s="21"/>
      <c r="H1024" s="12"/>
      <c r="I1024" s="12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x14ac:dyDescent="0.25">
      <c r="A1025" s="8"/>
      <c r="B1025" s="8"/>
      <c r="C1025" s="8"/>
      <c r="D1025" s="8"/>
      <c r="E1025" s="8"/>
      <c r="F1025" s="8"/>
      <c r="G1025" s="21"/>
      <c r="H1025" s="12"/>
      <c r="I1025" s="12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x14ac:dyDescent="0.25">
      <c r="A1026" s="8"/>
      <c r="B1026" s="8"/>
      <c r="C1026" s="8"/>
      <c r="D1026" s="8"/>
      <c r="E1026" s="8"/>
      <c r="F1026" s="8"/>
      <c r="G1026" s="21"/>
      <c r="H1026" s="12"/>
      <c r="I1026" s="12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x14ac:dyDescent="0.25">
      <c r="A1027" s="8"/>
      <c r="B1027" s="8"/>
      <c r="C1027" s="8"/>
      <c r="D1027" s="8"/>
      <c r="E1027" s="8"/>
      <c r="F1027" s="8"/>
      <c r="G1027" s="21"/>
      <c r="H1027" s="12"/>
      <c r="I1027" s="12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x14ac:dyDescent="0.25">
      <c r="A1028" s="8"/>
      <c r="B1028" s="8"/>
      <c r="C1028" s="8"/>
      <c r="D1028" s="8"/>
      <c r="E1028" s="8"/>
      <c r="F1028" s="8"/>
      <c r="G1028" s="21"/>
      <c r="H1028" s="12"/>
      <c r="I1028" s="12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x14ac:dyDescent="0.25">
      <c r="A1029" s="8"/>
      <c r="B1029" s="8"/>
      <c r="C1029" s="8"/>
      <c r="D1029" s="8"/>
      <c r="E1029" s="8"/>
      <c r="F1029" s="8"/>
      <c r="G1029" s="21"/>
      <c r="H1029" s="12"/>
      <c r="I1029" s="12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x14ac:dyDescent="0.25">
      <c r="A1030" s="8"/>
      <c r="B1030" s="8"/>
      <c r="C1030" s="8"/>
      <c r="D1030" s="8"/>
      <c r="E1030" s="8"/>
      <c r="F1030" s="8"/>
      <c r="G1030" s="21"/>
      <c r="H1030" s="12"/>
      <c r="I1030" s="12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x14ac:dyDescent="0.25">
      <c r="A1031" s="8"/>
      <c r="B1031" s="8"/>
      <c r="C1031" s="8"/>
      <c r="D1031" s="8"/>
      <c r="E1031" s="8"/>
      <c r="F1031" s="8"/>
      <c r="G1031" s="21"/>
      <c r="H1031" s="12"/>
      <c r="I1031" s="12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x14ac:dyDescent="0.25">
      <c r="A1032" s="8"/>
      <c r="B1032" s="8"/>
      <c r="C1032" s="8"/>
      <c r="D1032" s="8"/>
      <c r="E1032" s="8"/>
      <c r="F1032" s="8"/>
      <c r="G1032" s="21"/>
      <c r="H1032" s="12"/>
      <c r="I1032" s="12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x14ac:dyDescent="0.25">
      <c r="A1033" s="8"/>
      <c r="B1033" s="8"/>
      <c r="C1033" s="8"/>
      <c r="D1033" s="8"/>
      <c r="E1033" s="8"/>
      <c r="F1033" s="8"/>
      <c r="G1033" s="21"/>
      <c r="H1033" s="12"/>
      <c r="I1033" s="12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x14ac:dyDescent="0.25">
      <c r="A1034" s="8"/>
      <c r="B1034" s="8"/>
      <c r="C1034" s="8"/>
      <c r="D1034" s="8"/>
      <c r="E1034" s="8"/>
      <c r="F1034" s="8"/>
      <c r="G1034" s="21"/>
      <c r="H1034" s="12"/>
      <c r="I1034" s="12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x14ac:dyDescent="0.25">
      <c r="A1035" s="8"/>
      <c r="B1035" s="8"/>
      <c r="C1035" s="8"/>
      <c r="D1035" s="8"/>
      <c r="E1035" s="8"/>
      <c r="F1035" s="8"/>
      <c r="G1035" s="21"/>
      <c r="H1035" s="12"/>
      <c r="I1035" s="12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x14ac:dyDescent="0.25">
      <c r="A1036" s="8"/>
      <c r="B1036" s="8"/>
      <c r="C1036" s="8"/>
      <c r="D1036" s="8"/>
      <c r="E1036" s="8"/>
      <c r="F1036" s="8"/>
      <c r="G1036" s="21"/>
      <c r="H1036" s="12"/>
      <c r="I1036" s="12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x14ac:dyDescent="0.25">
      <c r="A1037" s="8"/>
      <c r="B1037" s="8"/>
      <c r="C1037" s="8"/>
      <c r="D1037" s="8"/>
      <c r="E1037" s="8"/>
      <c r="F1037" s="8"/>
      <c r="G1037" s="21"/>
      <c r="H1037" s="12"/>
      <c r="I1037" s="12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x14ac:dyDescent="0.25">
      <c r="A1038" s="8"/>
      <c r="B1038" s="8"/>
      <c r="C1038" s="8"/>
      <c r="D1038" s="8"/>
      <c r="E1038" s="8"/>
      <c r="F1038" s="8"/>
      <c r="G1038" s="21"/>
      <c r="H1038" s="12"/>
      <c r="I1038" s="12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x14ac:dyDescent="0.25">
      <c r="A1039" s="8"/>
      <c r="B1039" s="8"/>
      <c r="C1039" s="8"/>
      <c r="D1039" s="8"/>
      <c r="E1039" s="8"/>
      <c r="F1039" s="8"/>
      <c r="G1039" s="21"/>
      <c r="H1039" s="12"/>
      <c r="I1039" s="12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x14ac:dyDescent="0.25">
      <c r="A1040" s="8"/>
      <c r="B1040" s="8"/>
      <c r="C1040" s="8"/>
      <c r="D1040" s="8"/>
      <c r="E1040" s="8"/>
      <c r="F1040" s="8"/>
      <c r="G1040" s="21"/>
      <c r="H1040" s="12"/>
      <c r="I1040" s="12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x14ac:dyDescent="0.25">
      <c r="A1041" s="8"/>
      <c r="B1041" s="8"/>
      <c r="C1041" s="8"/>
      <c r="D1041" s="8"/>
      <c r="E1041" s="8"/>
      <c r="F1041" s="8"/>
      <c r="G1041" s="21"/>
      <c r="H1041" s="12"/>
      <c r="I1041" s="12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x14ac:dyDescent="0.25">
      <c r="A1042" s="8"/>
      <c r="B1042" s="8"/>
      <c r="C1042" s="8"/>
      <c r="D1042" s="8"/>
      <c r="E1042" s="8"/>
      <c r="F1042" s="8"/>
      <c r="G1042" s="21"/>
      <c r="H1042" s="12"/>
      <c r="I1042" s="12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x14ac:dyDescent="0.25">
      <c r="A1043" s="8"/>
      <c r="B1043" s="8"/>
      <c r="C1043" s="8"/>
      <c r="D1043" s="8"/>
      <c r="E1043" s="8"/>
      <c r="F1043" s="8"/>
      <c r="G1043" s="21"/>
      <c r="H1043" s="12"/>
      <c r="I1043" s="12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x14ac:dyDescent="0.25">
      <c r="A1044" s="8"/>
      <c r="B1044" s="8"/>
      <c r="C1044" s="8"/>
      <c r="D1044" s="8"/>
      <c r="E1044" s="8"/>
      <c r="F1044" s="8"/>
      <c r="G1044" s="21"/>
      <c r="H1044" s="12"/>
      <c r="I1044" s="12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x14ac:dyDescent="0.25">
      <c r="A1045" s="8"/>
      <c r="B1045" s="8"/>
      <c r="C1045" s="8"/>
      <c r="D1045" s="8"/>
      <c r="E1045" s="8"/>
      <c r="F1045" s="8"/>
      <c r="G1045" s="21"/>
      <c r="H1045" s="12"/>
      <c r="I1045" s="12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x14ac:dyDescent="0.25">
      <c r="A1046" s="8"/>
      <c r="B1046" s="8"/>
      <c r="C1046" s="8"/>
      <c r="D1046" s="8"/>
      <c r="E1046" s="8"/>
      <c r="F1046" s="8"/>
      <c r="G1046" s="21"/>
      <c r="H1046" s="12"/>
      <c r="I1046" s="12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x14ac:dyDescent="0.25">
      <c r="A1047" s="8"/>
      <c r="B1047" s="8"/>
      <c r="C1047" s="8"/>
      <c r="D1047" s="8"/>
      <c r="E1047" s="8"/>
      <c r="F1047" s="8"/>
      <c r="G1047" s="21"/>
      <c r="H1047" s="12"/>
      <c r="I1047" s="12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x14ac:dyDescent="0.25">
      <c r="A1048" s="8"/>
      <c r="B1048" s="8"/>
      <c r="C1048" s="8"/>
      <c r="D1048" s="8"/>
      <c r="E1048" s="8"/>
      <c r="F1048" s="8"/>
      <c r="G1048" s="21"/>
      <c r="H1048" s="12"/>
      <c r="I1048" s="12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25">
      <c r="A1049" s="8"/>
      <c r="B1049" s="8"/>
      <c r="C1049" s="8"/>
      <c r="D1049" s="8"/>
      <c r="E1049" s="8"/>
      <c r="F1049" s="8"/>
      <c r="G1049" s="21"/>
      <c r="H1049" s="12"/>
      <c r="I1049" s="12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x14ac:dyDescent="0.25">
      <c r="A1050" s="8"/>
      <c r="B1050" s="8"/>
      <c r="C1050" s="8"/>
      <c r="D1050" s="8"/>
      <c r="E1050" s="8"/>
      <c r="F1050" s="8"/>
      <c r="G1050" s="21"/>
      <c r="H1050" s="12"/>
      <c r="I1050" s="12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x14ac:dyDescent="0.25">
      <c r="A1051" s="8"/>
      <c r="B1051" s="8"/>
      <c r="C1051" s="8"/>
      <c r="D1051" s="8"/>
      <c r="E1051" s="8"/>
      <c r="F1051" s="8"/>
      <c r="G1051" s="21"/>
      <c r="H1051" s="12"/>
      <c r="I1051" s="12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x14ac:dyDescent="0.25">
      <c r="A1052" s="8"/>
      <c r="B1052" s="8"/>
      <c r="C1052" s="8"/>
      <c r="D1052" s="8"/>
      <c r="E1052" s="8"/>
      <c r="F1052" s="8"/>
      <c r="G1052" s="21"/>
      <c r="H1052" s="12"/>
      <c r="I1052" s="12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8"/>
      <c r="B1053" s="8"/>
      <c r="C1053" s="8"/>
      <c r="D1053" s="8"/>
      <c r="E1053" s="8"/>
      <c r="F1053" s="8"/>
      <c r="G1053" s="21"/>
      <c r="H1053" s="12"/>
      <c r="I1053" s="12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x14ac:dyDescent="0.25">
      <c r="A1054" s="8"/>
      <c r="B1054" s="8"/>
      <c r="C1054" s="8"/>
      <c r="D1054" s="8"/>
      <c r="E1054" s="8"/>
      <c r="F1054" s="8"/>
      <c r="G1054" s="21"/>
      <c r="H1054" s="12"/>
      <c r="I1054" s="12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x14ac:dyDescent="0.25">
      <c r="A1055" s="8"/>
      <c r="B1055" s="8"/>
      <c r="C1055" s="8"/>
      <c r="D1055" s="8"/>
      <c r="E1055" s="8"/>
      <c r="F1055" s="8"/>
      <c r="G1055" s="21"/>
      <c r="H1055" s="12"/>
      <c r="I1055" s="12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x14ac:dyDescent="0.25">
      <c r="A1056" s="8"/>
      <c r="B1056" s="8"/>
      <c r="C1056" s="8"/>
      <c r="D1056" s="8"/>
      <c r="E1056" s="8"/>
      <c r="F1056" s="8"/>
      <c r="G1056" s="21"/>
      <c r="H1056" s="12"/>
      <c r="I1056" s="12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x14ac:dyDescent="0.25">
      <c r="A1057" s="8"/>
      <c r="B1057" s="8"/>
      <c r="C1057" s="8"/>
      <c r="D1057" s="8"/>
      <c r="E1057" s="8"/>
      <c r="F1057" s="8"/>
      <c r="G1057" s="21"/>
      <c r="H1057" s="12"/>
      <c r="I1057" s="12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x14ac:dyDescent="0.25">
      <c r="A1058" s="8"/>
      <c r="B1058" s="8"/>
      <c r="C1058" s="8"/>
      <c r="D1058" s="8"/>
      <c r="E1058" s="8"/>
      <c r="F1058" s="8"/>
      <c r="G1058" s="21"/>
      <c r="H1058" s="12"/>
      <c r="I1058" s="12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x14ac:dyDescent="0.25">
      <c r="A1059" s="8"/>
      <c r="B1059" s="8"/>
      <c r="C1059" s="8"/>
      <c r="D1059" s="8"/>
      <c r="E1059" s="8"/>
      <c r="F1059" s="8"/>
      <c r="G1059" s="21"/>
      <c r="H1059" s="12"/>
      <c r="I1059" s="12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x14ac:dyDescent="0.25">
      <c r="A1060" s="8"/>
      <c r="B1060" s="8"/>
      <c r="C1060" s="8"/>
      <c r="D1060" s="8"/>
      <c r="E1060" s="8"/>
      <c r="F1060" s="8"/>
      <c r="G1060" s="21"/>
      <c r="H1060" s="12"/>
      <c r="I1060" s="12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x14ac:dyDescent="0.25">
      <c r="A1061" s="8"/>
      <c r="B1061" s="8"/>
      <c r="C1061" s="8"/>
      <c r="D1061" s="8"/>
      <c r="E1061" s="8"/>
      <c r="F1061" s="8"/>
      <c r="G1061" s="21"/>
      <c r="H1061" s="12"/>
      <c r="I1061" s="12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x14ac:dyDescent="0.25">
      <c r="A1062" s="8"/>
      <c r="B1062" s="8"/>
      <c r="C1062" s="8"/>
      <c r="D1062" s="8"/>
      <c r="E1062" s="8"/>
      <c r="F1062" s="8"/>
      <c r="G1062" s="21"/>
      <c r="H1062" s="12"/>
      <c r="I1062" s="12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x14ac:dyDescent="0.25">
      <c r="A1063" s="8"/>
      <c r="B1063" s="8"/>
      <c r="C1063" s="8"/>
      <c r="D1063" s="8"/>
      <c r="E1063" s="8"/>
      <c r="F1063" s="8"/>
      <c r="G1063" s="21"/>
      <c r="H1063" s="12"/>
      <c r="I1063" s="12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x14ac:dyDescent="0.25">
      <c r="A1064" s="8"/>
      <c r="B1064" s="8"/>
      <c r="C1064" s="8"/>
      <c r="D1064" s="8"/>
      <c r="E1064" s="8"/>
      <c r="F1064" s="8"/>
      <c r="G1064" s="21"/>
      <c r="H1064" s="12"/>
      <c r="I1064" s="12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x14ac:dyDescent="0.25">
      <c r="A1065" s="8"/>
      <c r="B1065" s="8"/>
      <c r="C1065" s="8"/>
      <c r="D1065" s="8"/>
      <c r="E1065" s="8"/>
      <c r="F1065" s="8"/>
      <c r="G1065" s="21"/>
      <c r="H1065" s="12"/>
      <c r="I1065" s="12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x14ac:dyDescent="0.25">
      <c r="A1066" s="8"/>
      <c r="B1066" s="8"/>
      <c r="C1066" s="8"/>
      <c r="D1066" s="8"/>
      <c r="E1066" s="8"/>
      <c r="F1066" s="8"/>
      <c r="G1066" s="21"/>
      <c r="H1066" s="12"/>
      <c r="I1066" s="12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x14ac:dyDescent="0.25">
      <c r="A1067" s="8"/>
      <c r="B1067" s="8"/>
      <c r="C1067" s="8"/>
      <c r="D1067" s="8"/>
      <c r="E1067" s="8"/>
      <c r="F1067" s="8"/>
      <c r="G1067" s="21"/>
      <c r="H1067" s="12"/>
      <c r="I1067" s="12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x14ac:dyDescent="0.25">
      <c r="A1068" s="8"/>
      <c r="B1068" s="8"/>
      <c r="C1068" s="8"/>
      <c r="D1068" s="8"/>
      <c r="E1068" s="8"/>
      <c r="F1068" s="8"/>
      <c r="G1068" s="21"/>
      <c r="H1068" s="12"/>
      <c r="I1068" s="12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x14ac:dyDescent="0.25">
      <c r="A1069" s="8"/>
      <c r="B1069" s="8"/>
      <c r="C1069" s="8"/>
      <c r="D1069" s="8"/>
      <c r="E1069" s="8"/>
      <c r="F1069" s="8"/>
      <c r="G1069" s="21"/>
      <c r="H1069" s="12"/>
      <c r="I1069" s="12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x14ac:dyDescent="0.25">
      <c r="A1070" s="8"/>
      <c r="B1070" s="8"/>
      <c r="C1070" s="8"/>
      <c r="D1070" s="8"/>
      <c r="E1070" s="8"/>
      <c r="F1070" s="8"/>
      <c r="G1070" s="21"/>
      <c r="H1070" s="12"/>
      <c r="I1070" s="12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x14ac:dyDescent="0.25">
      <c r="A1071" s="8"/>
      <c r="B1071" s="8"/>
      <c r="C1071" s="8"/>
      <c r="D1071" s="8"/>
      <c r="E1071" s="8"/>
      <c r="F1071" s="8"/>
      <c r="G1071" s="21"/>
      <c r="H1071" s="12"/>
      <c r="I1071" s="12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x14ac:dyDescent="0.25">
      <c r="A1072" s="8"/>
      <c r="B1072" s="8"/>
      <c r="C1072" s="8"/>
      <c r="D1072" s="8"/>
      <c r="E1072" s="8"/>
      <c r="F1072" s="8"/>
      <c r="G1072" s="21"/>
      <c r="H1072" s="12"/>
      <c r="I1072" s="12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x14ac:dyDescent="0.25">
      <c r="A1073" s="8"/>
      <c r="B1073" s="8"/>
      <c r="C1073" s="8"/>
      <c r="D1073" s="8"/>
      <c r="E1073" s="8"/>
      <c r="F1073" s="8"/>
      <c r="G1073" s="21"/>
      <c r="H1073" s="12"/>
      <c r="I1073" s="12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x14ac:dyDescent="0.25">
      <c r="A1074" s="8"/>
      <c r="B1074" s="8"/>
      <c r="C1074" s="8"/>
      <c r="D1074" s="8"/>
      <c r="E1074" s="8"/>
      <c r="F1074" s="8"/>
      <c r="G1074" s="21"/>
      <c r="H1074" s="12"/>
      <c r="I1074" s="12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x14ac:dyDescent="0.25">
      <c r="A1075" s="8"/>
      <c r="B1075" s="8"/>
      <c r="C1075" s="8"/>
      <c r="D1075" s="8"/>
      <c r="E1075" s="8"/>
      <c r="F1075" s="8"/>
      <c r="G1075" s="21"/>
      <c r="H1075" s="12"/>
      <c r="I1075" s="12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x14ac:dyDescent="0.25">
      <c r="A1076" s="8"/>
      <c r="B1076" s="8"/>
      <c r="C1076" s="8"/>
      <c r="D1076" s="8"/>
      <c r="E1076" s="8"/>
      <c r="F1076" s="8"/>
      <c r="G1076" s="21"/>
      <c r="H1076" s="12"/>
      <c r="I1076" s="12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x14ac:dyDescent="0.25">
      <c r="A1077" s="8"/>
      <c r="B1077" s="8"/>
      <c r="C1077" s="8"/>
      <c r="D1077" s="8"/>
      <c r="E1077" s="8"/>
      <c r="F1077" s="8"/>
      <c r="G1077" s="21"/>
      <c r="H1077" s="12"/>
      <c r="I1077" s="12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x14ac:dyDescent="0.25">
      <c r="A1078" s="8"/>
      <c r="B1078" s="8"/>
      <c r="C1078" s="8"/>
      <c r="D1078" s="8"/>
      <c r="E1078" s="8"/>
      <c r="F1078" s="8"/>
      <c r="G1078" s="21"/>
      <c r="H1078" s="12"/>
      <c r="I1078" s="12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x14ac:dyDescent="0.25">
      <c r="A1079" s="8"/>
      <c r="B1079" s="8"/>
      <c r="C1079" s="8"/>
      <c r="D1079" s="8"/>
      <c r="E1079" s="8"/>
      <c r="F1079" s="8"/>
      <c r="G1079" s="21"/>
      <c r="H1079" s="12"/>
      <c r="I1079" s="12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x14ac:dyDescent="0.25">
      <c r="A1080" s="8"/>
      <c r="B1080" s="8"/>
      <c r="C1080" s="8"/>
      <c r="D1080" s="8"/>
      <c r="E1080" s="8"/>
      <c r="F1080" s="8"/>
      <c r="G1080" s="21"/>
      <c r="H1080" s="12"/>
      <c r="I1080" s="12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x14ac:dyDescent="0.25">
      <c r="A1081" s="8"/>
      <c r="B1081" s="8"/>
      <c r="C1081" s="8"/>
      <c r="D1081" s="8"/>
      <c r="E1081" s="8"/>
      <c r="F1081" s="8"/>
      <c r="G1081" s="21"/>
      <c r="H1081" s="12"/>
      <c r="I1081" s="12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x14ac:dyDescent="0.25">
      <c r="A1082" s="8"/>
      <c r="B1082" s="8"/>
      <c r="C1082" s="8"/>
      <c r="D1082" s="8"/>
      <c r="E1082" s="8"/>
      <c r="F1082" s="8"/>
      <c r="G1082" s="21"/>
      <c r="H1082" s="12"/>
      <c r="I1082" s="12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x14ac:dyDescent="0.25">
      <c r="A1083" s="8"/>
      <c r="B1083" s="8"/>
      <c r="C1083" s="8"/>
      <c r="D1083" s="8"/>
      <c r="E1083" s="8"/>
      <c r="F1083" s="8"/>
      <c r="G1083" s="21"/>
      <c r="H1083" s="12"/>
      <c r="I1083" s="12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x14ac:dyDescent="0.25">
      <c r="A1084" s="8"/>
      <c r="B1084" s="8"/>
      <c r="C1084" s="8"/>
      <c r="D1084" s="8"/>
      <c r="E1084" s="8"/>
      <c r="F1084" s="8"/>
      <c r="G1084" s="21"/>
      <c r="H1084" s="12"/>
      <c r="I1084" s="12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x14ac:dyDescent="0.25">
      <c r="A1085" s="8"/>
      <c r="B1085" s="8"/>
      <c r="C1085" s="8"/>
      <c r="D1085" s="8"/>
      <c r="E1085" s="8"/>
      <c r="F1085" s="8"/>
      <c r="G1085" s="21"/>
      <c r="H1085" s="12"/>
      <c r="I1085" s="12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x14ac:dyDescent="0.25">
      <c r="A1086" s="8"/>
      <c r="B1086" s="8"/>
      <c r="C1086" s="8"/>
      <c r="D1086" s="8"/>
      <c r="E1086" s="8"/>
      <c r="F1086" s="8"/>
      <c r="G1086" s="21"/>
      <c r="H1086" s="12"/>
      <c r="I1086" s="12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x14ac:dyDescent="0.25">
      <c r="A1087" s="8"/>
      <c r="B1087" s="8"/>
      <c r="C1087" s="8"/>
      <c r="D1087" s="8"/>
      <c r="E1087" s="8"/>
      <c r="F1087" s="8"/>
      <c r="G1087" s="21"/>
      <c r="H1087" s="12"/>
      <c r="I1087" s="12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x14ac:dyDescent="0.25">
      <c r="A1088" s="8"/>
      <c r="B1088" s="8"/>
      <c r="C1088" s="8"/>
      <c r="D1088" s="8"/>
      <c r="E1088" s="8"/>
      <c r="F1088" s="8"/>
      <c r="G1088" s="21"/>
      <c r="H1088" s="12"/>
      <c r="I1088" s="12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x14ac:dyDescent="0.25">
      <c r="A1089" s="8"/>
      <c r="B1089" s="8"/>
      <c r="C1089" s="8"/>
      <c r="D1089" s="8"/>
      <c r="E1089" s="8"/>
      <c r="F1089" s="8"/>
      <c r="G1089" s="21"/>
      <c r="H1089" s="12"/>
      <c r="I1089" s="12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x14ac:dyDescent="0.25">
      <c r="A1090" s="8"/>
      <c r="B1090" s="8"/>
      <c r="C1090" s="8"/>
      <c r="D1090" s="8"/>
      <c r="E1090" s="8"/>
      <c r="F1090" s="8"/>
      <c r="G1090" s="21"/>
      <c r="H1090" s="12"/>
      <c r="I1090" s="12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x14ac:dyDescent="0.25">
      <c r="A1091" s="8"/>
      <c r="B1091" s="8"/>
      <c r="C1091" s="8"/>
      <c r="D1091" s="8"/>
      <c r="E1091" s="8"/>
      <c r="F1091" s="8"/>
      <c r="G1091" s="21"/>
      <c r="H1091" s="12"/>
      <c r="I1091" s="12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x14ac:dyDescent="0.25">
      <c r="A1092" s="8"/>
      <c r="B1092" s="8"/>
      <c r="C1092" s="8"/>
      <c r="D1092" s="8"/>
      <c r="E1092" s="8"/>
      <c r="F1092" s="8"/>
      <c r="G1092" s="21"/>
      <c r="H1092" s="12"/>
      <c r="I1092" s="12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x14ac:dyDescent="0.25">
      <c r="A1093" s="8"/>
      <c r="B1093" s="8"/>
      <c r="C1093" s="8"/>
      <c r="D1093" s="8"/>
      <c r="E1093" s="8"/>
      <c r="F1093" s="8"/>
      <c r="G1093" s="21"/>
      <c r="H1093" s="12"/>
      <c r="I1093" s="12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x14ac:dyDescent="0.25">
      <c r="A1094" s="8"/>
      <c r="B1094" s="8"/>
      <c r="C1094" s="8"/>
      <c r="D1094" s="8"/>
      <c r="E1094" s="8"/>
      <c r="F1094" s="8"/>
      <c r="G1094" s="21"/>
      <c r="H1094" s="12"/>
      <c r="I1094" s="12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x14ac:dyDescent="0.25">
      <c r="A1095" s="8"/>
      <c r="B1095" s="8"/>
      <c r="C1095" s="8"/>
      <c r="D1095" s="8"/>
      <c r="E1095" s="8"/>
      <c r="F1095" s="8"/>
      <c r="G1095" s="21"/>
      <c r="H1095" s="12"/>
      <c r="I1095" s="12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x14ac:dyDescent="0.25">
      <c r="A1096" s="8"/>
      <c r="B1096" s="8"/>
      <c r="C1096" s="8"/>
      <c r="D1096" s="8"/>
      <c r="E1096" s="8"/>
      <c r="F1096" s="8"/>
      <c r="G1096" s="21"/>
      <c r="H1096" s="12"/>
      <c r="I1096" s="12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x14ac:dyDescent="0.25">
      <c r="A1097" s="8"/>
      <c r="B1097" s="8"/>
      <c r="C1097" s="8"/>
      <c r="D1097" s="8"/>
      <c r="E1097" s="8"/>
      <c r="F1097" s="8"/>
      <c r="G1097" s="21"/>
      <c r="H1097" s="12"/>
      <c r="I1097" s="12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x14ac:dyDescent="0.25">
      <c r="A1098" s="8"/>
      <c r="B1098" s="8"/>
      <c r="C1098" s="8"/>
      <c r="D1098" s="8"/>
      <c r="E1098" s="8"/>
      <c r="F1098" s="8"/>
      <c r="G1098" s="21"/>
      <c r="H1098" s="12"/>
      <c r="I1098" s="12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x14ac:dyDescent="0.25">
      <c r="A1099" s="8"/>
      <c r="B1099" s="8"/>
      <c r="C1099" s="8"/>
      <c r="D1099" s="8"/>
      <c r="E1099" s="8"/>
      <c r="F1099" s="8"/>
      <c r="G1099" s="21"/>
      <c r="H1099" s="12"/>
      <c r="I1099" s="12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x14ac:dyDescent="0.25">
      <c r="A1100" s="8"/>
      <c r="B1100" s="8"/>
      <c r="C1100" s="8"/>
      <c r="D1100" s="8"/>
      <c r="E1100" s="8"/>
      <c r="F1100" s="8"/>
      <c r="G1100" s="21"/>
      <c r="H1100" s="12"/>
      <c r="I1100" s="12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x14ac:dyDescent="0.25">
      <c r="A1101" s="8"/>
      <c r="B1101" s="8"/>
      <c r="C1101" s="8"/>
      <c r="D1101" s="8"/>
      <c r="E1101" s="8"/>
      <c r="F1101" s="8"/>
      <c r="G1101" s="21"/>
      <c r="H1101" s="12"/>
      <c r="I1101" s="12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x14ac:dyDescent="0.25">
      <c r="A1102" s="8"/>
      <c r="B1102" s="8"/>
      <c r="C1102" s="8"/>
      <c r="D1102" s="8"/>
      <c r="E1102" s="8"/>
      <c r="F1102" s="8"/>
      <c r="G1102" s="21"/>
      <c r="H1102" s="12"/>
      <c r="I1102" s="12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x14ac:dyDescent="0.25">
      <c r="A1103" s="8"/>
      <c r="B1103" s="8"/>
      <c r="C1103" s="8"/>
      <c r="D1103" s="8"/>
      <c r="E1103" s="8"/>
      <c r="F1103" s="8"/>
      <c r="G1103" s="21"/>
      <c r="H1103" s="12"/>
      <c r="I1103" s="12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x14ac:dyDescent="0.25">
      <c r="A1104" s="8"/>
      <c r="B1104" s="8"/>
      <c r="C1104" s="8"/>
      <c r="D1104" s="8"/>
      <c r="E1104" s="8"/>
      <c r="F1104" s="8"/>
      <c r="G1104" s="21"/>
      <c r="H1104" s="12"/>
      <c r="I1104" s="12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x14ac:dyDescent="0.25">
      <c r="A1105" s="8"/>
      <c r="B1105" s="8"/>
      <c r="C1105" s="8"/>
      <c r="D1105" s="8"/>
      <c r="E1105" s="8"/>
      <c r="F1105" s="8"/>
      <c r="G1105" s="21"/>
      <c r="H1105" s="12"/>
      <c r="I1105" s="12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x14ac:dyDescent="0.25">
      <c r="A1106" s="8"/>
      <c r="B1106" s="8"/>
      <c r="C1106" s="8"/>
      <c r="D1106" s="8"/>
      <c r="E1106" s="8"/>
      <c r="F1106" s="8"/>
      <c r="G1106" s="21"/>
      <c r="H1106" s="12"/>
      <c r="I1106" s="12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x14ac:dyDescent="0.25">
      <c r="A1107" s="8"/>
      <c r="B1107" s="8"/>
      <c r="C1107" s="8"/>
      <c r="D1107" s="8"/>
      <c r="E1107" s="8"/>
      <c r="F1107" s="8"/>
      <c r="G1107" s="21"/>
      <c r="H1107" s="12"/>
      <c r="I1107" s="12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x14ac:dyDescent="0.25">
      <c r="A1108" s="8"/>
      <c r="B1108" s="8"/>
      <c r="C1108" s="8"/>
      <c r="D1108" s="8"/>
      <c r="E1108" s="8"/>
      <c r="F1108" s="8"/>
      <c r="G1108" s="21"/>
      <c r="H1108" s="12"/>
      <c r="I1108" s="12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x14ac:dyDescent="0.25">
      <c r="A1109" s="8"/>
      <c r="B1109" s="8"/>
      <c r="C1109" s="8"/>
      <c r="D1109" s="8"/>
      <c r="E1109" s="8"/>
      <c r="F1109" s="8"/>
      <c r="G1109" s="21"/>
      <c r="H1109" s="12"/>
      <c r="I1109" s="12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x14ac:dyDescent="0.25">
      <c r="A1110" s="8"/>
      <c r="B1110" s="8"/>
      <c r="C1110" s="8"/>
      <c r="D1110" s="8"/>
      <c r="E1110" s="8"/>
      <c r="F1110" s="8"/>
      <c r="G1110" s="21"/>
      <c r="H1110" s="12"/>
      <c r="I1110" s="12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x14ac:dyDescent="0.25">
      <c r="A1111" s="8"/>
      <c r="B1111" s="8"/>
      <c r="C1111" s="8"/>
      <c r="D1111" s="8"/>
      <c r="E1111" s="8"/>
      <c r="F1111" s="8"/>
      <c r="G1111" s="21"/>
      <c r="H1111" s="12"/>
      <c r="I1111" s="12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x14ac:dyDescent="0.25">
      <c r="A1112" s="8"/>
      <c r="B1112" s="8"/>
      <c r="C1112" s="8"/>
      <c r="D1112" s="8"/>
      <c r="E1112" s="8"/>
      <c r="F1112" s="8"/>
      <c r="G1112" s="21"/>
      <c r="H1112" s="12"/>
      <c r="I1112" s="12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x14ac:dyDescent="0.25">
      <c r="A1113" s="8"/>
      <c r="B1113" s="8"/>
      <c r="C1113" s="8"/>
      <c r="D1113" s="8"/>
      <c r="E1113" s="8"/>
      <c r="F1113" s="8"/>
      <c r="G1113" s="21"/>
      <c r="H1113" s="12"/>
      <c r="I1113" s="12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x14ac:dyDescent="0.25">
      <c r="A1114" s="8"/>
      <c r="B1114" s="8"/>
      <c r="C1114" s="8"/>
      <c r="D1114" s="8"/>
      <c r="E1114" s="8"/>
      <c r="F1114" s="8"/>
      <c r="G1114" s="21"/>
      <c r="H1114" s="12"/>
      <c r="I1114" s="12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x14ac:dyDescent="0.25">
      <c r="A1115" s="8"/>
      <c r="B1115" s="8"/>
      <c r="C1115" s="8"/>
      <c r="D1115" s="8"/>
      <c r="E1115" s="8"/>
      <c r="F1115" s="8"/>
      <c r="G1115" s="21"/>
      <c r="H1115" s="12"/>
      <c r="I1115" s="12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x14ac:dyDescent="0.25">
      <c r="A1116" s="8"/>
      <c r="B1116" s="8"/>
      <c r="C1116" s="8"/>
      <c r="D1116" s="8"/>
      <c r="E1116" s="8"/>
      <c r="F1116" s="8"/>
      <c r="G1116" s="21"/>
      <c r="H1116" s="12"/>
      <c r="I1116" s="12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x14ac:dyDescent="0.25">
      <c r="A1117" s="8"/>
      <c r="B1117" s="8"/>
      <c r="C1117" s="8"/>
      <c r="D1117" s="8"/>
      <c r="E1117" s="8"/>
      <c r="F1117" s="8"/>
      <c r="G1117" s="21"/>
      <c r="H1117" s="12"/>
      <c r="I1117" s="12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x14ac:dyDescent="0.25">
      <c r="A1118" s="8"/>
      <c r="B1118" s="8"/>
      <c r="C1118" s="8"/>
      <c r="D1118" s="8"/>
      <c r="E1118" s="8"/>
      <c r="F1118" s="8"/>
      <c r="G1118" s="21"/>
      <c r="H1118" s="12"/>
      <c r="I1118" s="12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x14ac:dyDescent="0.25">
      <c r="A1119" s="8"/>
      <c r="B1119" s="8"/>
      <c r="C1119" s="8"/>
      <c r="D1119" s="8"/>
      <c r="E1119" s="8"/>
      <c r="F1119" s="8"/>
      <c r="G1119" s="21"/>
      <c r="H1119" s="12"/>
      <c r="I1119" s="12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x14ac:dyDescent="0.25">
      <c r="A1120" s="8"/>
      <c r="B1120" s="8"/>
      <c r="C1120" s="8"/>
      <c r="D1120" s="8"/>
      <c r="E1120" s="8"/>
      <c r="F1120" s="8"/>
      <c r="G1120" s="21"/>
      <c r="H1120" s="12"/>
      <c r="I1120" s="12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x14ac:dyDescent="0.25">
      <c r="A1121" s="8"/>
      <c r="B1121" s="8"/>
      <c r="C1121" s="8"/>
      <c r="D1121" s="8"/>
      <c r="E1121" s="8"/>
      <c r="F1121" s="8"/>
      <c r="G1121" s="21"/>
      <c r="H1121" s="12"/>
      <c r="I1121" s="12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x14ac:dyDescent="0.25">
      <c r="A1122" s="8"/>
      <c r="B1122" s="8"/>
      <c r="C1122" s="8"/>
      <c r="D1122" s="8"/>
      <c r="E1122" s="8"/>
      <c r="F1122" s="8"/>
      <c r="G1122" s="21"/>
      <c r="H1122" s="12"/>
      <c r="I1122" s="12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x14ac:dyDescent="0.25">
      <c r="A1123" s="8"/>
      <c r="B1123" s="8"/>
      <c r="C1123" s="8"/>
      <c r="D1123" s="8"/>
      <c r="E1123" s="8"/>
      <c r="F1123" s="8"/>
      <c r="G1123" s="21"/>
      <c r="H1123" s="12"/>
      <c r="I1123" s="12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x14ac:dyDescent="0.25">
      <c r="A1124" s="8"/>
      <c r="B1124" s="8"/>
      <c r="C1124" s="8"/>
      <c r="D1124" s="8"/>
      <c r="E1124" s="8"/>
      <c r="F1124" s="8"/>
      <c r="G1124" s="21"/>
      <c r="H1124" s="12"/>
      <c r="I1124" s="12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x14ac:dyDescent="0.25">
      <c r="A1125" s="8"/>
      <c r="B1125" s="8"/>
      <c r="C1125" s="8"/>
      <c r="D1125" s="8"/>
      <c r="E1125" s="8"/>
      <c r="F1125" s="8"/>
      <c r="G1125" s="21"/>
      <c r="H1125" s="12"/>
      <c r="I1125" s="12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x14ac:dyDescent="0.25">
      <c r="A1126" s="8"/>
      <c r="B1126" s="8"/>
      <c r="C1126" s="8"/>
      <c r="D1126" s="8"/>
      <c r="E1126" s="8"/>
      <c r="F1126" s="8"/>
      <c r="G1126" s="21"/>
      <c r="H1126" s="12"/>
      <c r="I1126" s="12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x14ac:dyDescent="0.25">
      <c r="A1127" s="8"/>
      <c r="B1127" s="8"/>
      <c r="C1127" s="8"/>
      <c r="D1127" s="8"/>
      <c r="E1127" s="8"/>
      <c r="F1127" s="8"/>
      <c r="G1127" s="21"/>
      <c r="H1127" s="12"/>
      <c r="I1127" s="12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x14ac:dyDescent="0.25">
      <c r="A1128" s="8"/>
      <c r="B1128" s="8"/>
      <c r="C1128" s="8"/>
      <c r="D1128" s="8"/>
      <c r="E1128" s="8"/>
      <c r="F1128" s="8"/>
      <c r="G1128" s="21"/>
      <c r="H1128" s="12"/>
      <c r="I1128" s="12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x14ac:dyDescent="0.25">
      <c r="A1129" s="8"/>
      <c r="B1129" s="8"/>
      <c r="C1129" s="8"/>
      <c r="D1129" s="8"/>
      <c r="E1129" s="8"/>
      <c r="F1129" s="8"/>
      <c r="G1129" s="21"/>
      <c r="H1129" s="12"/>
      <c r="I1129" s="12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x14ac:dyDescent="0.25">
      <c r="A1130" s="8"/>
      <c r="B1130" s="8"/>
      <c r="C1130" s="8"/>
      <c r="D1130" s="8"/>
      <c r="E1130" s="8"/>
      <c r="F1130" s="8"/>
      <c r="G1130" s="21"/>
      <c r="H1130" s="12"/>
      <c r="I1130" s="12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x14ac:dyDescent="0.25">
      <c r="A1131" s="8"/>
      <c r="B1131" s="8"/>
      <c r="C1131" s="8"/>
      <c r="D1131" s="8"/>
      <c r="E1131" s="8"/>
      <c r="F1131" s="8"/>
      <c r="G1131" s="21"/>
      <c r="H1131" s="12"/>
      <c r="I1131" s="12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x14ac:dyDescent="0.25">
      <c r="A1132" s="8"/>
      <c r="B1132" s="8"/>
      <c r="C1132" s="8"/>
      <c r="D1132" s="8"/>
      <c r="E1132" s="8"/>
      <c r="F1132" s="8"/>
      <c r="G1132" s="21"/>
      <c r="H1132" s="12"/>
      <c r="I1132" s="12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x14ac:dyDescent="0.25">
      <c r="A1133" s="8"/>
      <c r="B1133" s="8"/>
      <c r="C1133" s="8"/>
      <c r="D1133" s="8"/>
      <c r="E1133" s="8"/>
      <c r="F1133" s="8"/>
      <c r="G1133" s="21"/>
      <c r="H1133" s="12"/>
      <c r="I1133" s="12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x14ac:dyDescent="0.25">
      <c r="A1134" s="8"/>
      <c r="B1134" s="8"/>
      <c r="C1134" s="8"/>
      <c r="D1134" s="8"/>
      <c r="E1134" s="8"/>
      <c r="F1134" s="8"/>
      <c r="G1134" s="21"/>
      <c r="H1134" s="12"/>
      <c r="I1134" s="12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x14ac:dyDescent="0.25">
      <c r="A1135" s="8"/>
      <c r="B1135" s="8"/>
      <c r="C1135" s="8"/>
      <c r="D1135" s="8"/>
      <c r="E1135" s="8"/>
      <c r="F1135" s="8"/>
      <c r="G1135" s="21"/>
      <c r="H1135" s="12"/>
      <c r="I1135" s="12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x14ac:dyDescent="0.25">
      <c r="A1136" s="8"/>
      <c r="B1136" s="8"/>
      <c r="C1136" s="8"/>
      <c r="D1136" s="8"/>
      <c r="E1136" s="8"/>
      <c r="F1136" s="8"/>
      <c r="G1136" s="21"/>
      <c r="H1136" s="12"/>
      <c r="I1136" s="12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x14ac:dyDescent="0.25">
      <c r="A1137" s="8"/>
      <c r="B1137" s="8"/>
      <c r="C1137" s="8"/>
      <c r="D1137" s="8"/>
      <c r="E1137" s="8"/>
      <c r="F1137" s="8"/>
      <c r="G1137" s="21"/>
      <c r="H1137" s="12"/>
      <c r="I1137" s="12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x14ac:dyDescent="0.25">
      <c r="A1138" s="8"/>
      <c r="B1138" s="8"/>
      <c r="C1138" s="8"/>
      <c r="D1138" s="8"/>
      <c r="E1138" s="8"/>
      <c r="F1138" s="8"/>
      <c r="G1138" s="21"/>
      <c r="H1138" s="12"/>
      <c r="I1138" s="12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x14ac:dyDescent="0.25">
      <c r="A1139" s="8"/>
      <c r="B1139" s="8"/>
      <c r="C1139" s="8"/>
      <c r="D1139" s="8"/>
      <c r="E1139" s="8"/>
      <c r="F1139" s="8"/>
      <c r="G1139" s="21"/>
      <c r="H1139" s="12"/>
      <c r="I1139" s="12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x14ac:dyDescent="0.25">
      <c r="A1140" s="8"/>
      <c r="B1140" s="8"/>
      <c r="C1140" s="8"/>
      <c r="D1140" s="8"/>
      <c r="E1140" s="8"/>
      <c r="F1140" s="8"/>
      <c r="G1140" s="21"/>
      <c r="H1140" s="12"/>
      <c r="I1140" s="12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x14ac:dyDescent="0.25">
      <c r="A1141" s="8"/>
      <c r="B1141" s="8"/>
      <c r="C1141" s="8"/>
      <c r="D1141" s="8"/>
      <c r="E1141" s="8"/>
      <c r="F1141" s="8"/>
      <c r="G1141" s="21"/>
      <c r="H1141" s="12"/>
      <c r="I1141" s="12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x14ac:dyDescent="0.25">
      <c r="A1142" s="8"/>
      <c r="B1142" s="8"/>
      <c r="C1142" s="8"/>
      <c r="D1142" s="8"/>
      <c r="E1142" s="8"/>
      <c r="F1142" s="8"/>
      <c r="G1142" s="21"/>
      <c r="H1142" s="12"/>
      <c r="I1142" s="12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x14ac:dyDescent="0.25">
      <c r="A1143" s="8"/>
      <c r="B1143" s="8"/>
      <c r="C1143" s="8"/>
      <c r="D1143" s="8"/>
      <c r="E1143" s="8"/>
      <c r="F1143" s="8"/>
      <c r="G1143" s="21"/>
      <c r="H1143" s="12"/>
      <c r="I1143" s="12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x14ac:dyDescent="0.25">
      <c r="A1144" s="8"/>
      <c r="B1144" s="8"/>
      <c r="C1144" s="8"/>
      <c r="D1144" s="8"/>
      <c r="E1144" s="8"/>
      <c r="F1144" s="8"/>
      <c r="G1144" s="21"/>
      <c r="H1144" s="12"/>
      <c r="I1144" s="12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x14ac:dyDescent="0.25">
      <c r="A1145" s="8"/>
      <c r="B1145" s="8"/>
      <c r="C1145" s="8"/>
      <c r="D1145" s="8"/>
      <c r="E1145" s="8"/>
      <c r="F1145" s="8"/>
      <c r="G1145" s="21"/>
      <c r="H1145" s="12"/>
      <c r="I1145" s="12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x14ac:dyDescent="0.25">
      <c r="A1146" s="8"/>
      <c r="B1146" s="8"/>
      <c r="C1146" s="8"/>
      <c r="D1146" s="8"/>
      <c r="E1146" s="8"/>
      <c r="F1146" s="8"/>
      <c r="G1146" s="21"/>
      <c r="H1146" s="12"/>
      <c r="I1146" s="12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x14ac:dyDescent="0.25">
      <c r="A1147" s="8"/>
      <c r="B1147" s="8"/>
      <c r="C1147" s="8"/>
      <c r="D1147" s="8"/>
      <c r="E1147" s="8"/>
      <c r="F1147" s="8"/>
      <c r="G1147" s="21"/>
      <c r="H1147" s="12"/>
      <c r="I1147" s="12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x14ac:dyDescent="0.25">
      <c r="A1148" s="8"/>
      <c r="B1148" s="8"/>
      <c r="C1148" s="8"/>
      <c r="D1148" s="8"/>
      <c r="E1148" s="8"/>
      <c r="F1148" s="8"/>
      <c r="G1148" s="21"/>
      <c r="H1148" s="12"/>
      <c r="I1148" s="12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x14ac:dyDescent="0.25">
      <c r="A1149" s="8"/>
      <c r="B1149" s="8"/>
      <c r="C1149" s="8"/>
      <c r="D1149" s="8"/>
      <c r="E1149" s="8"/>
      <c r="F1149" s="8"/>
      <c r="G1149" s="21"/>
      <c r="H1149" s="12"/>
      <c r="I1149" s="12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x14ac:dyDescent="0.25">
      <c r="A1150" s="8"/>
      <c r="B1150" s="8"/>
      <c r="C1150" s="8"/>
      <c r="D1150" s="8"/>
      <c r="E1150" s="8"/>
      <c r="F1150" s="8"/>
      <c r="G1150" s="21"/>
      <c r="H1150" s="12"/>
      <c r="I1150" s="12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x14ac:dyDescent="0.25">
      <c r="A1151" s="8"/>
      <c r="B1151" s="8"/>
      <c r="C1151" s="8"/>
      <c r="D1151" s="8"/>
      <c r="E1151" s="8"/>
      <c r="F1151" s="8"/>
      <c r="G1151" s="21"/>
      <c r="H1151" s="12"/>
      <c r="I1151" s="12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x14ac:dyDescent="0.25">
      <c r="A1152" s="8"/>
      <c r="B1152" s="8"/>
      <c r="C1152" s="8"/>
      <c r="D1152" s="8"/>
      <c r="E1152" s="8"/>
      <c r="F1152" s="8"/>
      <c r="G1152" s="21"/>
      <c r="H1152" s="12"/>
      <c r="I1152" s="12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x14ac:dyDescent="0.25">
      <c r="A1153" s="8"/>
      <c r="B1153" s="8"/>
      <c r="C1153" s="8"/>
      <c r="D1153" s="8"/>
      <c r="E1153" s="8"/>
      <c r="F1153" s="8"/>
      <c r="G1153" s="21"/>
      <c r="H1153" s="12"/>
      <c r="I1153" s="12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x14ac:dyDescent="0.25">
      <c r="A1154" s="8"/>
      <c r="B1154" s="8"/>
      <c r="C1154" s="8"/>
      <c r="D1154" s="8"/>
      <c r="E1154" s="8"/>
      <c r="F1154" s="8"/>
      <c r="G1154" s="21"/>
      <c r="H1154" s="12"/>
      <c r="I1154" s="12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x14ac:dyDescent="0.25">
      <c r="A1155" s="8"/>
      <c r="B1155" s="8"/>
      <c r="C1155" s="8"/>
      <c r="D1155" s="8"/>
      <c r="E1155" s="8"/>
      <c r="F1155" s="8"/>
      <c r="G1155" s="21"/>
      <c r="H1155" s="12"/>
      <c r="I1155" s="12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x14ac:dyDescent="0.25">
      <c r="A1156" s="8"/>
      <c r="B1156" s="8"/>
      <c r="C1156" s="8"/>
      <c r="D1156" s="8"/>
      <c r="E1156" s="8"/>
      <c r="F1156" s="8"/>
      <c r="G1156" s="21"/>
      <c r="H1156" s="12"/>
      <c r="I1156" s="12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x14ac:dyDescent="0.25">
      <c r="A1157" s="8"/>
      <c r="B1157" s="8"/>
      <c r="C1157" s="8"/>
      <c r="D1157" s="8"/>
      <c r="E1157" s="8"/>
      <c r="F1157" s="8"/>
      <c r="G1157" s="21"/>
      <c r="H1157" s="12"/>
      <c r="I1157" s="12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x14ac:dyDescent="0.25">
      <c r="A1158" s="8"/>
      <c r="B1158" s="8"/>
      <c r="C1158" s="8"/>
      <c r="D1158" s="8"/>
      <c r="E1158" s="8"/>
      <c r="F1158" s="8"/>
      <c r="G1158" s="21"/>
      <c r="H1158" s="12"/>
      <c r="I1158" s="12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x14ac:dyDescent="0.25">
      <c r="A1159" s="8"/>
      <c r="B1159" s="8"/>
      <c r="C1159" s="8"/>
      <c r="D1159" s="8"/>
      <c r="E1159" s="8"/>
      <c r="F1159" s="8"/>
      <c r="G1159" s="21"/>
      <c r="H1159" s="12"/>
      <c r="I1159" s="12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x14ac:dyDescent="0.25">
      <c r="A1160" s="8"/>
      <c r="B1160" s="8"/>
      <c r="C1160" s="8"/>
      <c r="D1160" s="8"/>
      <c r="E1160" s="8"/>
      <c r="F1160" s="8"/>
      <c r="G1160" s="21"/>
      <c r="H1160" s="12"/>
      <c r="I1160" s="12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x14ac:dyDescent="0.25">
      <c r="A1161" s="8"/>
      <c r="B1161" s="8"/>
      <c r="C1161" s="8"/>
      <c r="D1161" s="8"/>
      <c r="E1161" s="8"/>
      <c r="F1161" s="8"/>
      <c r="G1161" s="21"/>
      <c r="H1161" s="12"/>
      <c r="I1161" s="12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x14ac:dyDescent="0.25">
      <c r="A1162" s="8"/>
      <c r="B1162" s="8"/>
      <c r="C1162" s="8"/>
      <c r="D1162" s="8"/>
      <c r="E1162" s="8"/>
      <c r="F1162" s="8"/>
      <c r="G1162" s="21"/>
      <c r="H1162" s="12"/>
      <c r="I1162" s="12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x14ac:dyDescent="0.25">
      <c r="A1163" s="8"/>
      <c r="B1163" s="8"/>
      <c r="C1163" s="8"/>
      <c r="D1163" s="8"/>
      <c r="E1163" s="8"/>
      <c r="F1163" s="8"/>
      <c r="G1163" s="21"/>
      <c r="H1163" s="12"/>
      <c r="I1163" s="12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x14ac:dyDescent="0.25">
      <c r="A1164" s="8"/>
      <c r="B1164" s="8"/>
      <c r="C1164" s="8"/>
      <c r="D1164" s="8"/>
      <c r="E1164" s="8"/>
      <c r="F1164" s="8"/>
      <c r="G1164" s="21"/>
      <c r="H1164" s="12"/>
      <c r="I1164" s="12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x14ac:dyDescent="0.25">
      <c r="A1165" s="8"/>
      <c r="B1165" s="8"/>
      <c r="C1165" s="8"/>
      <c r="D1165" s="8"/>
      <c r="E1165" s="8"/>
      <c r="F1165" s="8"/>
      <c r="G1165" s="21"/>
      <c r="H1165" s="12"/>
      <c r="I1165" s="12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x14ac:dyDescent="0.25">
      <c r="A1166" s="8"/>
      <c r="B1166" s="8"/>
      <c r="C1166" s="8"/>
      <c r="D1166" s="8"/>
      <c r="E1166" s="8"/>
      <c r="F1166" s="8"/>
      <c r="G1166" s="21"/>
      <c r="H1166" s="12"/>
      <c r="I1166" s="12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x14ac:dyDescent="0.25">
      <c r="A1167" s="8"/>
      <c r="B1167" s="8"/>
      <c r="C1167" s="8"/>
      <c r="D1167" s="8"/>
      <c r="E1167" s="8"/>
      <c r="F1167" s="8"/>
      <c r="G1167" s="21"/>
      <c r="H1167" s="12"/>
      <c r="I1167" s="12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x14ac:dyDescent="0.25">
      <c r="A1168" s="8"/>
      <c r="B1168" s="8"/>
      <c r="C1168" s="8"/>
      <c r="D1168" s="8"/>
      <c r="E1168" s="8"/>
      <c r="F1168" s="8"/>
      <c r="G1168" s="21"/>
      <c r="H1168" s="12"/>
      <c r="I1168" s="12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x14ac:dyDescent="0.25">
      <c r="A1169" s="8"/>
      <c r="B1169" s="8"/>
      <c r="C1169" s="8"/>
      <c r="D1169" s="8"/>
      <c r="E1169" s="8"/>
      <c r="F1169" s="8"/>
      <c r="G1169" s="21"/>
      <c r="H1169" s="12"/>
      <c r="I1169" s="12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x14ac:dyDescent="0.25">
      <c r="A1170" s="8"/>
      <c r="B1170" s="8"/>
      <c r="C1170" s="8"/>
      <c r="D1170" s="8"/>
      <c r="E1170" s="8"/>
      <c r="F1170" s="8"/>
      <c r="G1170" s="21"/>
      <c r="H1170" s="12"/>
      <c r="I1170" s="12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x14ac:dyDescent="0.25">
      <c r="A1171" s="8"/>
      <c r="B1171" s="8"/>
      <c r="C1171" s="8"/>
      <c r="D1171" s="8"/>
      <c r="E1171" s="8"/>
      <c r="F1171" s="8"/>
      <c r="G1171" s="21"/>
      <c r="H1171" s="12"/>
      <c r="I1171" s="12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x14ac:dyDescent="0.25">
      <c r="A1172" s="8"/>
      <c r="B1172" s="8"/>
      <c r="C1172" s="8"/>
      <c r="D1172" s="8"/>
      <c r="E1172" s="8"/>
      <c r="F1172" s="8"/>
      <c r="G1172" s="21"/>
      <c r="H1172" s="12"/>
      <c r="I1172" s="12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x14ac:dyDescent="0.25">
      <c r="A1173" s="8"/>
      <c r="B1173" s="8"/>
      <c r="C1173" s="8"/>
      <c r="D1173" s="8"/>
      <c r="E1173" s="8"/>
      <c r="F1173" s="8"/>
      <c r="G1173" s="21"/>
      <c r="H1173" s="12"/>
      <c r="I1173" s="12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x14ac:dyDescent="0.25">
      <c r="A1174" s="8"/>
      <c r="B1174" s="8"/>
      <c r="C1174" s="8"/>
      <c r="D1174" s="8"/>
      <c r="E1174" s="8"/>
      <c r="F1174" s="8"/>
      <c r="G1174" s="21"/>
      <c r="H1174" s="12"/>
      <c r="I1174" s="12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x14ac:dyDescent="0.25">
      <c r="A1175" s="8"/>
      <c r="B1175" s="8"/>
      <c r="C1175" s="8"/>
      <c r="D1175" s="8"/>
      <c r="E1175" s="8"/>
      <c r="F1175" s="8"/>
      <c r="G1175" s="21"/>
      <c r="H1175" s="12"/>
      <c r="I1175" s="12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x14ac:dyDescent="0.25">
      <c r="A1176" s="8"/>
      <c r="B1176" s="8"/>
      <c r="C1176" s="8"/>
      <c r="D1176" s="8"/>
      <c r="E1176" s="8"/>
      <c r="F1176" s="8"/>
      <c r="G1176" s="21"/>
      <c r="H1176" s="12"/>
      <c r="I1176" s="12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x14ac:dyDescent="0.25">
      <c r="A1177" s="8"/>
      <c r="B1177" s="8"/>
      <c r="C1177" s="8"/>
      <c r="D1177" s="8"/>
      <c r="E1177" s="8"/>
      <c r="F1177" s="8"/>
      <c r="G1177" s="21"/>
      <c r="H1177" s="12"/>
      <c r="I1177" s="12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x14ac:dyDescent="0.25">
      <c r="A1178" s="8"/>
      <c r="B1178" s="8"/>
      <c r="C1178" s="8"/>
      <c r="D1178" s="8"/>
      <c r="E1178" s="8"/>
      <c r="F1178" s="8"/>
      <c r="G1178" s="21"/>
      <c r="H1178" s="12"/>
      <c r="I1178" s="12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x14ac:dyDescent="0.25">
      <c r="A1179" s="8"/>
      <c r="B1179" s="8"/>
      <c r="C1179" s="8"/>
      <c r="D1179" s="8"/>
      <c r="E1179" s="8"/>
      <c r="F1179" s="8"/>
      <c r="G1179" s="21"/>
      <c r="H1179" s="12"/>
      <c r="I1179" s="12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x14ac:dyDescent="0.25">
      <c r="A1180" s="8"/>
      <c r="B1180" s="8"/>
      <c r="C1180" s="8"/>
      <c r="D1180" s="8"/>
      <c r="E1180" s="8"/>
      <c r="F1180" s="8"/>
      <c r="G1180" s="21"/>
      <c r="H1180" s="12"/>
      <c r="I1180" s="12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x14ac:dyDescent="0.25">
      <c r="A1181" s="8"/>
      <c r="B1181" s="8"/>
      <c r="C1181" s="8"/>
      <c r="D1181" s="8"/>
      <c r="E1181" s="8"/>
      <c r="F1181" s="8"/>
      <c r="G1181" s="21"/>
      <c r="H1181" s="12"/>
      <c r="I1181" s="12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x14ac:dyDescent="0.25">
      <c r="A1182" s="8"/>
      <c r="B1182" s="8"/>
      <c r="C1182" s="8"/>
      <c r="D1182" s="8"/>
      <c r="E1182" s="8"/>
      <c r="F1182" s="8"/>
      <c r="G1182" s="21"/>
      <c r="H1182" s="12"/>
      <c r="I1182" s="12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x14ac:dyDescent="0.25">
      <c r="A1183" s="8"/>
      <c r="B1183" s="8"/>
      <c r="C1183" s="8"/>
      <c r="D1183" s="8"/>
      <c r="E1183" s="8"/>
      <c r="F1183" s="8"/>
      <c r="G1183" s="21"/>
      <c r="H1183" s="12"/>
      <c r="I1183" s="12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x14ac:dyDescent="0.25">
      <c r="A1184" s="8"/>
      <c r="B1184" s="8"/>
      <c r="C1184" s="8"/>
      <c r="D1184" s="8"/>
      <c r="E1184" s="8"/>
      <c r="F1184" s="8"/>
      <c r="G1184" s="21"/>
      <c r="H1184" s="12"/>
      <c r="I1184" s="12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x14ac:dyDescent="0.25">
      <c r="A1185" s="8"/>
      <c r="B1185" s="8"/>
      <c r="C1185" s="8"/>
      <c r="D1185" s="8"/>
      <c r="E1185" s="8"/>
      <c r="F1185" s="8"/>
      <c r="G1185" s="21"/>
      <c r="H1185" s="12"/>
      <c r="I1185" s="12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x14ac:dyDescent="0.25">
      <c r="A1186" s="8"/>
      <c r="B1186" s="8"/>
      <c r="C1186" s="8"/>
      <c r="D1186" s="8"/>
      <c r="E1186" s="8"/>
      <c r="F1186" s="8"/>
      <c r="G1186" s="21"/>
      <c r="H1186" s="12"/>
      <c r="I1186" s="12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x14ac:dyDescent="0.25">
      <c r="A1187" s="8"/>
      <c r="B1187" s="8"/>
      <c r="C1187" s="8"/>
      <c r="D1187" s="8"/>
      <c r="E1187" s="8"/>
      <c r="F1187" s="8"/>
      <c r="G1187" s="21"/>
      <c r="H1187" s="12"/>
      <c r="I1187" s="12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x14ac:dyDescent="0.25">
      <c r="A1188" s="8"/>
      <c r="B1188" s="8"/>
      <c r="C1188" s="8"/>
      <c r="D1188" s="8"/>
      <c r="E1188" s="8"/>
      <c r="F1188" s="8"/>
      <c r="G1188" s="21"/>
      <c r="H1188" s="12"/>
      <c r="I1188" s="12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x14ac:dyDescent="0.25">
      <c r="A1189" s="8"/>
      <c r="B1189" s="8"/>
      <c r="C1189" s="8"/>
      <c r="D1189" s="8"/>
      <c r="E1189" s="8"/>
      <c r="F1189" s="8"/>
      <c r="G1189" s="21"/>
      <c r="H1189" s="12"/>
      <c r="I1189" s="12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x14ac:dyDescent="0.25">
      <c r="A1190" s="8"/>
      <c r="B1190" s="8"/>
      <c r="C1190" s="8"/>
      <c r="D1190" s="8"/>
      <c r="E1190" s="8"/>
      <c r="F1190" s="8"/>
      <c r="G1190" s="21"/>
      <c r="H1190" s="12"/>
      <c r="I1190" s="12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x14ac:dyDescent="0.25">
      <c r="A1191" s="8"/>
      <c r="B1191" s="8"/>
      <c r="C1191" s="8"/>
      <c r="D1191" s="8"/>
      <c r="E1191" s="8"/>
      <c r="F1191" s="8"/>
      <c r="G1191" s="21"/>
      <c r="H1191" s="12"/>
      <c r="I1191" s="12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x14ac:dyDescent="0.25">
      <c r="A1192" s="8"/>
      <c r="B1192" s="8"/>
      <c r="C1192" s="8"/>
      <c r="D1192" s="8"/>
      <c r="E1192" s="8"/>
      <c r="F1192" s="8"/>
      <c r="G1192" s="21"/>
      <c r="H1192" s="12"/>
      <c r="I1192" s="12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x14ac:dyDescent="0.25">
      <c r="A1193" s="8"/>
      <c r="B1193" s="8"/>
      <c r="C1193" s="8"/>
      <c r="D1193" s="8"/>
      <c r="E1193" s="8"/>
      <c r="F1193" s="8"/>
      <c r="G1193" s="21"/>
      <c r="H1193" s="12"/>
      <c r="I1193" s="12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x14ac:dyDescent="0.25">
      <c r="A1194" s="8"/>
      <c r="B1194" s="8"/>
      <c r="C1194" s="8"/>
      <c r="D1194" s="8"/>
      <c r="E1194" s="8"/>
      <c r="F1194" s="8"/>
      <c r="G1194" s="21"/>
      <c r="H1194" s="12"/>
      <c r="I1194" s="12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x14ac:dyDescent="0.25">
      <c r="A1195" s="8"/>
      <c r="B1195" s="8"/>
      <c r="C1195" s="8"/>
      <c r="D1195" s="8"/>
      <c r="E1195" s="8"/>
      <c r="F1195" s="8"/>
      <c r="G1195" s="21"/>
      <c r="H1195" s="12"/>
      <c r="I1195" s="12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x14ac:dyDescent="0.25">
      <c r="A1196" s="8"/>
      <c r="B1196" s="8"/>
      <c r="C1196" s="8"/>
      <c r="D1196" s="8"/>
      <c r="E1196" s="8"/>
      <c r="F1196" s="8"/>
      <c r="G1196" s="21"/>
      <c r="H1196" s="12"/>
      <c r="I1196" s="12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x14ac:dyDescent="0.25">
      <c r="A1197" s="8"/>
      <c r="B1197" s="8"/>
      <c r="C1197" s="8"/>
      <c r="D1197" s="8"/>
      <c r="E1197" s="8"/>
      <c r="F1197" s="8"/>
      <c r="G1197" s="21"/>
      <c r="H1197" s="12"/>
      <c r="I1197" s="12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x14ac:dyDescent="0.25">
      <c r="A1198" s="8"/>
      <c r="B1198" s="8"/>
      <c r="C1198" s="8"/>
      <c r="D1198" s="8"/>
      <c r="E1198" s="8"/>
      <c r="F1198" s="8"/>
      <c r="G1198" s="21"/>
      <c r="H1198" s="12"/>
      <c r="I1198" s="12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x14ac:dyDescent="0.25">
      <c r="A1199" s="8"/>
      <c r="B1199" s="8"/>
      <c r="C1199" s="8"/>
      <c r="D1199" s="8"/>
      <c r="E1199" s="8"/>
      <c r="F1199" s="8"/>
      <c r="G1199" s="21"/>
      <c r="H1199" s="12"/>
      <c r="I1199" s="12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x14ac:dyDescent="0.25">
      <c r="A1200" s="8"/>
      <c r="B1200" s="8"/>
      <c r="C1200" s="8"/>
      <c r="D1200" s="8"/>
      <c r="E1200" s="8"/>
      <c r="F1200" s="8"/>
      <c r="G1200" s="21"/>
      <c r="H1200" s="12"/>
      <c r="I1200" s="12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x14ac:dyDescent="0.25">
      <c r="A1201" s="8"/>
      <c r="B1201" s="8"/>
      <c r="C1201" s="8"/>
      <c r="D1201" s="8"/>
      <c r="E1201" s="8"/>
      <c r="F1201" s="8"/>
      <c r="G1201" s="21"/>
      <c r="H1201" s="12"/>
      <c r="I1201" s="12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x14ac:dyDescent="0.25">
      <c r="A1202" s="8"/>
      <c r="B1202" s="8"/>
      <c r="C1202" s="8"/>
      <c r="D1202" s="8"/>
      <c r="E1202" s="8"/>
      <c r="F1202" s="8"/>
      <c r="G1202" s="21"/>
      <c r="H1202" s="12"/>
      <c r="I1202" s="12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x14ac:dyDescent="0.25">
      <c r="A1203" s="8"/>
      <c r="B1203" s="8"/>
      <c r="C1203" s="8"/>
      <c r="D1203" s="8"/>
      <c r="E1203" s="8"/>
      <c r="F1203" s="8"/>
      <c r="G1203" s="21"/>
      <c r="H1203" s="12"/>
      <c r="I1203" s="12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x14ac:dyDescent="0.25">
      <c r="A1204" s="8"/>
      <c r="B1204" s="8"/>
      <c r="C1204" s="8"/>
      <c r="D1204" s="8"/>
      <c r="E1204" s="8"/>
      <c r="F1204" s="8"/>
      <c r="G1204" s="21"/>
      <c r="H1204" s="12"/>
      <c r="I1204" s="12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x14ac:dyDescent="0.25">
      <c r="A1205" s="8"/>
      <c r="B1205" s="8"/>
      <c r="C1205" s="8"/>
      <c r="D1205" s="8"/>
      <c r="E1205" s="8"/>
      <c r="F1205" s="8"/>
      <c r="G1205" s="21"/>
      <c r="H1205" s="12"/>
      <c r="I1205" s="12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x14ac:dyDescent="0.25">
      <c r="A1206" s="8"/>
      <c r="B1206" s="8"/>
      <c r="C1206" s="8"/>
      <c r="D1206" s="8"/>
      <c r="E1206" s="8"/>
      <c r="F1206" s="8"/>
      <c r="G1206" s="21"/>
      <c r="H1206" s="12"/>
      <c r="I1206" s="12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x14ac:dyDescent="0.25">
      <c r="A1207" s="8"/>
      <c r="B1207" s="8"/>
      <c r="C1207" s="8"/>
      <c r="D1207" s="8"/>
      <c r="E1207" s="8"/>
      <c r="F1207" s="8"/>
      <c r="G1207" s="21"/>
      <c r="H1207" s="12"/>
      <c r="I1207" s="12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x14ac:dyDescent="0.25">
      <c r="A1208" s="8"/>
      <c r="B1208" s="8"/>
      <c r="C1208" s="8"/>
      <c r="D1208" s="8"/>
      <c r="E1208" s="8"/>
      <c r="F1208" s="8"/>
      <c r="G1208" s="21"/>
      <c r="H1208" s="12"/>
      <c r="I1208" s="12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x14ac:dyDescent="0.25">
      <c r="A1209" s="8"/>
      <c r="B1209" s="8"/>
      <c r="C1209" s="8"/>
      <c r="D1209" s="8"/>
      <c r="E1209" s="8"/>
      <c r="F1209" s="8"/>
      <c r="G1209" s="21"/>
      <c r="H1209" s="12"/>
      <c r="I1209" s="12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x14ac:dyDescent="0.25">
      <c r="A1210" s="8"/>
      <c r="B1210" s="8"/>
      <c r="C1210" s="8"/>
      <c r="D1210" s="8"/>
      <c r="E1210" s="8"/>
      <c r="F1210" s="8"/>
      <c r="G1210" s="21"/>
      <c r="H1210" s="12"/>
      <c r="I1210" s="12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x14ac:dyDescent="0.25">
      <c r="A1211" s="8"/>
      <c r="B1211" s="8"/>
      <c r="C1211" s="8"/>
      <c r="D1211" s="8"/>
      <c r="E1211" s="8"/>
      <c r="F1211" s="8"/>
      <c r="G1211" s="21"/>
      <c r="H1211" s="12"/>
      <c r="I1211" s="12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x14ac:dyDescent="0.25">
      <c r="A1212" s="8"/>
      <c r="B1212" s="8"/>
      <c r="C1212" s="8"/>
      <c r="D1212" s="8"/>
      <c r="E1212" s="8"/>
      <c r="F1212" s="8"/>
      <c r="G1212" s="21"/>
      <c r="H1212" s="12"/>
      <c r="I1212" s="12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x14ac:dyDescent="0.25">
      <c r="A1213" s="8"/>
      <c r="B1213" s="8"/>
      <c r="C1213" s="8"/>
      <c r="D1213" s="8"/>
      <c r="E1213" s="8"/>
      <c r="F1213" s="8"/>
      <c r="G1213" s="21"/>
      <c r="H1213" s="12"/>
      <c r="I1213" s="12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x14ac:dyDescent="0.25">
      <c r="A1214" s="8"/>
      <c r="B1214" s="8"/>
      <c r="C1214" s="8"/>
      <c r="D1214" s="8"/>
      <c r="E1214" s="8"/>
      <c r="F1214" s="8"/>
      <c r="G1214" s="21"/>
      <c r="H1214" s="12"/>
      <c r="I1214" s="12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x14ac:dyDescent="0.25">
      <c r="A1215" s="8"/>
      <c r="B1215" s="8"/>
      <c r="C1215" s="8"/>
      <c r="D1215" s="8"/>
      <c r="E1215" s="8"/>
      <c r="F1215" s="8"/>
      <c r="G1215" s="21"/>
      <c r="H1215" s="12"/>
      <c r="I1215" s="12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x14ac:dyDescent="0.25">
      <c r="A1216" s="8"/>
      <c r="B1216" s="8"/>
      <c r="C1216" s="8"/>
      <c r="D1216" s="8"/>
      <c r="E1216" s="8"/>
      <c r="F1216" s="8"/>
      <c r="G1216" s="21"/>
      <c r="H1216" s="12"/>
      <c r="I1216" s="12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x14ac:dyDescent="0.25">
      <c r="A1217" s="8"/>
      <c r="B1217" s="8"/>
      <c r="C1217" s="8"/>
      <c r="D1217" s="8"/>
      <c r="E1217" s="8"/>
      <c r="F1217" s="8"/>
      <c r="G1217" s="21"/>
      <c r="H1217" s="12"/>
      <c r="I1217" s="12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x14ac:dyDescent="0.25">
      <c r="A1218" s="8"/>
      <c r="B1218" s="8"/>
      <c r="C1218" s="8"/>
      <c r="D1218" s="8"/>
      <c r="E1218" s="8"/>
      <c r="F1218" s="8"/>
      <c r="G1218" s="21"/>
      <c r="H1218" s="12"/>
      <c r="I1218" s="12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x14ac:dyDescent="0.25">
      <c r="A1219" s="8"/>
      <c r="B1219" s="8"/>
      <c r="C1219" s="8"/>
      <c r="D1219" s="8"/>
      <c r="E1219" s="8"/>
      <c r="F1219" s="8"/>
      <c r="G1219" s="21"/>
      <c r="H1219" s="12"/>
      <c r="I1219" s="12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x14ac:dyDescent="0.25">
      <c r="A1220" s="8"/>
      <c r="B1220" s="8"/>
      <c r="C1220" s="8"/>
      <c r="D1220" s="8"/>
      <c r="E1220" s="8"/>
      <c r="F1220" s="8"/>
      <c r="G1220" s="21"/>
      <c r="H1220" s="12"/>
      <c r="I1220" s="12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x14ac:dyDescent="0.25">
      <c r="A1221" s="8"/>
      <c r="B1221" s="8"/>
      <c r="C1221" s="8"/>
      <c r="D1221" s="8"/>
      <c r="E1221" s="8"/>
      <c r="F1221" s="8"/>
      <c r="G1221" s="21"/>
      <c r="H1221" s="12"/>
      <c r="I1221" s="12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x14ac:dyDescent="0.25">
      <c r="A1222" s="8"/>
      <c r="B1222" s="8"/>
      <c r="C1222" s="8"/>
      <c r="D1222" s="8"/>
      <c r="E1222" s="8"/>
      <c r="F1222" s="8"/>
      <c r="G1222" s="21"/>
      <c r="H1222" s="12"/>
      <c r="I1222" s="12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x14ac:dyDescent="0.25">
      <c r="A1223" s="8"/>
      <c r="B1223" s="8"/>
      <c r="C1223" s="8"/>
      <c r="D1223" s="8"/>
      <c r="E1223" s="8"/>
      <c r="F1223" s="8"/>
      <c r="G1223" s="21"/>
      <c r="H1223" s="12"/>
      <c r="I1223" s="12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x14ac:dyDescent="0.25">
      <c r="A1224" s="8"/>
      <c r="B1224" s="8"/>
      <c r="C1224" s="8"/>
      <c r="D1224" s="8"/>
      <c r="E1224" s="8"/>
      <c r="F1224" s="8"/>
      <c r="G1224" s="21"/>
      <c r="H1224" s="12"/>
      <c r="I1224" s="12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x14ac:dyDescent="0.25">
      <c r="A1225" s="8"/>
      <c r="B1225" s="8"/>
      <c r="C1225" s="8"/>
      <c r="D1225" s="8"/>
      <c r="E1225" s="8"/>
      <c r="F1225" s="8"/>
      <c r="G1225" s="21"/>
      <c r="H1225" s="12"/>
      <c r="I1225" s="12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x14ac:dyDescent="0.25">
      <c r="A1226" s="8"/>
      <c r="B1226" s="8"/>
      <c r="C1226" s="8"/>
      <c r="D1226" s="8"/>
      <c r="E1226" s="8"/>
      <c r="F1226" s="8"/>
      <c r="G1226" s="21"/>
      <c r="H1226" s="12"/>
      <c r="I1226" s="12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5">
      <c r="A1227" s="8"/>
      <c r="B1227" s="8"/>
      <c r="C1227" s="8"/>
      <c r="D1227" s="8"/>
      <c r="E1227" s="8"/>
      <c r="F1227" s="8"/>
      <c r="G1227" s="21"/>
      <c r="H1227" s="12"/>
      <c r="I1227" s="12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x14ac:dyDescent="0.25">
      <c r="A1228" s="8"/>
      <c r="B1228" s="8"/>
      <c r="C1228" s="8"/>
      <c r="D1228" s="8"/>
      <c r="E1228" s="8"/>
      <c r="F1228" s="8"/>
      <c r="G1228" s="21"/>
      <c r="H1228" s="12"/>
      <c r="I1228" s="12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x14ac:dyDescent="0.25">
      <c r="A1229" s="8"/>
      <c r="B1229" s="8"/>
      <c r="C1229" s="8"/>
      <c r="D1229" s="8"/>
      <c r="E1229" s="8"/>
      <c r="F1229" s="8"/>
      <c r="G1229" s="21"/>
      <c r="H1229" s="12"/>
      <c r="I1229" s="12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5">
      <c r="A1230" s="8"/>
      <c r="B1230" s="8"/>
      <c r="C1230" s="8"/>
      <c r="D1230" s="8"/>
      <c r="E1230" s="8"/>
      <c r="F1230" s="8"/>
      <c r="G1230" s="21"/>
      <c r="H1230" s="12"/>
      <c r="I1230" s="12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x14ac:dyDescent="0.25">
      <c r="A1231" s="8"/>
      <c r="B1231" s="8"/>
      <c r="C1231" s="8"/>
      <c r="D1231" s="8"/>
      <c r="E1231" s="8"/>
      <c r="F1231" s="8"/>
      <c r="G1231" s="21"/>
      <c r="H1231" s="12"/>
      <c r="I1231" s="12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x14ac:dyDescent="0.25">
      <c r="A1232" s="8"/>
      <c r="B1232" s="8"/>
      <c r="C1232" s="8"/>
      <c r="D1232" s="8"/>
      <c r="E1232" s="8"/>
      <c r="F1232" s="8"/>
      <c r="G1232" s="21"/>
      <c r="H1232" s="12"/>
      <c r="I1232" s="12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5">
      <c r="A1233" s="8"/>
      <c r="B1233" s="8"/>
      <c r="C1233" s="8"/>
      <c r="D1233" s="8"/>
      <c r="E1233" s="8"/>
      <c r="F1233" s="8"/>
      <c r="G1233" s="21"/>
      <c r="H1233" s="12"/>
      <c r="I1233" s="12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x14ac:dyDescent="0.25">
      <c r="A1234" s="8"/>
      <c r="B1234" s="8"/>
      <c r="C1234" s="8"/>
      <c r="D1234" s="8"/>
      <c r="E1234" s="8"/>
      <c r="F1234" s="8"/>
      <c r="G1234" s="21"/>
      <c r="H1234" s="12"/>
      <c r="I1234" s="12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x14ac:dyDescent="0.25">
      <c r="A1235" s="8"/>
      <c r="B1235" s="8"/>
      <c r="C1235" s="8"/>
      <c r="D1235" s="8"/>
      <c r="E1235" s="8"/>
      <c r="F1235" s="8"/>
      <c r="G1235" s="21"/>
      <c r="H1235" s="12"/>
      <c r="I1235" s="12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5">
      <c r="A1236" s="8"/>
      <c r="B1236" s="8"/>
      <c r="C1236" s="8"/>
      <c r="D1236" s="8"/>
      <c r="E1236" s="8"/>
      <c r="F1236" s="8"/>
      <c r="G1236" s="21"/>
      <c r="H1236" s="12"/>
      <c r="I1236" s="12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x14ac:dyDescent="0.25">
      <c r="A1237" s="8"/>
      <c r="B1237" s="8"/>
      <c r="C1237" s="8"/>
      <c r="D1237" s="8"/>
      <c r="E1237" s="8"/>
      <c r="F1237" s="8"/>
      <c r="G1237" s="21"/>
      <c r="H1237" s="12"/>
      <c r="I1237" s="12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x14ac:dyDescent="0.25">
      <c r="A1238" s="8"/>
      <c r="B1238" s="8"/>
      <c r="C1238" s="8"/>
      <c r="D1238" s="8"/>
      <c r="E1238" s="8"/>
      <c r="F1238" s="8"/>
      <c r="G1238" s="21"/>
      <c r="H1238" s="12"/>
      <c r="I1238" s="12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5">
      <c r="A1239" s="8"/>
      <c r="B1239" s="8"/>
      <c r="C1239" s="8"/>
      <c r="D1239" s="8"/>
      <c r="E1239" s="8"/>
      <c r="F1239" s="8"/>
      <c r="G1239" s="21"/>
      <c r="H1239" s="12"/>
      <c r="I1239" s="12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x14ac:dyDescent="0.25">
      <c r="A1240" s="8"/>
      <c r="B1240" s="8"/>
      <c r="C1240" s="8"/>
      <c r="D1240" s="8"/>
      <c r="E1240" s="8"/>
      <c r="F1240" s="8"/>
      <c r="G1240" s="21"/>
      <c r="H1240" s="12"/>
      <c r="I1240" s="12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x14ac:dyDescent="0.25">
      <c r="A1241" s="8"/>
      <c r="B1241" s="8"/>
      <c r="C1241" s="8"/>
      <c r="D1241" s="8"/>
      <c r="E1241" s="8"/>
      <c r="F1241" s="8"/>
      <c r="G1241" s="21"/>
      <c r="H1241" s="12"/>
      <c r="I1241" s="12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5">
      <c r="A1242" s="8"/>
      <c r="B1242" s="8"/>
      <c r="C1242" s="8"/>
      <c r="D1242" s="8"/>
      <c r="E1242" s="8"/>
      <c r="F1242" s="8"/>
      <c r="G1242" s="21"/>
      <c r="H1242" s="12"/>
      <c r="I1242" s="12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x14ac:dyDescent="0.25">
      <c r="A1243" s="8"/>
      <c r="B1243" s="8"/>
      <c r="C1243" s="8"/>
      <c r="D1243" s="8"/>
      <c r="E1243" s="8"/>
      <c r="F1243" s="8"/>
      <c r="G1243" s="21"/>
      <c r="H1243" s="12"/>
      <c r="I1243" s="12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x14ac:dyDescent="0.25">
      <c r="A1244" s="8"/>
      <c r="B1244" s="8"/>
      <c r="C1244" s="8"/>
      <c r="D1244" s="8"/>
      <c r="E1244" s="8"/>
      <c r="F1244" s="8"/>
      <c r="G1244" s="21"/>
      <c r="H1244" s="12"/>
      <c r="I1244" s="12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5">
      <c r="A1245" s="8"/>
      <c r="B1245" s="8"/>
      <c r="C1245" s="8"/>
      <c r="D1245" s="8"/>
      <c r="E1245" s="8"/>
      <c r="F1245" s="8"/>
      <c r="G1245" s="21"/>
      <c r="H1245" s="12"/>
      <c r="I1245" s="12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x14ac:dyDescent="0.25">
      <c r="A1246" s="8"/>
      <c r="B1246" s="8"/>
      <c r="C1246" s="8"/>
      <c r="D1246" s="8"/>
      <c r="E1246" s="8"/>
      <c r="F1246" s="8"/>
      <c r="G1246" s="21"/>
      <c r="H1246" s="12"/>
      <c r="I1246" s="12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x14ac:dyDescent="0.25">
      <c r="A1247" s="8"/>
      <c r="B1247" s="8"/>
      <c r="C1247" s="8"/>
      <c r="D1247" s="8"/>
      <c r="E1247" s="8"/>
      <c r="F1247" s="8"/>
      <c r="G1247" s="21"/>
      <c r="H1247" s="12"/>
      <c r="I1247" s="12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5">
      <c r="A1248" s="8"/>
      <c r="B1248" s="8"/>
      <c r="C1248" s="8"/>
      <c r="D1248" s="8"/>
      <c r="E1248" s="8"/>
      <c r="F1248" s="8"/>
      <c r="G1248" s="21"/>
      <c r="H1248" s="12"/>
      <c r="I1248" s="12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x14ac:dyDescent="0.25">
      <c r="A1249" s="8"/>
      <c r="B1249" s="8"/>
      <c r="C1249" s="8"/>
      <c r="D1249" s="8"/>
      <c r="E1249" s="8"/>
      <c r="F1249" s="8"/>
      <c r="G1249" s="21"/>
      <c r="H1249" s="12"/>
      <c r="I1249" s="12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x14ac:dyDescent="0.25">
      <c r="A1250" s="8"/>
      <c r="B1250" s="8"/>
      <c r="C1250" s="8"/>
      <c r="D1250" s="8"/>
      <c r="E1250" s="8"/>
      <c r="F1250" s="8"/>
      <c r="G1250" s="21"/>
      <c r="H1250" s="12"/>
      <c r="I1250" s="12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5">
      <c r="A1251" s="8"/>
      <c r="B1251" s="8"/>
      <c r="C1251" s="8"/>
      <c r="D1251" s="8"/>
      <c r="E1251" s="8"/>
      <c r="F1251" s="8"/>
      <c r="G1251" s="21"/>
      <c r="H1251" s="12"/>
      <c r="I1251" s="12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x14ac:dyDescent="0.25">
      <c r="A1252" s="8"/>
      <c r="B1252" s="8"/>
      <c r="C1252" s="8"/>
      <c r="D1252" s="8"/>
      <c r="E1252" s="8"/>
      <c r="F1252" s="8"/>
      <c r="G1252" s="21"/>
      <c r="H1252" s="12"/>
      <c r="I1252" s="12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x14ac:dyDescent="0.25">
      <c r="A1253" s="8"/>
      <c r="B1253" s="8"/>
      <c r="C1253" s="8"/>
      <c r="D1253" s="8"/>
      <c r="E1253" s="8"/>
      <c r="F1253" s="8"/>
      <c r="G1253" s="21"/>
      <c r="H1253" s="12"/>
      <c r="I1253" s="12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5">
      <c r="A1254" s="8"/>
      <c r="B1254" s="8"/>
      <c r="C1254" s="8"/>
      <c r="D1254" s="8"/>
      <c r="E1254" s="8"/>
      <c r="F1254" s="8"/>
      <c r="G1254" s="21"/>
      <c r="H1254" s="12"/>
      <c r="I1254" s="12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x14ac:dyDescent="0.25">
      <c r="A1255" s="8"/>
      <c r="B1255" s="8"/>
      <c r="C1255" s="8"/>
      <c r="D1255" s="8"/>
      <c r="E1255" s="8"/>
      <c r="F1255" s="8"/>
      <c r="G1255" s="21"/>
      <c r="H1255" s="12"/>
      <c r="I1255" s="12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x14ac:dyDescent="0.25">
      <c r="A1256" s="8"/>
      <c r="B1256" s="8"/>
      <c r="C1256" s="8"/>
      <c r="D1256" s="8"/>
      <c r="E1256" s="8"/>
      <c r="F1256" s="8"/>
      <c r="G1256" s="21"/>
      <c r="H1256" s="12"/>
      <c r="I1256" s="12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5">
      <c r="A1257" s="8"/>
      <c r="B1257" s="8"/>
      <c r="C1257" s="8"/>
      <c r="D1257" s="8"/>
      <c r="E1257" s="8"/>
      <c r="F1257" s="8"/>
      <c r="G1257" s="21"/>
      <c r="H1257" s="12"/>
      <c r="I1257" s="12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x14ac:dyDescent="0.25">
      <c r="A1258" s="8"/>
      <c r="B1258" s="8"/>
      <c r="C1258" s="8"/>
      <c r="D1258" s="8"/>
      <c r="E1258" s="8"/>
      <c r="F1258" s="8"/>
      <c r="G1258" s="21"/>
      <c r="H1258" s="12"/>
      <c r="I1258" s="12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x14ac:dyDescent="0.25">
      <c r="A1259" s="8"/>
      <c r="B1259" s="8"/>
      <c r="C1259" s="8"/>
      <c r="D1259" s="8"/>
      <c r="E1259" s="8"/>
      <c r="F1259" s="8"/>
      <c r="G1259" s="21"/>
      <c r="H1259" s="12"/>
      <c r="I1259" s="12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5">
      <c r="A1260" s="8"/>
      <c r="B1260" s="8"/>
      <c r="C1260" s="8"/>
      <c r="D1260" s="8"/>
      <c r="E1260" s="8"/>
      <c r="F1260" s="8"/>
      <c r="G1260" s="21"/>
      <c r="H1260" s="12"/>
      <c r="I1260" s="12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x14ac:dyDescent="0.25">
      <c r="A1261" s="8"/>
      <c r="B1261" s="8"/>
      <c r="C1261" s="8"/>
      <c r="D1261" s="8"/>
      <c r="E1261" s="8"/>
      <c r="F1261" s="8"/>
      <c r="G1261" s="21"/>
      <c r="H1261" s="12"/>
      <c r="I1261" s="12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x14ac:dyDescent="0.25">
      <c r="A1262" s="8"/>
      <c r="B1262" s="8"/>
      <c r="C1262" s="8"/>
      <c r="D1262" s="8"/>
      <c r="E1262" s="8"/>
      <c r="F1262" s="8"/>
      <c r="G1262" s="21"/>
      <c r="H1262" s="12"/>
      <c r="I1262" s="12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5">
      <c r="A1263" s="8"/>
      <c r="B1263" s="8"/>
      <c r="C1263" s="8"/>
      <c r="D1263" s="8"/>
      <c r="E1263" s="8"/>
      <c r="F1263" s="8"/>
      <c r="G1263" s="21"/>
      <c r="H1263" s="12"/>
      <c r="I1263" s="12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x14ac:dyDescent="0.25">
      <c r="A1264" s="8"/>
      <c r="B1264" s="8"/>
      <c r="C1264" s="8"/>
      <c r="D1264" s="8"/>
      <c r="E1264" s="8"/>
      <c r="F1264" s="8"/>
      <c r="G1264" s="21"/>
      <c r="H1264" s="12"/>
      <c r="I1264" s="12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x14ac:dyDescent="0.25">
      <c r="A1265" s="8"/>
      <c r="B1265" s="8"/>
      <c r="C1265" s="8"/>
      <c r="D1265" s="8"/>
      <c r="E1265" s="8"/>
      <c r="F1265" s="8"/>
      <c r="G1265" s="21"/>
      <c r="H1265" s="12"/>
      <c r="I1265" s="12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5">
      <c r="A1266" s="8"/>
      <c r="B1266" s="8"/>
      <c r="C1266" s="8"/>
      <c r="D1266" s="8"/>
      <c r="E1266" s="8"/>
      <c r="F1266" s="8"/>
      <c r="G1266" s="21"/>
      <c r="H1266" s="12"/>
      <c r="I1266" s="12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x14ac:dyDescent="0.25">
      <c r="A1267" s="8"/>
      <c r="B1267" s="8"/>
      <c r="C1267" s="8"/>
      <c r="D1267" s="8"/>
      <c r="E1267" s="8"/>
      <c r="F1267" s="8"/>
      <c r="G1267" s="21"/>
      <c r="H1267" s="12"/>
      <c r="I1267" s="12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x14ac:dyDescent="0.25">
      <c r="A1268" s="8"/>
      <c r="B1268" s="8"/>
      <c r="C1268" s="8"/>
      <c r="D1268" s="8"/>
      <c r="E1268" s="8"/>
      <c r="F1268" s="8"/>
      <c r="G1268" s="21"/>
      <c r="H1268" s="12"/>
      <c r="I1268" s="12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5">
      <c r="A1269" s="8"/>
      <c r="B1269" s="8"/>
      <c r="C1269" s="8"/>
      <c r="D1269" s="8"/>
      <c r="E1269" s="8"/>
      <c r="F1269" s="8"/>
      <c r="G1269" s="21"/>
      <c r="H1269" s="12"/>
      <c r="I1269" s="12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x14ac:dyDescent="0.25">
      <c r="A1270" s="8"/>
      <c r="B1270" s="8"/>
      <c r="C1270" s="8"/>
      <c r="D1270" s="8"/>
      <c r="E1270" s="8"/>
      <c r="F1270" s="8"/>
      <c r="G1270" s="21"/>
      <c r="H1270" s="12"/>
      <c r="I1270" s="12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x14ac:dyDescent="0.25">
      <c r="A1271" s="8"/>
      <c r="B1271" s="8"/>
      <c r="C1271" s="8"/>
      <c r="D1271" s="8"/>
      <c r="E1271" s="8"/>
      <c r="F1271" s="8"/>
      <c r="G1271" s="21"/>
      <c r="H1271" s="12"/>
      <c r="I1271" s="12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5">
      <c r="A1272" s="8"/>
      <c r="B1272" s="8"/>
      <c r="C1272" s="8"/>
      <c r="D1272" s="8"/>
      <c r="E1272" s="8"/>
      <c r="F1272" s="8"/>
      <c r="G1272" s="21"/>
      <c r="H1272" s="12"/>
      <c r="I1272" s="12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x14ac:dyDescent="0.25">
      <c r="A1273" s="8"/>
      <c r="B1273" s="8"/>
      <c r="C1273" s="8"/>
      <c r="D1273" s="8"/>
      <c r="E1273" s="8"/>
      <c r="F1273" s="8"/>
      <c r="G1273" s="21"/>
      <c r="H1273" s="12"/>
      <c r="I1273" s="12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x14ac:dyDescent="0.25">
      <c r="A1274" s="8"/>
      <c r="B1274" s="8"/>
      <c r="C1274" s="8"/>
      <c r="D1274" s="8"/>
      <c r="E1274" s="8"/>
      <c r="F1274" s="8"/>
      <c r="G1274" s="21"/>
      <c r="H1274" s="12"/>
      <c r="I1274" s="12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5">
      <c r="A1275" s="8"/>
      <c r="B1275" s="8"/>
      <c r="C1275" s="8"/>
      <c r="D1275" s="8"/>
      <c r="E1275" s="8"/>
      <c r="F1275" s="8"/>
      <c r="G1275" s="21"/>
      <c r="H1275" s="12"/>
      <c r="I1275" s="12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x14ac:dyDescent="0.25">
      <c r="A1276" s="8"/>
      <c r="B1276" s="8"/>
      <c r="C1276" s="8"/>
      <c r="D1276" s="8"/>
      <c r="E1276" s="8"/>
      <c r="F1276" s="8"/>
      <c r="G1276" s="21"/>
      <c r="H1276" s="12"/>
      <c r="I1276" s="12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x14ac:dyDescent="0.25">
      <c r="A1277" s="8"/>
      <c r="B1277" s="8"/>
      <c r="C1277" s="8"/>
      <c r="D1277" s="8"/>
      <c r="E1277" s="8"/>
      <c r="F1277" s="8"/>
      <c r="G1277" s="21"/>
      <c r="H1277" s="12"/>
      <c r="I1277" s="12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5">
      <c r="A1278" s="8"/>
      <c r="B1278" s="8"/>
      <c r="C1278" s="8"/>
      <c r="D1278" s="8"/>
      <c r="E1278" s="8"/>
      <c r="F1278" s="8"/>
      <c r="G1278" s="21"/>
      <c r="H1278" s="12"/>
      <c r="I1278" s="12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x14ac:dyDescent="0.25">
      <c r="A1279" s="8"/>
      <c r="B1279" s="8"/>
      <c r="C1279" s="8"/>
      <c r="D1279" s="8"/>
      <c r="E1279" s="8"/>
      <c r="F1279" s="8"/>
      <c r="G1279" s="21"/>
      <c r="H1279" s="12"/>
      <c r="I1279" s="12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x14ac:dyDescent="0.25">
      <c r="A1280" s="8"/>
      <c r="B1280" s="8"/>
      <c r="C1280" s="8"/>
      <c r="D1280" s="8"/>
      <c r="E1280" s="8"/>
      <c r="F1280" s="8"/>
      <c r="G1280" s="21"/>
      <c r="H1280" s="12"/>
      <c r="I1280" s="12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5">
      <c r="A1281" s="8"/>
      <c r="B1281" s="8"/>
      <c r="C1281" s="8"/>
      <c r="D1281" s="8"/>
      <c r="E1281" s="8"/>
      <c r="F1281" s="8"/>
      <c r="G1281" s="21"/>
      <c r="H1281" s="12"/>
      <c r="I1281" s="12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x14ac:dyDescent="0.25">
      <c r="A1282" s="8"/>
      <c r="B1282" s="8"/>
      <c r="C1282" s="8"/>
      <c r="D1282" s="8"/>
      <c r="E1282" s="8"/>
      <c r="F1282" s="8"/>
      <c r="G1282" s="21"/>
      <c r="H1282" s="12"/>
      <c r="I1282" s="12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x14ac:dyDescent="0.25">
      <c r="A1283" s="8"/>
      <c r="B1283" s="8"/>
      <c r="C1283" s="8"/>
      <c r="D1283" s="8"/>
      <c r="E1283" s="8"/>
      <c r="F1283" s="8"/>
      <c r="G1283" s="21"/>
      <c r="H1283" s="12"/>
      <c r="I1283" s="12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5">
      <c r="A1284" s="8"/>
      <c r="B1284" s="8"/>
      <c r="C1284" s="8"/>
      <c r="D1284" s="8"/>
      <c r="E1284" s="8"/>
      <c r="F1284" s="8"/>
      <c r="G1284" s="21"/>
      <c r="H1284" s="12"/>
      <c r="I1284" s="12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x14ac:dyDescent="0.25">
      <c r="A1285" s="8"/>
      <c r="B1285" s="8"/>
      <c r="C1285" s="8"/>
      <c r="D1285" s="8"/>
      <c r="E1285" s="8"/>
      <c r="F1285" s="8"/>
      <c r="G1285" s="21"/>
      <c r="H1285" s="12"/>
      <c r="I1285" s="12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x14ac:dyDescent="0.25">
      <c r="A1286" s="8"/>
      <c r="B1286" s="8"/>
      <c r="C1286" s="8"/>
      <c r="D1286" s="8"/>
      <c r="E1286" s="8"/>
      <c r="F1286" s="8"/>
      <c r="G1286" s="21"/>
      <c r="H1286" s="12"/>
      <c r="I1286" s="12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5">
      <c r="A1287" s="8"/>
      <c r="B1287" s="8"/>
      <c r="C1287" s="8"/>
      <c r="D1287" s="8"/>
      <c r="E1287" s="8"/>
      <c r="F1287" s="8"/>
      <c r="G1287" s="21"/>
      <c r="H1287" s="12"/>
      <c r="I1287" s="12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x14ac:dyDescent="0.25">
      <c r="A1288" s="8"/>
      <c r="B1288" s="8"/>
      <c r="C1288" s="8"/>
      <c r="D1288" s="8"/>
      <c r="E1288" s="8"/>
      <c r="F1288" s="8"/>
      <c r="G1288" s="21"/>
      <c r="H1288" s="12"/>
      <c r="I1288" s="12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x14ac:dyDescent="0.25">
      <c r="A1289" s="8"/>
      <c r="B1289" s="8"/>
      <c r="C1289" s="8"/>
      <c r="D1289" s="8"/>
      <c r="E1289" s="8"/>
      <c r="F1289" s="8"/>
      <c r="G1289" s="21"/>
      <c r="H1289" s="12"/>
      <c r="I1289" s="12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5">
      <c r="A1290" s="8"/>
      <c r="B1290" s="8"/>
      <c r="C1290" s="8"/>
      <c r="D1290" s="8"/>
      <c r="E1290" s="8"/>
      <c r="F1290" s="8"/>
      <c r="G1290" s="21"/>
      <c r="H1290" s="12"/>
      <c r="I1290" s="12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x14ac:dyDescent="0.25">
      <c r="A1291" s="8"/>
      <c r="B1291" s="8"/>
      <c r="C1291" s="8"/>
      <c r="D1291" s="8"/>
      <c r="E1291" s="8"/>
      <c r="F1291" s="8"/>
      <c r="G1291" s="21"/>
      <c r="H1291" s="12"/>
      <c r="I1291" s="12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x14ac:dyDescent="0.25">
      <c r="A1292" s="8"/>
      <c r="B1292" s="8"/>
      <c r="C1292" s="8"/>
      <c r="D1292" s="8"/>
      <c r="E1292" s="8"/>
      <c r="F1292" s="8"/>
      <c r="G1292" s="21"/>
      <c r="H1292" s="12"/>
      <c r="I1292" s="12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x14ac:dyDescent="0.25">
      <c r="A1293" s="8"/>
      <c r="B1293" s="8"/>
      <c r="C1293" s="8"/>
      <c r="D1293" s="8"/>
      <c r="E1293" s="8"/>
      <c r="F1293" s="8"/>
      <c r="G1293" s="21"/>
      <c r="H1293" s="12"/>
      <c r="I1293" s="12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x14ac:dyDescent="0.25">
      <c r="A1294" s="8"/>
      <c r="B1294" s="8"/>
      <c r="C1294" s="8"/>
      <c r="D1294" s="8"/>
      <c r="E1294" s="8"/>
      <c r="F1294" s="8"/>
      <c r="G1294" s="21"/>
      <c r="H1294" s="12"/>
      <c r="I1294" s="12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x14ac:dyDescent="0.25">
      <c r="A1295" s="8"/>
      <c r="B1295" s="8"/>
      <c r="C1295" s="8"/>
      <c r="D1295" s="8"/>
      <c r="E1295" s="8"/>
      <c r="F1295" s="8"/>
      <c r="G1295" s="21"/>
      <c r="H1295" s="12"/>
      <c r="I1295" s="12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x14ac:dyDescent="0.25">
      <c r="A1296" s="8"/>
      <c r="B1296" s="8"/>
      <c r="C1296" s="8"/>
      <c r="D1296" s="8"/>
      <c r="E1296" s="8"/>
      <c r="F1296" s="8"/>
      <c r="G1296" s="21"/>
      <c r="H1296" s="12"/>
      <c r="I1296" s="12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x14ac:dyDescent="0.25">
      <c r="A1297" s="8"/>
      <c r="B1297" s="8"/>
      <c r="C1297" s="8"/>
      <c r="D1297" s="8"/>
      <c r="E1297" s="8"/>
      <c r="F1297" s="8"/>
      <c r="G1297" s="21"/>
      <c r="H1297" s="12"/>
      <c r="I1297" s="12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x14ac:dyDescent="0.25">
      <c r="A1298" s="8"/>
      <c r="B1298" s="8"/>
      <c r="C1298" s="8"/>
      <c r="D1298" s="8"/>
      <c r="E1298" s="8"/>
      <c r="F1298" s="8"/>
      <c r="G1298" s="21"/>
      <c r="H1298" s="12"/>
      <c r="I1298" s="12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x14ac:dyDescent="0.25">
      <c r="A1299" s="8"/>
      <c r="B1299" s="8"/>
      <c r="C1299" s="8"/>
      <c r="D1299" s="8"/>
      <c r="E1299" s="8"/>
      <c r="F1299" s="8"/>
      <c r="G1299" s="21"/>
      <c r="H1299" s="12"/>
      <c r="I1299" s="12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x14ac:dyDescent="0.25">
      <c r="A1300" s="8"/>
      <c r="B1300" s="8"/>
      <c r="C1300" s="8"/>
      <c r="D1300" s="8"/>
      <c r="E1300" s="8"/>
      <c r="F1300" s="8"/>
      <c r="G1300" s="21"/>
      <c r="H1300" s="12"/>
      <c r="I1300" s="12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x14ac:dyDescent="0.25">
      <c r="A1301" s="8"/>
      <c r="B1301" s="8"/>
      <c r="C1301" s="8"/>
      <c r="D1301" s="8"/>
      <c r="E1301" s="8"/>
      <c r="F1301" s="8"/>
      <c r="G1301" s="21"/>
      <c r="H1301" s="12"/>
      <c r="I1301" s="12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x14ac:dyDescent="0.25">
      <c r="A1302" s="8"/>
      <c r="B1302" s="8"/>
      <c r="C1302" s="8"/>
      <c r="D1302" s="8"/>
      <c r="E1302" s="8"/>
      <c r="F1302" s="8"/>
      <c r="G1302" s="21"/>
      <c r="H1302" s="12"/>
      <c r="I1302" s="12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x14ac:dyDescent="0.25">
      <c r="A1303" s="8"/>
      <c r="B1303" s="8"/>
      <c r="C1303" s="8"/>
      <c r="D1303" s="8"/>
      <c r="E1303" s="8"/>
      <c r="F1303" s="8"/>
      <c r="G1303" s="21"/>
      <c r="H1303" s="12"/>
      <c r="I1303" s="12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x14ac:dyDescent="0.25">
      <c r="A1304" s="8"/>
      <c r="B1304" s="8"/>
      <c r="C1304" s="8"/>
      <c r="D1304" s="8"/>
      <c r="E1304" s="8"/>
      <c r="F1304" s="8"/>
      <c r="G1304" s="21"/>
      <c r="H1304" s="12"/>
      <c r="I1304" s="12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x14ac:dyDescent="0.25">
      <c r="A1305" s="8"/>
      <c r="B1305" s="8"/>
      <c r="C1305" s="8"/>
      <c r="D1305" s="8"/>
      <c r="E1305" s="8"/>
      <c r="F1305" s="8"/>
      <c r="G1305" s="21"/>
      <c r="H1305" s="12"/>
      <c r="I1305" s="12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x14ac:dyDescent="0.25">
      <c r="A1306" s="8"/>
      <c r="B1306" s="8"/>
      <c r="C1306" s="8"/>
      <c r="D1306" s="8"/>
      <c r="E1306" s="8"/>
      <c r="F1306" s="8"/>
      <c r="G1306" s="21"/>
      <c r="H1306" s="12"/>
      <c r="I1306" s="12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x14ac:dyDescent="0.25">
      <c r="A1307" s="8"/>
      <c r="B1307" s="8"/>
      <c r="C1307" s="8"/>
      <c r="D1307" s="8"/>
      <c r="E1307" s="8"/>
      <c r="F1307" s="8"/>
      <c r="G1307" s="21"/>
      <c r="H1307" s="12"/>
      <c r="I1307" s="12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x14ac:dyDescent="0.25">
      <c r="A1308" s="8"/>
      <c r="B1308" s="8"/>
      <c r="C1308" s="8"/>
      <c r="D1308" s="8"/>
      <c r="E1308" s="8"/>
      <c r="F1308" s="8"/>
      <c r="G1308" s="21"/>
      <c r="H1308" s="12"/>
      <c r="I1308" s="12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x14ac:dyDescent="0.25">
      <c r="A1309" s="8"/>
      <c r="B1309" s="8"/>
      <c r="C1309" s="8"/>
      <c r="D1309" s="8"/>
      <c r="E1309" s="8"/>
      <c r="F1309" s="8"/>
      <c r="G1309" s="21"/>
      <c r="H1309" s="12"/>
      <c r="I1309" s="12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x14ac:dyDescent="0.25">
      <c r="A1310" s="8"/>
      <c r="B1310" s="8"/>
      <c r="C1310" s="8"/>
      <c r="D1310" s="8"/>
      <c r="E1310" s="8"/>
      <c r="F1310" s="8"/>
      <c r="G1310" s="21"/>
      <c r="H1310" s="12"/>
      <c r="I1310" s="12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x14ac:dyDescent="0.25">
      <c r="A1311" s="8"/>
      <c r="B1311" s="8"/>
      <c r="C1311" s="8"/>
      <c r="D1311" s="8"/>
      <c r="E1311" s="8"/>
      <c r="F1311" s="8"/>
      <c r="G1311" s="21"/>
      <c r="H1311" s="12"/>
      <c r="I1311" s="12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x14ac:dyDescent="0.25">
      <c r="A1312" s="8"/>
      <c r="B1312" s="8"/>
      <c r="C1312" s="8"/>
      <c r="D1312" s="8"/>
      <c r="E1312" s="8"/>
      <c r="F1312" s="8"/>
      <c r="G1312" s="21"/>
      <c r="H1312" s="12"/>
      <c r="I1312" s="12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x14ac:dyDescent="0.25">
      <c r="A1313" s="8"/>
      <c r="B1313" s="8"/>
      <c r="C1313" s="8"/>
      <c r="D1313" s="8"/>
      <c r="E1313" s="8"/>
      <c r="F1313" s="8"/>
      <c r="G1313" s="21"/>
      <c r="H1313" s="12"/>
      <c r="I1313" s="12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x14ac:dyDescent="0.25">
      <c r="A1314" s="8"/>
      <c r="B1314" s="8"/>
      <c r="C1314" s="8"/>
      <c r="D1314" s="8"/>
      <c r="E1314" s="8"/>
      <c r="F1314" s="8"/>
      <c r="G1314" s="21"/>
      <c r="H1314" s="12"/>
      <c r="I1314" s="12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x14ac:dyDescent="0.25">
      <c r="A1315" s="8"/>
      <c r="B1315" s="8"/>
      <c r="C1315" s="8"/>
      <c r="D1315" s="8"/>
      <c r="E1315" s="8"/>
      <c r="F1315" s="8"/>
      <c r="G1315" s="21"/>
      <c r="H1315" s="12"/>
      <c r="I1315" s="12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x14ac:dyDescent="0.25">
      <c r="A1316" s="8"/>
      <c r="B1316" s="8"/>
      <c r="C1316" s="8"/>
      <c r="D1316" s="8"/>
      <c r="E1316" s="8"/>
      <c r="F1316" s="8"/>
      <c r="G1316" s="21"/>
      <c r="H1316" s="12"/>
      <c r="I1316" s="12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x14ac:dyDescent="0.25">
      <c r="A1317" s="8"/>
      <c r="B1317" s="8"/>
      <c r="C1317" s="8"/>
      <c r="D1317" s="8"/>
      <c r="E1317" s="8"/>
      <c r="F1317" s="8"/>
      <c r="G1317" s="21"/>
      <c r="H1317" s="12"/>
      <c r="I1317" s="12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x14ac:dyDescent="0.25">
      <c r="A1318" s="8"/>
      <c r="B1318" s="8"/>
      <c r="C1318" s="8"/>
      <c r="D1318" s="8"/>
      <c r="E1318" s="8"/>
      <c r="F1318" s="8"/>
      <c r="G1318" s="21"/>
      <c r="H1318" s="12"/>
      <c r="I1318" s="12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x14ac:dyDescent="0.25">
      <c r="A1319" s="8"/>
      <c r="B1319" s="8"/>
      <c r="C1319" s="8"/>
      <c r="D1319" s="8"/>
      <c r="E1319" s="8"/>
      <c r="F1319" s="8"/>
      <c r="G1319" s="21"/>
      <c r="H1319" s="12"/>
      <c r="I1319" s="12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x14ac:dyDescent="0.25">
      <c r="A1320" s="8"/>
      <c r="B1320" s="8"/>
      <c r="C1320" s="8"/>
      <c r="D1320" s="8"/>
      <c r="E1320" s="8"/>
      <c r="F1320" s="8"/>
      <c r="G1320" s="21"/>
      <c r="H1320" s="12"/>
      <c r="I1320" s="12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x14ac:dyDescent="0.25">
      <c r="A1321" s="8"/>
      <c r="B1321" s="8"/>
      <c r="C1321" s="8"/>
      <c r="D1321" s="8"/>
      <c r="E1321" s="8"/>
      <c r="F1321" s="8"/>
      <c r="G1321" s="21"/>
      <c r="H1321" s="12"/>
      <c r="I1321" s="12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x14ac:dyDescent="0.25">
      <c r="A1322" s="8"/>
      <c r="B1322" s="8"/>
      <c r="C1322" s="8"/>
      <c r="D1322" s="8"/>
      <c r="E1322" s="8"/>
      <c r="F1322" s="8"/>
      <c r="G1322" s="21"/>
      <c r="H1322" s="12"/>
      <c r="I1322" s="12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x14ac:dyDescent="0.25">
      <c r="A1323" s="8"/>
      <c r="B1323" s="8"/>
      <c r="C1323" s="8"/>
      <c r="D1323" s="8"/>
      <c r="E1323" s="8"/>
      <c r="F1323" s="8"/>
      <c r="G1323" s="21"/>
      <c r="H1323" s="12"/>
      <c r="I1323" s="12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x14ac:dyDescent="0.25">
      <c r="A1324" s="8"/>
      <c r="B1324" s="8"/>
      <c r="C1324" s="8"/>
      <c r="D1324" s="8"/>
      <c r="E1324" s="8"/>
      <c r="F1324" s="8"/>
      <c r="G1324" s="21"/>
      <c r="H1324" s="12"/>
      <c r="I1324" s="12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x14ac:dyDescent="0.25">
      <c r="A1325" s="8"/>
      <c r="B1325" s="8"/>
      <c r="C1325" s="8"/>
      <c r="D1325" s="8"/>
      <c r="E1325" s="8"/>
      <c r="F1325" s="8"/>
      <c r="G1325" s="21"/>
      <c r="H1325" s="12"/>
      <c r="I1325" s="12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x14ac:dyDescent="0.25">
      <c r="A1326" s="8"/>
      <c r="B1326" s="8"/>
      <c r="C1326" s="8"/>
      <c r="D1326" s="8"/>
      <c r="E1326" s="8"/>
      <c r="F1326" s="8"/>
      <c r="G1326" s="21"/>
      <c r="H1326" s="12"/>
      <c r="I1326" s="12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x14ac:dyDescent="0.25">
      <c r="A1327" s="8"/>
      <c r="B1327" s="8"/>
      <c r="C1327" s="8"/>
      <c r="D1327" s="8"/>
      <c r="E1327" s="8"/>
      <c r="F1327" s="8"/>
      <c r="G1327" s="21"/>
      <c r="H1327" s="12"/>
      <c r="I1327" s="12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x14ac:dyDescent="0.25">
      <c r="A1328" s="8"/>
      <c r="B1328" s="8"/>
      <c r="C1328" s="8"/>
      <c r="D1328" s="8"/>
      <c r="E1328" s="8"/>
      <c r="F1328" s="8"/>
      <c r="G1328" s="21"/>
      <c r="H1328" s="12"/>
      <c r="I1328" s="12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x14ac:dyDescent="0.25">
      <c r="A1329" s="8"/>
      <c r="B1329" s="8"/>
      <c r="C1329" s="8"/>
      <c r="D1329" s="8"/>
      <c r="E1329" s="8"/>
      <c r="F1329" s="8"/>
      <c r="G1329" s="21"/>
      <c r="H1329" s="12"/>
      <c r="I1329" s="12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x14ac:dyDescent="0.25">
      <c r="A1330" s="8"/>
      <c r="B1330" s="8"/>
      <c r="C1330" s="8"/>
      <c r="D1330" s="8"/>
      <c r="E1330" s="8"/>
      <c r="F1330" s="8"/>
      <c r="G1330" s="21"/>
      <c r="H1330" s="12"/>
      <c r="I1330" s="12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x14ac:dyDescent="0.25">
      <c r="A1331" s="8"/>
      <c r="B1331" s="8"/>
      <c r="C1331" s="8"/>
      <c r="D1331" s="8"/>
      <c r="E1331" s="8"/>
      <c r="F1331" s="8"/>
      <c r="G1331" s="21"/>
      <c r="H1331" s="12"/>
      <c r="I1331" s="12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x14ac:dyDescent="0.25">
      <c r="A1332" s="8"/>
      <c r="B1332" s="8"/>
      <c r="C1332" s="8"/>
      <c r="D1332" s="8"/>
      <c r="E1332" s="8"/>
      <c r="F1332" s="8"/>
      <c r="G1332" s="21"/>
      <c r="H1332" s="12"/>
      <c r="I1332" s="12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x14ac:dyDescent="0.25">
      <c r="A1333" s="8"/>
      <c r="B1333" s="8"/>
      <c r="C1333" s="8"/>
      <c r="D1333" s="8"/>
      <c r="E1333" s="8"/>
      <c r="F1333" s="8"/>
      <c r="G1333" s="21"/>
      <c r="H1333" s="12"/>
      <c r="I1333" s="12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x14ac:dyDescent="0.25">
      <c r="A1334" s="8"/>
      <c r="B1334" s="8"/>
      <c r="C1334" s="8"/>
      <c r="D1334" s="8"/>
      <c r="E1334" s="8"/>
      <c r="F1334" s="8"/>
      <c r="G1334" s="21"/>
      <c r="H1334" s="12"/>
      <c r="I1334" s="12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x14ac:dyDescent="0.25">
      <c r="A1335" s="8"/>
      <c r="B1335" s="8"/>
      <c r="C1335" s="8"/>
      <c r="D1335" s="8"/>
      <c r="E1335" s="8"/>
      <c r="F1335" s="8"/>
      <c r="G1335" s="21"/>
      <c r="H1335" s="12"/>
      <c r="I1335" s="12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x14ac:dyDescent="0.25">
      <c r="A1336" s="8"/>
      <c r="B1336" s="8"/>
      <c r="C1336" s="8"/>
      <c r="D1336" s="8"/>
      <c r="E1336" s="8"/>
      <c r="F1336" s="8"/>
      <c r="G1336" s="21"/>
      <c r="H1336" s="12"/>
      <c r="I1336" s="12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x14ac:dyDescent="0.25">
      <c r="A1337" s="8"/>
      <c r="B1337" s="8"/>
      <c r="C1337" s="8"/>
      <c r="D1337" s="8"/>
      <c r="E1337" s="8"/>
      <c r="F1337" s="8"/>
      <c r="G1337" s="21"/>
      <c r="H1337" s="12"/>
      <c r="I1337" s="12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x14ac:dyDescent="0.25">
      <c r="A1338" s="8"/>
      <c r="B1338" s="8"/>
      <c r="C1338" s="8"/>
      <c r="D1338" s="8"/>
      <c r="E1338" s="8"/>
      <c r="F1338" s="8"/>
      <c r="G1338" s="21"/>
      <c r="H1338" s="12"/>
      <c r="I1338" s="12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x14ac:dyDescent="0.25">
      <c r="A1339" s="8"/>
      <c r="B1339" s="8"/>
      <c r="C1339" s="8"/>
      <c r="D1339" s="8"/>
      <c r="E1339" s="8"/>
      <c r="F1339" s="8"/>
      <c r="G1339" s="21"/>
      <c r="H1339" s="12"/>
      <c r="I1339" s="12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x14ac:dyDescent="0.25">
      <c r="A1340" s="8"/>
      <c r="B1340" s="8"/>
      <c r="C1340" s="8"/>
      <c r="D1340" s="8"/>
      <c r="E1340" s="8"/>
      <c r="F1340" s="8"/>
      <c r="G1340" s="21"/>
      <c r="H1340" s="12"/>
      <c r="I1340" s="12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x14ac:dyDescent="0.25">
      <c r="A1341" s="8"/>
      <c r="B1341" s="8"/>
      <c r="C1341" s="8"/>
      <c r="D1341" s="8"/>
      <c r="E1341" s="8"/>
      <c r="F1341" s="8"/>
      <c r="G1341" s="21"/>
      <c r="H1341" s="12"/>
      <c r="I1341" s="12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x14ac:dyDescent="0.25">
      <c r="A1342" s="8"/>
      <c r="B1342" s="8"/>
      <c r="C1342" s="8"/>
      <c r="D1342" s="8"/>
      <c r="E1342" s="8"/>
      <c r="F1342" s="8"/>
      <c r="G1342" s="21"/>
      <c r="H1342" s="12"/>
      <c r="I1342" s="12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x14ac:dyDescent="0.25">
      <c r="A1343" s="8"/>
      <c r="B1343" s="8"/>
      <c r="C1343" s="8"/>
      <c r="D1343" s="8"/>
      <c r="E1343" s="8"/>
      <c r="F1343" s="8"/>
      <c r="G1343" s="21"/>
      <c r="H1343" s="12"/>
      <c r="I1343" s="12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x14ac:dyDescent="0.25">
      <c r="A1344" s="8"/>
      <c r="B1344" s="8"/>
      <c r="C1344" s="8"/>
      <c r="D1344" s="8"/>
      <c r="E1344" s="8"/>
      <c r="F1344" s="8"/>
      <c r="G1344" s="21"/>
      <c r="H1344" s="12"/>
      <c r="I1344" s="12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x14ac:dyDescent="0.25">
      <c r="A1345" s="8"/>
      <c r="B1345" s="8"/>
      <c r="C1345" s="8"/>
      <c r="D1345" s="8"/>
      <c r="E1345" s="8"/>
      <c r="F1345" s="8"/>
      <c r="G1345" s="21"/>
      <c r="H1345" s="12"/>
      <c r="I1345" s="12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x14ac:dyDescent="0.25">
      <c r="A1346" s="8"/>
      <c r="B1346" s="8"/>
      <c r="C1346" s="8"/>
      <c r="D1346" s="8"/>
      <c r="E1346" s="8"/>
      <c r="F1346" s="8"/>
      <c r="G1346" s="21"/>
      <c r="H1346" s="12"/>
      <c r="I1346" s="12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x14ac:dyDescent="0.25">
      <c r="A1347" s="8"/>
      <c r="B1347" s="8"/>
      <c r="C1347" s="8"/>
      <c r="D1347" s="8"/>
      <c r="E1347" s="8"/>
      <c r="F1347" s="8"/>
      <c r="G1347" s="21"/>
      <c r="H1347" s="12"/>
      <c r="I1347" s="12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x14ac:dyDescent="0.25">
      <c r="A1348" s="8"/>
      <c r="B1348" s="8"/>
      <c r="C1348" s="8"/>
      <c r="D1348" s="8"/>
      <c r="E1348" s="8"/>
      <c r="F1348" s="8"/>
      <c r="G1348" s="21"/>
      <c r="H1348" s="12"/>
      <c r="I1348" s="12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x14ac:dyDescent="0.25">
      <c r="A1349" s="8"/>
      <c r="B1349" s="8"/>
      <c r="C1349" s="8"/>
      <c r="D1349" s="8"/>
      <c r="E1349" s="8"/>
      <c r="F1349" s="8"/>
      <c r="G1349" s="21"/>
      <c r="H1349" s="12"/>
      <c r="I1349" s="12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x14ac:dyDescent="0.25">
      <c r="A1350" s="8"/>
      <c r="B1350" s="8"/>
      <c r="C1350" s="8"/>
      <c r="D1350" s="8"/>
      <c r="E1350" s="8"/>
      <c r="F1350" s="8"/>
      <c r="G1350" s="21"/>
      <c r="H1350" s="12"/>
      <c r="I1350" s="12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x14ac:dyDescent="0.25">
      <c r="A1351" s="8"/>
      <c r="B1351" s="8"/>
      <c r="C1351" s="8"/>
      <c r="D1351" s="8"/>
      <c r="E1351" s="8"/>
      <c r="F1351" s="8"/>
      <c r="G1351" s="21"/>
      <c r="H1351" s="12"/>
      <c r="I1351" s="12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x14ac:dyDescent="0.25">
      <c r="A1352" s="8"/>
      <c r="B1352" s="8"/>
      <c r="C1352" s="8"/>
      <c r="D1352" s="8"/>
      <c r="E1352" s="8"/>
      <c r="F1352" s="8"/>
      <c r="G1352" s="21"/>
      <c r="H1352" s="12"/>
      <c r="I1352" s="12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x14ac:dyDescent="0.25">
      <c r="A1353" s="8"/>
      <c r="B1353" s="8"/>
      <c r="C1353" s="8"/>
      <c r="D1353" s="8"/>
      <c r="E1353" s="8"/>
      <c r="F1353" s="8"/>
      <c r="G1353" s="21"/>
      <c r="H1353" s="12"/>
      <c r="I1353" s="12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x14ac:dyDescent="0.25">
      <c r="A1354" s="8"/>
      <c r="B1354" s="8"/>
      <c r="C1354" s="8"/>
      <c r="D1354" s="8"/>
      <c r="E1354" s="8"/>
      <c r="F1354" s="8"/>
      <c r="G1354" s="21"/>
      <c r="H1354" s="12"/>
      <c r="I1354" s="12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x14ac:dyDescent="0.25">
      <c r="A1355" s="8"/>
      <c r="B1355" s="8"/>
      <c r="C1355" s="8"/>
      <c r="D1355" s="8"/>
      <c r="E1355" s="8"/>
      <c r="F1355" s="8"/>
      <c r="G1355" s="21"/>
      <c r="H1355" s="12"/>
      <c r="I1355" s="12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x14ac:dyDescent="0.25">
      <c r="A1356" s="8"/>
      <c r="B1356" s="8"/>
      <c r="C1356" s="8"/>
      <c r="D1356" s="8"/>
      <c r="E1356" s="8"/>
      <c r="F1356" s="8"/>
      <c r="G1356" s="21"/>
      <c r="H1356" s="12"/>
      <c r="I1356" s="12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x14ac:dyDescent="0.25">
      <c r="A1357" s="8"/>
      <c r="B1357" s="8"/>
      <c r="C1357" s="8"/>
      <c r="D1357" s="8"/>
      <c r="E1357" s="8"/>
      <c r="F1357" s="8"/>
      <c r="G1357" s="21"/>
      <c r="H1357" s="12"/>
      <c r="I1357" s="12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x14ac:dyDescent="0.25">
      <c r="A1358" s="8"/>
      <c r="B1358" s="8"/>
      <c r="C1358" s="8"/>
      <c r="D1358" s="8"/>
      <c r="E1358" s="8"/>
      <c r="F1358" s="8"/>
      <c r="G1358" s="21"/>
      <c r="H1358" s="12"/>
      <c r="I1358" s="12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x14ac:dyDescent="0.25">
      <c r="A1359" s="8"/>
      <c r="B1359" s="8"/>
      <c r="C1359" s="8"/>
      <c r="D1359" s="8"/>
      <c r="E1359" s="8"/>
      <c r="F1359" s="8"/>
      <c r="G1359" s="21"/>
      <c r="H1359" s="12"/>
      <c r="I1359" s="12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x14ac:dyDescent="0.25">
      <c r="A1360" s="8"/>
      <c r="B1360" s="8"/>
      <c r="C1360" s="8"/>
      <c r="D1360" s="8"/>
      <c r="E1360" s="8"/>
      <c r="F1360" s="8"/>
      <c r="G1360" s="21"/>
      <c r="H1360" s="12"/>
      <c r="I1360" s="12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x14ac:dyDescent="0.25">
      <c r="A1361" s="8"/>
      <c r="B1361" s="8"/>
      <c r="C1361" s="8"/>
      <c r="D1361" s="8"/>
      <c r="E1361" s="8"/>
      <c r="F1361" s="8"/>
      <c r="G1361" s="21"/>
      <c r="H1361" s="12"/>
      <c r="I1361" s="12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x14ac:dyDescent="0.25">
      <c r="A1362" s="8"/>
      <c r="B1362" s="8"/>
      <c r="C1362" s="8"/>
      <c r="D1362" s="8"/>
      <c r="E1362" s="8"/>
      <c r="F1362" s="8"/>
      <c r="G1362" s="21"/>
      <c r="H1362" s="12"/>
      <c r="I1362" s="12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x14ac:dyDescent="0.25">
      <c r="A1363" s="8"/>
      <c r="B1363" s="8"/>
      <c r="C1363" s="8"/>
      <c r="D1363" s="8"/>
      <c r="E1363" s="8"/>
      <c r="F1363" s="8"/>
      <c r="G1363" s="21"/>
      <c r="H1363" s="12"/>
      <c r="I1363" s="12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x14ac:dyDescent="0.25">
      <c r="A1364" s="8"/>
      <c r="B1364" s="8"/>
      <c r="C1364" s="8"/>
      <c r="D1364" s="8"/>
      <c r="E1364" s="8"/>
      <c r="F1364" s="8"/>
      <c r="G1364" s="21"/>
      <c r="H1364" s="12"/>
      <c r="I1364" s="12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x14ac:dyDescent="0.25">
      <c r="A1365" s="8"/>
      <c r="B1365" s="8"/>
      <c r="C1365" s="8"/>
      <c r="D1365" s="8"/>
      <c r="E1365" s="8"/>
      <c r="F1365" s="8"/>
      <c r="G1365" s="21"/>
      <c r="H1365" s="12"/>
      <c r="I1365" s="12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x14ac:dyDescent="0.25">
      <c r="A1366" s="8"/>
      <c r="B1366" s="8"/>
      <c r="C1366" s="8"/>
      <c r="D1366" s="8"/>
      <c r="E1366" s="8"/>
      <c r="F1366" s="8"/>
      <c r="G1366" s="21"/>
      <c r="H1366" s="12"/>
      <c r="I1366" s="12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x14ac:dyDescent="0.25">
      <c r="A1367" s="8"/>
      <c r="B1367" s="8"/>
      <c r="C1367" s="8"/>
      <c r="D1367" s="8"/>
      <c r="E1367" s="8"/>
      <c r="F1367" s="8"/>
      <c r="G1367" s="21"/>
      <c r="H1367" s="12"/>
      <c r="I1367" s="12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x14ac:dyDescent="0.25">
      <c r="A1368" s="8"/>
      <c r="B1368" s="8"/>
      <c r="C1368" s="8"/>
      <c r="D1368" s="8"/>
      <c r="E1368" s="8"/>
      <c r="F1368" s="8"/>
      <c r="G1368" s="21"/>
      <c r="H1368" s="12"/>
      <c r="I1368" s="12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x14ac:dyDescent="0.25">
      <c r="A1369" s="8"/>
      <c r="B1369" s="8"/>
      <c r="C1369" s="8"/>
      <c r="D1369" s="8"/>
      <c r="E1369" s="8"/>
      <c r="F1369" s="8"/>
      <c r="G1369" s="21"/>
      <c r="H1369" s="12"/>
      <c r="I1369" s="12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x14ac:dyDescent="0.25">
      <c r="A1370" s="8"/>
      <c r="B1370" s="8"/>
      <c r="C1370" s="8"/>
      <c r="D1370" s="8"/>
      <c r="E1370" s="8"/>
      <c r="F1370" s="8"/>
      <c r="G1370" s="21"/>
      <c r="H1370" s="12"/>
      <c r="I1370" s="12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x14ac:dyDescent="0.25">
      <c r="A1371" s="8"/>
      <c r="B1371" s="8"/>
      <c r="C1371" s="8"/>
      <c r="D1371" s="8"/>
      <c r="E1371" s="8"/>
      <c r="F1371" s="8"/>
      <c r="G1371" s="21"/>
      <c r="H1371" s="12"/>
      <c r="I1371" s="12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x14ac:dyDescent="0.25">
      <c r="A1372" s="8"/>
      <c r="B1372" s="8"/>
      <c r="C1372" s="8"/>
      <c r="D1372" s="8"/>
      <c r="E1372" s="8"/>
      <c r="F1372" s="8"/>
      <c r="G1372" s="21"/>
      <c r="H1372" s="12"/>
      <c r="I1372" s="12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x14ac:dyDescent="0.25">
      <c r="A1373" s="8"/>
      <c r="B1373" s="8"/>
      <c r="C1373" s="8"/>
      <c r="D1373" s="8"/>
      <c r="E1373" s="8"/>
      <c r="F1373" s="8"/>
      <c r="G1373" s="21"/>
      <c r="H1373" s="12"/>
      <c r="I1373" s="12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x14ac:dyDescent="0.25">
      <c r="A1374" s="8"/>
      <c r="B1374" s="8"/>
      <c r="C1374" s="8"/>
      <c r="D1374" s="8"/>
      <c r="E1374" s="8"/>
      <c r="F1374" s="8"/>
      <c r="G1374" s="21"/>
      <c r="H1374" s="12"/>
      <c r="I1374" s="12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x14ac:dyDescent="0.25">
      <c r="A1375" s="8"/>
      <c r="B1375" s="8"/>
      <c r="C1375" s="8"/>
      <c r="D1375" s="8"/>
      <c r="E1375" s="8"/>
      <c r="F1375" s="8"/>
      <c r="G1375" s="21"/>
      <c r="H1375" s="12"/>
      <c r="I1375" s="12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x14ac:dyDescent="0.25">
      <c r="A1376" s="8"/>
      <c r="B1376" s="8"/>
      <c r="C1376" s="8"/>
      <c r="D1376" s="8"/>
      <c r="E1376" s="8"/>
      <c r="F1376" s="8"/>
      <c r="G1376" s="21"/>
      <c r="H1376" s="12"/>
      <c r="I1376" s="12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x14ac:dyDescent="0.25">
      <c r="A1377" s="8"/>
      <c r="B1377" s="8"/>
      <c r="C1377" s="8"/>
      <c r="D1377" s="8"/>
      <c r="E1377" s="8"/>
      <c r="F1377" s="8"/>
      <c r="G1377" s="21"/>
      <c r="H1377" s="12"/>
      <c r="I1377" s="12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x14ac:dyDescent="0.25">
      <c r="A1378" s="8"/>
      <c r="B1378" s="8"/>
      <c r="C1378" s="8"/>
      <c r="D1378" s="8"/>
      <c r="E1378" s="8"/>
      <c r="F1378" s="8"/>
      <c r="G1378" s="21"/>
      <c r="H1378" s="12"/>
      <c r="I1378" s="12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x14ac:dyDescent="0.25">
      <c r="A1379" s="8"/>
      <c r="B1379" s="8"/>
      <c r="C1379" s="8"/>
      <c r="D1379" s="8"/>
      <c r="E1379" s="8"/>
      <c r="F1379" s="8"/>
      <c r="G1379" s="21"/>
      <c r="H1379" s="12"/>
      <c r="I1379" s="12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x14ac:dyDescent="0.25">
      <c r="A1380" s="8"/>
      <c r="B1380" s="8"/>
      <c r="C1380" s="8"/>
      <c r="D1380" s="8"/>
      <c r="E1380" s="8"/>
      <c r="F1380" s="8"/>
      <c r="G1380" s="21"/>
      <c r="H1380" s="12"/>
      <c r="I1380" s="12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x14ac:dyDescent="0.25">
      <c r="A1381" s="8"/>
      <c r="B1381" s="8"/>
      <c r="C1381" s="8"/>
      <c r="D1381" s="8"/>
      <c r="E1381" s="8"/>
      <c r="F1381" s="8"/>
      <c r="G1381" s="21"/>
      <c r="H1381" s="12"/>
      <c r="I1381" s="12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x14ac:dyDescent="0.25">
      <c r="A1382" s="8"/>
      <c r="B1382" s="8"/>
      <c r="C1382" s="8"/>
      <c r="D1382" s="8"/>
      <c r="E1382" s="8"/>
      <c r="F1382" s="8"/>
      <c r="G1382" s="21"/>
      <c r="H1382" s="12"/>
      <c r="I1382" s="12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x14ac:dyDescent="0.25">
      <c r="A1383" s="8"/>
      <c r="B1383" s="8"/>
      <c r="C1383" s="8"/>
      <c r="D1383" s="8"/>
      <c r="E1383" s="8"/>
      <c r="F1383" s="8"/>
      <c r="G1383" s="21"/>
      <c r="H1383" s="12"/>
      <c r="I1383" s="12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x14ac:dyDescent="0.25">
      <c r="A1384" s="8"/>
      <c r="B1384" s="8"/>
      <c r="C1384" s="8"/>
      <c r="D1384" s="8"/>
      <c r="E1384" s="8"/>
      <c r="F1384" s="8"/>
      <c r="G1384" s="21"/>
      <c r="H1384" s="12"/>
      <c r="I1384" s="12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x14ac:dyDescent="0.25">
      <c r="A1385" s="8"/>
      <c r="B1385" s="8"/>
      <c r="C1385" s="8"/>
      <c r="D1385" s="8"/>
      <c r="E1385" s="8"/>
      <c r="F1385" s="8"/>
      <c r="G1385" s="21"/>
      <c r="H1385" s="12"/>
      <c r="I1385" s="12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x14ac:dyDescent="0.25">
      <c r="A1386" s="8"/>
      <c r="B1386" s="8"/>
      <c r="C1386" s="8"/>
      <c r="D1386" s="8"/>
      <c r="E1386" s="8"/>
      <c r="F1386" s="8"/>
      <c r="G1386" s="21"/>
      <c r="H1386" s="12"/>
      <c r="I1386" s="12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x14ac:dyDescent="0.25">
      <c r="A1387" s="8"/>
      <c r="B1387" s="8"/>
      <c r="C1387" s="8"/>
      <c r="D1387" s="8"/>
      <c r="E1387" s="8"/>
      <c r="F1387" s="8"/>
      <c r="G1387" s="21"/>
      <c r="H1387" s="12"/>
      <c r="I1387" s="12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x14ac:dyDescent="0.25">
      <c r="A1388" s="8"/>
      <c r="B1388" s="8"/>
      <c r="C1388" s="8"/>
      <c r="D1388" s="8"/>
      <c r="E1388" s="8"/>
      <c r="F1388" s="8"/>
      <c r="G1388" s="21"/>
      <c r="H1388" s="12"/>
      <c r="I1388" s="12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x14ac:dyDescent="0.25">
      <c r="A1389" s="8"/>
      <c r="B1389" s="8"/>
      <c r="C1389" s="8"/>
      <c r="D1389" s="8"/>
      <c r="E1389" s="8"/>
      <c r="F1389" s="8"/>
      <c r="G1389" s="21"/>
      <c r="H1389" s="12"/>
      <c r="I1389" s="12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x14ac:dyDescent="0.25">
      <c r="A1390" s="8"/>
      <c r="B1390" s="8"/>
      <c r="C1390" s="8"/>
      <c r="D1390" s="8"/>
      <c r="E1390" s="8"/>
      <c r="F1390" s="8"/>
      <c r="G1390" s="21"/>
      <c r="H1390" s="12"/>
      <c r="I1390" s="12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x14ac:dyDescent="0.25">
      <c r="A1391" s="8"/>
      <c r="B1391" s="8"/>
      <c r="C1391" s="8"/>
      <c r="D1391" s="8"/>
      <c r="E1391" s="8"/>
      <c r="F1391" s="8"/>
      <c r="G1391" s="21"/>
      <c r="H1391" s="12"/>
      <c r="I1391" s="12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x14ac:dyDescent="0.25">
      <c r="A1392" s="8"/>
      <c r="B1392" s="8"/>
      <c r="C1392" s="8"/>
      <c r="D1392" s="8"/>
      <c r="E1392" s="8"/>
      <c r="F1392" s="8"/>
      <c r="G1392" s="21"/>
      <c r="H1392" s="12"/>
      <c r="I1392" s="12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x14ac:dyDescent="0.25">
      <c r="A1393" s="8"/>
      <c r="B1393" s="8"/>
      <c r="C1393" s="8"/>
      <c r="D1393" s="8"/>
      <c r="E1393" s="8"/>
      <c r="F1393" s="8"/>
      <c r="G1393" s="21"/>
      <c r="H1393" s="12"/>
      <c r="I1393" s="12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x14ac:dyDescent="0.25">
      <c r="A1394" s="8"/>
      <c r="B1394" s="8"/>
      <c r="C1394" s="8"/>
      <c r="D1394" s="8"/>
      <c r="E1394" s="8"/>
      <c r="F1394" s="8"/>
      <c r="G1394" s="21"/>
      <c r="H1394" s="12"/>
      <c r="I1394" s="12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x14ac:dyDescent="0.25">
      <c r="A1395" s="8"/>
      <c r="B1395" s="8"/>
      <c r="C1395" s="8"/>
      <c r="D1395" s="8"/>
      <c r="E1395" s="8"/>
      <c r="F1395" s="8"/>
      <c r="G1395" s="21"/>
      <c r="H1395" s="12"/>
      <c r="I1395" s="12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x14ac:dyDescent="0.25">
      <c r="A1396" s="8"/>
      <c r="B1396" s="8"/>
      <c r="C1396" s="8"/>
      <c r="D1396" s="8"/>
      <c r="E1396" s="8"/>
      <c r="F1396" s="8"/>
      <c r="G1396" s="21"/>
      <c r="H1396" s="12"/>
      <c r="I1396" s="12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x14ac:dyDescent="0.25">
      <c r="A1397" s="8"/>
      <c r="B1397" s="8"/>
      <c r="C1397" s="8"/>
      <c r="D1397" s="8"/>
      <c r="E1397" s="8"/>
      <c r="F1397" s="8"/>
      <c r="G1397" s="21"/>
      <c r="H1397" s="12"/>
      <c r="I1397" s="12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x14ac:dyDescent="0.25">
      <c r="A1398" s="8"/>
      <c r="B1398" s="8"/>
      <c r="C1398" s="8"/>
      <c r="D1398" s="8"/>
      <c r="E1398" s="8"/>
      <c r="F1398" s="8"/>
      <c r="G1398" s="21"/>
      <c r="H1398" s="12"/>
      <c r="I1398" s="12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x14ac:dyDescent="0.25">
      <c r="A1399" s="8"/>
      <c r="B1399" s="8"/>
      <c r="C1399" s="8"/>
      <c r="D1399" s="8"/>
      <c r="E1399" s="8"/>
      <c r="F1399" s="8"/>
      <c r="G1399" s="21"/>
      <c r="H1399" s="12"/>
      <c r="I1399" s="12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x14ac:dyDescent="0.25">
      <c r="A1400" s="8"/>
      <c r="B1400" s="8"/>
      <c r="C1400" s="8"/>
      <c r="D1400" s="8"/>
      <c r="E1400" s="8"/>
      <c r="F1400" s="8"/>
      <c r="G1400" s="21"/>
      <c r="H1400" s="12"/>
      <c r="I1400" s="12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x14ac:dyDescent="0.25">
      <c r="A1401" s="8"/>
      <c r="B1401" s="8"/>
      <c r="C1401" s="8"/>
      <c r="D1401" s="8"/>
      <c r="E1401" s="8"/>
      <c r="F1401" s="8"/>
      <c r="G1401" s="21"/>
      <c r="H1401" s="12"/>
      <c r="I1401" s="12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x14ac:dyDescent="0.25">
      <c r="A1402" s="8"/>
      <c r="B1402" s="8"/>
      <c r="C1402" s="8"/>
      <c r="D1402" s="8"/>
      <c r="E1402" s="8"/>
      <c r="F1402" s="8"/>
      <c r="G1402" s="21"/>
      <c r="H1402" s="12"/>
      <c r="I1402" s="12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x14ac:dyDescent="0.25">
      <c r="A1403" s="8"/>
      <c r="B1403" s="8"/>
      <c r="C1403" s="8"/>
      <c r="D1403" s="8"/>
      <c r="E1403" s="8"/>
      <c r="F1403" s="8"/>
      <c r="G1403" s="21"/>
      <c r="H1403" s="12"/>
      <c r="I1403" s="12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x14ac:dyDescent="0.25">
      <c r="A1404" s="8"/>
      <c r="B1404" s="8"/>
      <c r="C1404" s="8"/>
      <c r="D1404" s="8"/>
      <c r="E1404" s="8"/>
      <c r="F1404" s="8"/>
      <c r="G1404" s="21"/>
      <c r="H1404" s="12"/>
      <c r="I1404" s="12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x14ac:dyDescent="0.25">
      <c r="A1405" s="8"/>
      <c r="B1405" s="8"/>
      <c r="C1405" s="8"/>
      <c r="D1405" s="8"/>
      <c r="E1405" s="8"/>
      <c r="F1405" s="8"/>
      <c r="G1405" s="21"/>
      <c r="H1405" s="12"/>
      <c r="I1405" s="12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x14ac:dyDescent="0.25">
      <c r="A1406" s="8"/>
      <c r="B1406" s="8"/>
      <c r="C1406" s="8"/>
      <c r="D1406" s="8"/>
      <c r="E1406" s="8"/>
      <c r="F1406" s="8"/>
      <c r="G1406" s="21"/>
      <c r="H1406" s="12"/>
      <c r="I1406" s="12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x14ac:dyDescent="0.25">
      <c r="A1407" s="8"/>
      <c r="B1407" s="8"/>
      <c r="C1407" s="8"/>
      <c r="D1407" s="8"/>
      <c r="E1407" s="8"/>
      <c r="F1407" s="8"/>
      <c r="G1407" s="21"/>
      <c r="H1407" s="12"/>
      <c r="I1407" s="12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x14ac:dyDescent="0.25">
      <c r="A1408" s="8"/>
      <c r="B1408" s="8"/>
      <c r="C1408" s="8"/>
      <c r="D1408" s="8"/>
      <c r="E1408" s="8"/>
      <c r="F1408" s="8"/>
      <c r="G1408" s="21"/>
      <c r="H1408" s="12"/>
      <c r="I1408" s="12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x14ac:dyDescent="0.25">
      <c r="A1409" s="8"/>
      <c r="B1409" s="8"/>
      <c r="C1409" s="8"/>
      <c r="D1409" s="8"/>
      <c r="E1409" s="8"/>
      <c r="F1409" s="8"/>
      <c r="G1409" s="21"/>
      <c r="H1409" s="12"/>
      <c r="I1409" s="12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x14ac:dyDescent="0.25">
      <c r="A1410" s="8"/>
      <c r="B1410" s="8"/>
      <c r="C1410" s="8"/>
      <c r="D1410" s="8"/>
      <c r="E1410" s="8"/>
      <c r="F1410" s="8"/>
      <c r="G1410" s="21"/>
      <c r="H1410" s="12"/>
      <c r="I1410" s="12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x14ac:dyDescent="0.25">
      <c r="A1411" s="8"/>
      <c r="B1411" s="8"/>
      <c r="C1411" s="8"/>
      <c r="D1411" s="8"/>
      <c r="E1411" s="8"/>
      <c r="F1411" s="8"/>
      <c r="G1411" s="21"/>
      <c r="H1411" s="12"/>
      <c r="I1411" s="12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x14ac:dyDescent="0.25">
      <c r="A1412" s="8"/>
      <c r="B1412" s="8"/>
      <c r="C1412" s="8"/>
      <c r="D1412" s="8"/>
      <c r="E1412" s="8"/>
      <c r="F1412" s="8"/>
      <c r="G1412" s="21"/>
      <c r="H1412" s="12"/>
      <c r="I1412" s="12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x14ac:dyDescent="0.25">
      <c r="A1413" s="8"/>
      <c r="B1413" s="8"/>
      <c r="C1413" s="8"/>
      <c r="D1413" s="8"/>
      <c r="E1413" s="8"/>
      <c r="F1413" s="8"/>
      <c r="G1413" s="21"/>
      <c r="H1413" s="12"/>
      <c r="I1413" s="12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x14ac:dyDescent="0.25">
      <c r="A1414" s="8"/>
      <c r="B1414" s="8"/>
      <c r="C1414" s="8"/>
      <c r="D1414" s="8"/>
      <c r="E1414" s="8"/>
      <c r="F1414" s="8"/>
      <c r="G1414" s="21"/>
      <c r="H1414" s="12"/>
      <c r="I1414" s="12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x14ac:dyDescent="0.25">
      <c r="A1415" s="8"/>
      <c r="B1415" s="8"/>
      <c r="C1415" s="8"/>
      <c r="D1415" s="8"/>
      <c r="E1415" s="8"/>
      <c r="F1415" s="8"/>
      <c r="G1415" s="21"/>
      <c r="H1415" s="12"/>
      <c r="I1415" s="12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x14ac:dyDescent="0.25">
      <c r="A1416" s="8"/>
      <c r="B1416" s="8"/>
      <c r="C1416" s="8"/>
      <c r="D1416" s="8"/>
      <c r="E1416" s="8"/>
      <c r="F1416" s="8"/>
      <c r="G1416" s="21"/>
      <c r="H1416" s="12"/>
      <c r="I1416" s="12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x14ac:dyDescent="0.25">
      <c r="A1417" s="8"/>
      <c r="B1417" s="8"/>
      <c r="C1417" s="8"/>
      <c r="D1417" s="8"/>
      <c r="E1417" s="8"/>
      <c r="F1417" s="8"/>
      <c r="G1417" s="21"/>
      <c r="H1417" s="12"/>
      <c r="I1417" s="12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x14ac:dyDescent="0.25">
      <c r="A1418" s="8"/>
      <c r="B1418" s="8"/>
      <c r="C1418" s="8"/>
      <c r="D1418" s="8"/>
      <c r="E1418" s="8"/>
      <c r="F1418" s="8"/>
      <c r="G1418" s="21"/>
      <c r="H1418" s="12"/>
      <c r="I1418" s="12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x14ac:dyDescent="0.25">
      <c r="A1419" s="8"/>
      <c r="B1419" s="8"/>
      <c r="C1419" s="8"/>
      <c r="D1419" s="8"/>
      <c r="E1419" s="8"/>
      <c r="F1419" s="8"/>
      <c r="G1419" s="21"/>
      <c r="H1419" s="12"/>
      <c r="I1419" s="12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x14ac:dyDescent="0.25">
      <c r="A1420" s="8"/>
      <c r="B1420" s="8"/>
      <c r="C1420" s="8"/>
      <c r="D1420" s="8"/>
      <c r="E1420" s="8"/>
      <c r="F1420" s="8"/>
      <c r="G1420" s="21"/>
      <c r="H1420" s="12"/>
      <c r="I1420" s="12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x14ac:dyDescent="0.25">
      <c r="A1421" s="8"/>
      <c r="B1421" s="8"/>
      <c r="C1421" s="8"/>
      <c r="D1421" s="8"/>
      <c r="E1421" s="8"/>
      <c r="F1421" s="8"/>
      <c r="G1421" s="21"/>
      <c r="H1421" s="12"/>
      <c r="I1421" s="12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x14ac:dyDescent="0.25">
      <c r="A1422" s="8"/>
      <c r="B1422" s="8"/>
      <c r="C1422" s="8"/>
      <c r="D1422" s="8"/>
      <c r="E1422" s="8"/>
      <c r="F1422" s="8"/>
      <c r="G1422" s="21"/>
      <c r="H1422" s="12"/>
      <c r="I1422" s="12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x14ac:dyDescent="0.25">
      <c r="A1423" s="8"/>
      <c r="B1423" s="8"/>
      <c r="C1423" s="8"/>
      <c r="D1423" s="8"/>
      <c r="E1423" s="8"/>
      <c r="F1423" s="8"/>
      <c r="G1423" s="21"/>
      <c r="H1423" s="12"/>
      <c r="I1423" s="12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x14ac:dyDescent="0.25">
      <c r="A1424" s="8"/>
      <c r="B1424" s="8"/>
      <c r="C1424" s="8"/>
      <c r="D1424" s="8"/>
      <c r="E1424" s="8"/>
      <c r="F1424" s="8"/>
      <c r="G1424" s="21"/>
      <c r="H1424" s="12"/>
      <c r="I1424" s="12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x14ac:dyDescent="0.25">
      <c r="A1425" s="8"/>
      <c r="B1425" s="8"/>
      <c r="C1425" s="8"/>
      <c r="D1425" s="8"/>
      <c r="E1425" s="8"/>
      <c r="F1425" s="8"/>
      <c r="G1425" s="21"/>
      <c r="H1425" s="12"/>
      <c r="I1425" s="12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x14ac:dyDescent="0.25">
      <c r="A1426" s="8"/>
      <c r="B1426" s="8"/>
      <c r="C1426" s="8"/>
      <c r="D1426" s="8"/>
      <c r="E1426" s="8"/>
      <c r="F1426" s="8"/>
      <c r="G1426" s="21"/>
      <c r="H1426" s="12"/>
      <c r="I1426" s="12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x14ac:dyDescent="0.25">
      <c r="A1427" s="8"/>
      <c r="B1427" s="8"/>
      <c r="C1427" s="8"/>
      <c r="D1427" s="8"/>
      <c r="E1427" s="8"/>
      <c r="F1427" s="8"/>
      <c r="G1427" s="21"/>
      <c r="H1427" s="12"/>
      <c r="I1427" s="12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x14ac:dyDescent="0.25">
      <c r="A1428" s="8"/>
      <c r="B1428" s="8"/>
      <c r="C1428" s="8"/>
      <c r="D1428" s="8"/>
      <c r="E1428" s="8"/>
      <c r="F1428" s="8"/>
      <c r="G1428" s="21"/>
      <c r="H1428" s="12"/>
      <c r="I1428" s="12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x14ac:dyDescent="0.25">
      <c r="A1429" s="8"/>
      <c r="B1429" s="8"/>
      <c r="C1429" s="8"/>
      <c r="D1429" s="8"/>
      <c r="E1429" s="8"/>
      <c r="F1429" s="8"/>
      <c r="G1429" s="21"/>
      <c r="H1429" s="12"/>
      <c r="I1429" s="12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x14ac:dyDescent="0.25">
      <c r="A1430" s="8"/>
      <c r="B1430" s="8"/>
      <c r="C1430" s="8"/>
      <c r="D1430" s="8"/>
      <c r="E1430" s="8"/>
      <c r="F1430" s="8"/>
      <c r="G1430" s="21"/>
      <c r="H1430" s="12"/>
      <c r="I1430" s="12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x14ac:dyDescent="0.25">
      <c r="A1431" s="8"/>
      <c r="B1431" s="8"/>
      <c r="C1431" s="8"/>
      <c r="D1431" s="8"/>
      <c r="E1431" s="8"/>
      <c r="F1431" s="8"/>
      <c r="G1431" s="21"/>
      <c r="H1431" s="12"/>
      <c r="I1431" s="12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x14ac:dyDescent="0.25">
      <c r="A1432" s="8"/>
      <c r="B1432" s="8"/>
      <c r="C1432" s="8"/>
      <c r="D1432" s="8"/>
      <c r="E1432" s="8"/>
      <c r="F1432" s="8"/>
      <c r="G1432" s="21"/>
      <c r="H1432" s="12"/>
      <c r="I1432" s="12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x14ac:dyDescent="0.25">
      <c r="A1433" s="8"/>
      <c r="B1433" s="8"/>
      <c r="C1433" s="8"/>
      <c r="D1433" s="8"/>
      <c r="E1433" s="8"/>
      <c r="F1433" s="8"/>
      <c r="G1433" s="21"/>
      <c r="H1433" s="12"/>
      <c r="I1433" s="12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x14ac:dyDescent="0.25">
      <c r="A1434" s="8"/>
      <c r="B1434" s="8"/>
      <c r="C1434" s="8"/>
      <c r="D1434" s="8"/>
      <c r="E1434" s="8"/>
      <c r="F1434" s="8"/>
      <c r="G1434" s="21"/>
      <c r="H1434" s="12"/>
      <c r="I1434" s="12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x14ac:dyDescent="0.25">
      <c r="A1435" s="8"/>
      <c r="B1435" s="8"/>
      <c r="C1435" s="8"/>
      <c r="D1435" s="8"/>
      <c r="E1435" s="8"/>
      <c r="F1435" s="8"/>
      <c r="G1435" s="21"/>
      <c r="H1435" s="12"/>
      <c r="I1435" s="12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x14ac:dyDescent="0.25">
      <c r="A1436" s="8"/>
      <c r="B1436" s="8"/>
      <c r="C1436" s="8"/>
      <c r="D1436" s="8"/>
      <c r="E1436" s="8"/>
      <c r="F1436" s="8"/>
      <c r="G1436" s="21"/>
      <c r="H1436" s="12"/>
      <c r="I1436" s="12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x14ac:dyDescent="0.25">
      <c r="A1437" s="8"/>
      <c r="B1437" s="8"/>
      <c r="C1437" s="8"/>
      <c r="D1437" s="8"/>
      <c r="E1437" s="8"/>
      <c r="F1437" s="8"/>
      <c r="G1437" s="21"/>
      <c r="H1437" s="12"/>
      <c r="I1437" s="12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x14ac:dyDescent="0.25">
      <c r="A1438" s="8"/>
      <c r="B1438" s="8"/>
      <c r="C1438" s="8"/>
      <c r="D1438" s="8"/>
      <c r="E1438" s="8"/>
      <c r="F1438" s="8"/>
      <c r="G1438" s="21"/>
      <c r="H1438" s="12"/>
      <c r="I1438" s="12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x14ac:dyDescent="0.25">
      <c r="G1439" s="22"/>
      <c r="H1439" s="6"/>
      <c r="I1439" s="6"/>
    </row>
    <row r="1440" spans="1:26" x14ac:dyDescent="0.25">
      <c r="G1440" s="22"/>
      <c r="H1440" s="6"/>
      <c r="I1440" s="6"/>
    </row>
    <row r="1441" spans="7:9" x14ac:dyDescent="0.25">
      <c r="G1441" s="22"/>
      <c r="H1441" s="6"/>
      <c r="I1441" s="6"/>
    </row>
    <row r="1442" spans="7:9" x14ac:dyDescent="0.25">
      <c r="G1442" s="22"/>
      <c r="H1442" s="6"/>
      <c r="I1442" s="6"/>
    </row>
    <row r="1443" spans="7:9" x14ac:dyDescent="0.25">
      <c r="G1443" s="22"/>
      <c r="H1443" s="6"/>
      <c r="I1443" s="6"/>
    </row>
    <row r="1444" spans="7:9" x14ac:dyDescent="0.25">
      <c r="G1444" s="22"/>
      <c r="H1444" s="6"/>
      <c r="I1444" s="6"/>
    </row>
    <row r="1445" spans="7:9" x14ac:dyDescent="0.25">
      <c r="G1445" s="22"/>
      <c r="H1445" s="6"/>
      <c r="I1445" s="6"/>
    </row>
    <row r="1446" spans="7:9" x14ac:dyDescent="0.25">
      <c r="G1446" s="22"/>
      <c r="H1446" s="6"/>
      <c r="I1446" s="6"/>
    </row>
    <row r="1447" spans="7:9" x14ac:dyDescent="0.25">
      <c r="G1447" s="22"/>
      <c r="H1447" s="6"/>
      <c r="I1447" s="6"/>
    </row>
    <row r="1448" spans="7:9" x14ac:dyDescent="0.25">
      <c r="G1448" s="22"/>
      <c r="H1448" s="6"/>
      <c r="I1448" s="6"/>
    </row>
    <row r="1449" spans="7:9" x14ac:dyDescent="0.25">
      <c r="G1449" s="22"/>
      <c r="H1449" s="6"/>
      <c r="I1449" s="6"/>
    </row>
    <row r="1450" spans="7:9" x14ac:dyDescent="0.25">
      <c r="G1450" s="22"/>
      <c r="H1450" s="6"/>
      <c r="I1450" s="6"/>
    </row>
    <row r="1451" spans="7:9" x14ac:dyDescent="0.25">
      <c r="G1451" s="22"/>
      <c r="H1451" s="6"/>
      <c r="I1451" s="6"/>
    </row>
    <row r="1452" spans="7:9" x14ac:dyDescent="0.25">
      <c r="G1452" s="22"/>
      <c r="H1452" s="6"/>
      <c r="I1452" s="6"/>
    </row>
    <row r="1453" spans="7:9" x14ac:dyDescent="0.25">
      <c r="G1453" s="22"/>
      <c r="H1453" s="6"/>
      <c r="I1453" s="6"/>
    </row>
    <row r="1454" spans="7:9" x14ac:dyDescent="0.25">
      <c r="G1454" s="22"/>
      <c r="H1454" s="6"/>
      <c r="I1454" s="6"/>
    </row>
    <row r="1455" spans="7:9" x14ac:dyDescent="0.25">
      <c r="G1455" s="22"/>
      <c r="H1455" s="6"/>
      <c r="I1455" s="6"/>
    </row>
    <row r="1456" spans="7:9" x14ac:dyDescent="0.25"/>
    <row r="1457" x14ac:dyDescent="0.25"/>
    <row r="1458" x14ac:dyDescent="0.25"/>
    <row r="1459" x14ac:dyDescent="0.25"/>
    <row r="1460" x14ac:dyDescent="0.25"/>
  </sheetData>
  <mergeCells count="146">
    <mergeCell ref="B11:H11"/>
    <mergeCell ref="F14:H14"/>
    <mergeCell ref="F15:H15"/>
    <mergeCell ref="F16:H16"/>
    <mergeCell ref="F17:H17"/>
    <mergeCell ref="F18:H18"/>
    <mergeCell ref="B1:C1"/>
    <mergeCell ref="E1:F1"/>
    <mergeCell ref="B2:V2"/>
    <mergeCell ref="B3:V3"/>
    <mergeCell ref="B7:H7"/>
    <mergeCell ref="B9:H9"/>
    <mergeCell ref="F27:H27"/>
    <mergeCell ref="F28:G28"/>
    <mergeCell ref="F29:G29"/>
    <mergeCell ref="F30:G30"/>
    <mergeCell ref="F19:H19"/>
    <mergeCell ref="F20:H20"/>
    <mergeCell ref="F21:H21"/>
    <mergeCell ref="F22:H22"/>
    <mergeCell ref="F23:H23"/>
    <mergeCell ref="F24:H24"/>
    <mergeCell ref="B64:V64"/>
    <mergeCell ref="H1:I1"/>
    <mergeCell ref="B66:E66"/>
    <mergeCell ref="B67:E67"/>
    <mergeCell ref="B68:E68"/>
    <mergeCell ref="I66:P66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F25:H25"/>
    <mergeCell ref="F26:H26"/>
    <mergeCell ref="D84:E84"/>
    <mergeCell ref="D85:E85"/>
    <mergeCell ref="D86:E86"/>
    <mergeCell ref="D87:E87"/>
    <mergeCell ref="D88:E88"/>
    <mergeCell ref="D89:E89"/>
    <mergeCell ref="D174:E1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96:E96"/>
    <mergeCell ref="D97:E97"/>
    <mergeCell ref="D98:E98"/>
    <mergeCell ref="D99:E99"/>
    <mergeCell ref="D100:E100"/>
    <mergeCell ref="D101:E101"/>
    <mergeCell ref="D90:E90"/>
    <mergeCell ref="D91:E91"/>
    <mergeCell ref="D92:E92"/>
    <mergeCell ref="D93:E93"/>
    <mergeCell ref="D94:E94"/>
    <mergeCell ref="D95:E95"/>
    <mergeCell ref="D108:E108"/>
    <mergeCell ref="D109:E109"/>
    <mergeCell ref="D110:E110"/>
    <mergeCell ref="D111:E111"/>
    <mergeCell ref="D112:E112"/>
    <mergeCell ref="D113:E113"/>
    <mergeCell ref="D102:E102"/>
    <mergeCell ref="D103:E103"/>
    <mergeCell ref="D104:E104"/>
    <mergeCell ref="D105:E105"/>
    <mergeCell ref="D106:E106"/>
    <mergeCell ref="D107:E107"/>
    <mergeCell ref="D120:E120"/>
    <mergeCell ref="D121:E121"/>
    <mergeCell ref="D122:E122"/>
    <mergeCell ref="D123:E123"/>
    <mergeCell ref="D124:E124"/>
    <mergeCell ref="D125:E125"/>
    <mergeCell ref="D114:E114"/>
    <mergeCell ref="D115:E115"/>
    <mergeCell ref="D116:E116"/>
    <mergeCell ref="D117:E117"/>
    <mergeCell ref="D118:E118"/>
    <mergeCell ref="D119:E119"/>
    <mergeCell ref="D132:E132"/>
    <mergeCell ref="D133:E133"/>
    <mergeCell ref="D134:E134"/>
    <mergeCell ref="D135:E135"/>
    <mergeCell ref="D136:E136"/>
    <mergeCell ref="D137:E137"/>
    <mergeCell ref="D126:E126"/>
    <mergeCell ref="D127:E127"/>
    <mergeCell ref="D128:E128"/>
    <mergeCell ref="D129:E129"/>
    <mergeCell ref="D130:E130"/>
    <mergeCell ref="D131:E131"/>
    <mergeCell ref="D144:E144"/>
    <mergeCell ref="D145:E145"/>
    <mergeCell ref="D146:E146"/>
    <mergeCell ref="D147:E147"/>
    <mergeCell ref="D148:E148"/>
    <mergeCell ref="D149:E149"/>
    <mergeCell ref="D138:E138"/>
    <mergeCell ref="D139:E139"/>
    <mergeCell ref="D140:E140"/>
    <mergeCell ref="D141:E141"/>
    <mergeCell ref="D142:E142"/>
    <mergeCell ref="D143:E143"/>
    <mergeCell ref="D156:E156"/>
    <mergeCell ref="D157:E157"/>
    <mergeCell ref="D158:E158"/>
    <mergeCell ref="D159:E159"/>
    <mergeCell ref="D160:E160"/>
    <mergeCell ref="D161:E161"/>
    <mergeCell ref="D150:E150"/>
    <mergeCell ref="D151:E151"/>
    <mergeCell ref="D152:E152"/>
    <mergeCell ref="D153:E153"/>
    <mergeCell ref="D154:E154"/>
    <mergeCell ref="D155:E155"/>
    <mergeCell ref="D168:E168"/>
    <mergeCell ref="D169:E169"/>
    <mergeCell ref="D170:E170"/>
    <mergeCell ref="D171:E171"/>
    <mergeCell ref="D172:E172"/>
    <mergeCell ref="D173:E173"/>
    <mergeCell ref="D162:E162"/>
    <mergeCell ref="D163:E163"/>
    <mergeCell ref="D164:E164"/>
    <mergeCell ref="D165:E165"/>
    <mergeCell ref="D166:E166"/>
    <mergeCell ref="D167:E167"/>
  </mergeCells>
  <hyperlinks>
    <hyperlink ref="B1:C1" location="A2:A2" tooltip="Klikni na prechod ku Kryciemu listu..." display="Krycí list rozpočtu" xr:uid="{93CE6C4B-3E81-449B-99B3-26134432BD59}"/>
    <hyperlink ref="E1:F1" location="A44:A44" tooltip="Klikni na prechod ku rekapitulácii..." display="Rekapitulácia rozpočtu" xr:uid="{C5E0E191-1194-465D-9D13-4A039D25964A}"/>
    <hyperlink ref="H1:I1" location="B64:B64" tooltip="Klikni na prechod k Rozpočet..." display="Rozpočet" xr:uid="{56131A04-728F-4F63-809E-DEAE453C7D48}"/>
  </hyperlinks>
  <printOptions horizontalCentered="1" gridLines="1"/>
  <pageMargins left="1.1111111111111112E-2" right="1.1111111111111112E-2" top="0.75" bottom="0.75" header="0.3" footer="0.3"/>
  <pageSetup paperSize="9" scale="75" orientation="portrait" horizontalDpi="300" verticalDpi="300" r:id="rId1"/>
  <headerFooter>
    <oddHeader>&amp;C&amp;B&amp; Rozpočet Centrum služieb pre zlepšenie fyzickej a pohybovej zdatnosti obyvateľov / SO 01 - HLAVNÝ OBJEKT - Elektroinštalácia</oddHeader>
    <oddFooter>&amp;RStrana &amp;P z &amp;N    &amp;L&amp;7Spracované systémom Systematic® Kalkulus, tel.: 051 77 10 585</oddFooter>
  </headerFooter>
  <rowBreaks count="2" manualBreakCount="2">
    <brk id="40" max="16383" man="1"/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B63B-AFC7-4BDB-9203-C00141419179}">
  <dimension ref="A1:AA1459"/>
  <sheetViews>
    <sheetView workbookViewId="0">
      <pane ySplit="1" topLeftCell="A65" activePane="bottomLeft" state="frozen"/>
      <selection pane="bottomLeft" activeCell="H77" sqref="H77"/>
    </sheetView>
  </sheetViews>
  <sheetFormatPr defaultColWidth="0" defaultRowHeight="15" zeroHeight="1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8" width="12.7109375" customWidth="1"/>
    <col min="9" max="9" width="10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9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9.140625" hidden="1" customWidth="1"/>
  </cols>
  <sheetData>
    <row r="1" spans="1:26" ht="35.1" customHeight="1" x14ac:dyDescent="0.25">
      <c r="A1" s="23"/>
      <c r="B1" s="336" t="s">
        <v>0</v>
      </c>
      <c r="C1" s="337"/>
      <c r="D1" s="24"/>
      <c r="E1" s="338" t="s">
        <v>42</v>
      </c>
      <c r="F1" s="339"/>
      <c r="G1" s="25"/>
      <c r="H1" s="297" t="s">
        <v>72</v>
      </c>
      <c r="I1" s="298"/>
      <c r="J1" s="26"/>
      <c r="K1" s="26"/>
      <c r="L1" s="26"/>
      <c r="M1" s="26"/>
      <c r="N1" s="26"/>
      <c r="O1" s="26"/>
      <c r="P1" s="26"/>
      <c r="Q1" s="24"/>
      <c r="R1" s="24"/>
      <c r="S1" s="24"/>
      <c r="T1" s="24"/>
      <c r="U1" s="24"/>
      <c r="V1" s="24"/>
      <c r="W1" s="27">
        <v>30.126000000000001</v>
      </c>
      <c r="X1" s="13"/>
      <c r="Y1" s="13"/>
      <c r="Z1" s="13"/>
    </row>
    <row r="2" spans="1:26" ht="35.1" customHeight="1" x14ac:dyDescent="0.25">
      <c r="A2" s="28"/>
      <c r="B2" s="314" t="s">
        <v>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1"/>
      <c r="W2" s="27"/>
      <c r="X2" s="13"/>
      <c r="Y2" s="13"/>
      <c r="Z2" s="13"/>
    </row>
    <row r="3" spans="1:26" ht="20.100000000000001" customHeight="1" x14ac:dyDescent="0.25">
      <c r="A3" s="28"/>
      <c r="B3" s="342" t="s">
        <v>1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4"/>
      <c r="W3" s="27"/>
      <c r="X3" s="13"/>
      <c r="Y3" s="13"/>
      <c r="Z3" s="13"/>
    </row>
    <row r="4" spans="1:26" ht="20.100000000000001" customHeight="1" x14ac:dyDescent="0.25">
      <c r="A4" s="28"/>
      <c r="B4" s="29" t="s">
        <v>717</v>
      </c>
      <c r="C4" s="30"/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7"/>
      <c r="X4" s="13"/>
      <c r="Y4" s="13"/>
      <c r="Z4" s="13"/>
    </row>
    <row r="5" spans="1:26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27"/>
      <c r="X5" s="13"/>
      <c r="Y5" s="13"/>
      <c r="Z5" s="13"/>
    </row>
    <row r="6" spans="1:26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  <c r="W6" s="27"/>
      <c r="X6" s="13"/>
      <c r="Y6" s="13"/>
      <c r="Z6" s="13"/>
    </row>
    <row r="7" spans="1:26" ht="20.100000000000001" customHeight="1" x14ac:dyDescent="0.25">
      <c r="A7" s="33"/>
      <c r="B7" s="332" t="s">
        <v>9</v>
      </c>
      <c r="C7" s="333"/>
      <c r="D7" s="333"/>
      <c r="E7" s="333"/>
      <c r="F7" s="333"/>
      <c r="G7" s="333"/>
      <c r="H7" s="334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27"/>
      <c r="X7" s="13"/>
      <c r="Y7" s="13"/>
      <c r="Z7" s="13"/>
    </row>
    <row r="8" spans="1:26" ht="20.100000000000001" customHeight="1" x14ac:dyDescent="0.25">
      <c r="A8" s="33"/>
      <c r="B8" s="35" t="s">
        <v>10</v>
      </c>
      <c r="C8" s="36"/>
      <c r="D8" s="37"/>
      <c r="E8" s="37"/>
      <c r="F8" s="37" t="s">
        <v>11</v>
      </c>
      <c r="G8" s="37"/>
      <c r="H8" s="37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7"/>
      <c r="X8" s="13"/>
      <c r="Y8" s="13"/>
      <c r="Z8" s="13"/>
    </row>
    <row r="9" spans="1:26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  <c r="W9" s="27"/>
      <c r="X9" s="13"/>
      <c r="Y9" s="13"/>
      <c r="Z9" s="13"/>
    </row>
    <row r="10" spans="1:26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  <c r="W10" s="27"/>
      <c r="X10" s="13"/>
      <c r="Y10" s="13"/>
      <c r="Z10" s="13"/>
    </row>
    <row r="11" spans="1:26" ht="20.100000000000001" customHeight="1" x14ac:dyDescent="0.25">
      <c r="A11" s="33"/>
      <c r="B11" s="332" t="s">
        <v>14</v>
      </c>
      <c r="C11" s="333"/>
      <c r="D11" s="333"/>
      <c r="E11" s="333"/>
      <c r="F11" s="333"/>
      <c r="G11" s="333"/>
      <c r="H11" s="334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27"/>
      <c r="X11" s="13"/>
      <c r="Y11" s="13"/>
      <c r="Z11" s="13"/>
    </row>
    <row r="12" spans="1:26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  <c r="W12" s="27"/>
      <c r="X12" s="13"/>
      <c r="Y12" s="13"/>
      <c r="Z12" s="13"/>
    </row>
    <row r="13" spans="1:26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27"/>
      <c r="X13" s="13"/>
      <c r="Y13" s="13"/>
      <c r="Z13" s="13"/>
    </row>
    <row r="14" spans="1:26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19</v>
      </c>
      <c r="G14" s="253"/>
      <c r="H14" s="329"/>
      <c r="I14" s="50"/>
      <c r="J14" s="50"/>
      <c r="K14" s="50"/>
      <c r="L14" s="50"/>
      <c r="M14" s="50"/>
      <c r="N14" s="50"/>
      <c r="O14" s="51"/>
      <c r="P14" s="52">
        <v>0</v>
      </c>
      <c r="Q14" s="49"/>
      <c r="R14" s="53"/>
      <c r="S14" s="53"/>
      <c r="T14" s="53"/>
      <c r="U14" s="53"/>
      <c r="V14" s="54"/>
      <c r="W14" s="27"/>
      <c r="X14" s="13"/>
      <c r="Y14" s="13"/>
      <c r="Z14" s="13"/>
    </row>
    <row r="15" spans="1:26" ht="20.100000000000001" customHeight="1" x14ac:dyDescent="0.25">
      <c r="A15" s="33"/>
      <c r="B15" s="55" t="s">
        <v>20</v>
      </c>
      <c r="C15" s="56"/>
      <c r="D15" s="57"/>
      <c r="E15" s="58"/>
      <c r="F15" s="263"/>
      <c r="G15" s="255"/>
      <c r="H15" s="331"/>
      <c r="I15" s="59"/>
      <c r="J15" s="59"/>
      <c r="K15" s="59"/>
      <c r="L15" s="59"/>
      <c r="M15" s="59"/>
      <c r="N15" s="59"/>
      <c r="O15" s="60"/>
      <c r="P15" s="61"/>
      <c r="Q15" s="36"/>
      <c r="R15" s="37"/>
      <c r="S15" s="37"/>
      <c r="T15" s="37"/>
      <c r="U15" s="37"/>
      <c r="V15" s="62"/>
      <c r="W15" s="27"/>
      <c r="X15" s="13"/>
      <c r="Y15" s="13"/>
      <c r="Z15" s="13"/>
    </row>
    <row r="16" spans="1:26" ht="20.100000000000001" customHeight="1" x14ac:dyDescent="0.25">
      <c r="A16" s="33"/>
      <c r="B16" s="38" t="s">
        <v>21</v>
      </c>
      <c r="C16" s="63"/>
      <c r="D16" s="11"/>
      <c r="E16" s="64"/>
      <c r="F16" s="267" t="s">
        <v>22</v>
      </c>
      <c r="G16" s="259"/>
      <c r="H16" s="280"/>
      <c r="I16" s="65"/>
      <c r="J16" s="65"/>
      <c r="K16" s="65"/>
      <c r="L16" s="65"/>
      <c r="M16" s="65"/>
      <c r="N16" s="65"/>
      <c r="O16" s="66"/>
      <c r="P16" s="67">
        <f>(SUM(Z74:Z79))</f>
        <v>0</v>
      </c>
      <c r="Q16" s="39"/>
      <c r="R16" s="68"/>
      <c r="S16" s="68"/>
      <c r="T16" s="68"/>
      <c r="U16" s="68"/>
      <c r="V16" s="69"/>
      <c r="W16" s="27"/>
      <c r="X16" s="13"/>
      <c r="Y16" s="13"/>
      <c r="Z16" s="13"/>
    </row>
    <row r="17" spans="1:26" ht="20.100000000000001" customHeight="1" x14ac:dyDescent="0.25">
      <c r="A17" s="33"/>
      <c r="B17" s="55" t="s">
        <v>23</v>
      </c>
      <c r="C17" s="56">
        <f>'SO 01 - HLAVNÝ OBJEKT  - 17191'!E57</f>
        <v>0</v>
      </c>
      <c r="D17" s="57">
        <f>'SO 01 - HLAVNÝ OBJEKT  - 17191'!F57</f>
        <v>0</v>
      </c>
      <c r="E17" s="58">
        <f>'SO 01 - HLAVNÝ OBJEKT  - 17191'!G57</f>
        <v>0</v>
      </c>
      <c r="F17" s="265" t="s">
        <v>24</v>
      </c>
      <c r="G17" s="266"/>
      <c r="H17" s="335"/>
      <c r="I17" s="59"/>
      <c r="J17" s="59"/>
      <c r="K17" s="59"/>
      <c r="L17" s="59"/>
      <c r="M17" s="59"/>
      <c r="N17" s="59"/>
      <c r="O17" s="60"/>
      <c r="P17" s="61">
        <v>0</v>
      </c>
      <c r="Q17" s="36"/>
      <c r="R17" s="37"/>
      <c r="S17" s="37"/>
      <c r="T17" s="37"/>
      <c r="U17" s="37"/>
      <c r="V17" s="62"/>
      <c r="W17" s="27"/>
      <c r="X17" s="13"/>
      <c r="Y17" s="13"/>
      <c r="Z17" s="13"/>
    </row>
    <row r="18" spans="1:26" ht="20.100000000000001" customHeight="1" x14ac:dyDescent="0.25">
      <c r="A18" s="33"/>
      <c r="B18" s="70" t="s">
        <v>25</v>
      </c>
      <c r="C18" s="71"/>
      <c r="D18" s="72"/>
      <c r="E18" s="73"/>
      <c r="F18" s="267"/>
      <c r="G18" s="259"/>
      <c r="H18" s="280"/>
      <c r="I18" s="74"/>
      <c r="J18" s="74"/>
      <c r="K18" s="74"/>
      <c r="L18" s="74"/>
      <c r="M18" s="74"/>
      <c r="N18" s="74"/>
      <c r="O18" s="75"/>
      <c r="P18" s="76"/>
      <c r="Q18" s="30"/>
      <c r="R18" s="31"/>
      <c r="S18" s="31"/>
      <c r="T18" s="31"/>
      <c r="U18" s="31"/>
      <c r="V18" s="32"/>
      <c r="W18" s="27"/>
      <c r="X18" s="13"/>
      <c r="Y18" s="13"/>
      <c r="Z18" s="13"/>
    </row>
    <row r="19" spans="1:26" ht="20.100000000000001" customHeight="1" x14ac:dyDescent="0.25">
      <c r="A19" s="33"/>
      <c r="B19" s="70" t="s">
        <v>26</v>
      </c>
      <c r="C19" s="77"/>
      <c r="D19" s="78"/>
      <c r="E19" s="73"/>
      <c r="F19" s="268"/>
      <c r="G19" s="269"/>
      <c r="H19" s="328"/>
      <c r="I19" s="74"/>
      <c r="J19" s="74"/>
      <c r="K19" s="74"/>
      <c r="L19" s="74"/>
      <c r="M19" s="74"/>
      <c r="N19" s="74"/>
      <c r="O19" s="75"/>
      <c r="P19" s="76"/>
      <c r="Q19" s="30"/>
      <c r="R19" s="31"/>
      <c r="S19" s="31"/>
      <c r="T19" s="31"/>
      <c r="U19" s="31"/>
      <c r="V19" s="32"/>
      <c r="W19" s="27"/>
      <c r="X19" s="13"/>
      <c r="Y19" s="13"/>
      <c r="Z19" s="13"/>
    </row>
    <row r="20" spans="1:26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329"/>
      <c r="I20" s="50"/>
      <c r="J20" s="50"/>
      <c r="K20" s="50"/>
      <c r="L20" s="50"/>
      <c r="M20" s="50"/>
      <c r="N20" s="50"/>
      <c r="O20" s="51"/>
      <c r="P20" s="83">
        <f>SUM(P14:P19)</f>
        <v>0</v>
      </c>
      <c r="Q20" s="49"/>
      <c r="R20" s="53"/>
      <c r="S20" s="53"/>
      <c r="T20" s="53"/>
      <c r="U20" s="53"/>
      <c r="V20" s="54"/>
      <c r="W20" s="27"/>
      <c r="X20" s="13"/>
      <c r="Y20" s="13"/>
      <c r="Z20" s="13"/>
    </row>
    <row r="21" spans="1:26" ht="20.100000000000001" customHeight="1" x14ac:dyDescent="0.25">
      <c r="A21" s="33"/>
      <c r="B21" s="35" t="s">
        <v>28</v>
      </c>
      <c r="C21" s="84"/>
      <c r="D21" s="60"/>
      <c r="E21" s="60">
        <f>((E15*U22*0)+(E16*V22*0)+(E17*W22*0))/100</f>
        <v>0</v>
      </c>
      <c r="F21" s="258" t="s">
        <v>29</v>
      </c>
      <c r="G21" s="259"/>
      <c r="H21" s="280"/>
      <c r="I21" s="59"/>
      <c r="J21" s="59"/>
      <c r="K21" s="59"/>
      <c r="L21" s="59"/>
      <c r="M21" s="59"/>
      <c r="N21" s="59"/>
      <c r="O21" s="60"/>
      <c r="P21" s="61">
        <f>((E15*X22*0)+(E16*Y22*0)+(E17*Z22*0))/100</f>
        <v>0</v>
      </c>
      <c r="Q21" s="36"/>
      <c r="R21" s="37"/>
      <c r="S21" s="37"/>
      <c r="T21" s="37"/>
      <c r="U21" s="37"/>
      <c r="V21" s="62"/>
      <c r="W21" s="27"/>
      <c r="X21" s="13"/>
      <c r="Y21" s="13"/>
      <c r="Z21" s="13"/>
    </row>
    <row r="22" spans="1:26" ht="20.100000000000001" customHeight="1" x14ac:dyDescent="0.25">
      <c r="A22" s="33"/>
      <c r="B22" s="34" t="s">
        <v>30</v>
      </c>
      <c r="C22" s="85"/>
      <c r="D22" s="75"/>
      <c r="E22" s="75">
        <f>((E15*U23*0)+(E16*V23*0)+(E17*W23*0))/100</f>
        <v>0</v>
      </c>
      <c r="F22" s="258" t="s">
        <v>31</v>
      </c>
      <c r="G22" s="259"/>
      <c r="H22" s="280"/>
      <c r="I22" s="74"/>
      <c r="J22" s="74"/>
      <c r="K22" s="74"/>
      <c r="L22" s="74"/>
      <c r="M22" s="74"/>
      <c r="N22" s="74"/>
      <c r="O22" s="75"/>
      <c r="P22" s="76">
        <f>((E15*X23*0)+(E16*Y23*0)+(E17*Z23*0))/100</f>
        <v>0</v>
      </c>
      <c r="Q22" s="30"/>
      <c r="R22" s="31"/>
      <c r="S22" s="31"/>
      <c r="T22" s="31"/>
      <c r="U22" s="31">
        <v>1</v>
      </c>
      <c r="V22" s="86">
        <v>1</v>
      </c>
      <c r="W22" s="27">
        <v>1</v>
      </c>
      <c r="X22" s="13">
        <v>1</v>
      </c>
      <c r="Y22" s="13">
        <v>1</v>
      </c>
      <c r="Z22" s="13">
        <v>1</v>
      </c>
    </row>
    <row r="23" spans="1:26" ht="20.100000000000001" customHeight="1" x14ac:dyDescent="0.25">
      <c r="A23" s="33"/>
      <c r="B23" s="34" t="s">
        <v>32</v>
      </c>
      <c r="C23" s="85"/>
      <c r="D23" s="75"/>
      <c r="E23" s="75">
        <f>((E15*U24*0)+(E16*V24*0)+(E17*W24*0))/100</f>
        <v>0</v>
      </c>
      <c r="F23" s="258" t="s">
        <v>33</v>
      </c>
      <c r="G23" s="259"/>
      <c r="H23" s="280"/>
      <c r="I23" s="74"/>
      <c r="J23" s="74"/>
      <c r="K23" s="74"/>
      <c r="L23" s="74"/>
      <c r="M23" s="74"/>
      <c r="N23" s="74"/>
      <c r="O23" s="75"/>
      <c r="P23" s="76">
        <f>((E15*X24*0)+(E16*Y24*0)+(E17*Z24*0))/100</f>
        <v>0</v>
      </c>
      <c r="Q23" s="30"/>
      <c r="R23" s="31"/>
      <c r="S23" s="31"/>
      <c r="T23" s="31"/>
      <c r="U23" s="31">
        <v>1</v>
      </c>
      <c r="V23" s="86">
        <v>1</v>
      </c>
      <c r="W23" s="27">
        <v>0</v>
      </c>
      <c r="X23" s="13">
        <v>1</v>
      </c>
      <c r="Y23" s="13">
        <v>1</v>
      </c>
      <c r="Z23" s="13">
        <v>1</v>
      </c>
    </row>
    <row r="24" spans="1:26" ht="20.100000000000001" customHeight="1" x14ac:dyDescent="0.25">
      <c r="A24" s="33"/>
      <c r="B24" s="34"/>
      <c r="C24" s="85"/>
      <c r="D24" s="75"/>
      <c r="E24" s="75"/>
      <c r="F24" s="330"/>
      <c r="G24" s="255"/>
      <c r="H24" s="331"/>
      <c r="I24" s="74"/>
      <c r="J24" s="74"/>
      <c r="K24" s="74"/>
      <c r="L24" s="74"/>
      <c r="M24" s="74"/>
      <c r="N24" s="74"/>
      <c r="O24" s="75"/>
      <c r="P24" s="76"/>
      <c r="Q24" s="30"/>
      <c r="R24" s="31"/>
      <c r="S24" s="31"/>
      <c r="T24" s="31"/>
      <c r="U24" s="31">
        <v>1</v>
      </c>
      <c r="V24" s="86">
        <v>1</v>
      </c>
      <c r="W24" s="27">
        <v>1</v>
      </c>
      <c r="X24" s="13">
        <v>1</v>
      </c>
      <c r="Y24" s="13">
        <v>1</v>
      </c>
      <c r="Z24" s="13">
        <v>0</v>
      </c>
    </row>
    <row r="25" spans="1:26" ht="20.100000000000001" customHeight="1" x14ac:dyDescent="0.25">
      <c r="A25" s="33"/>
      <c r="B25" s="87"/>
      <c r="C25" s="88"/>
      <c r="D25" s="89"/>
      <c r="E25" s="90"/>
      <c r="F25" s="321" t="s">
        <v>27</v>
      </c>
      <c r="G25" s="322"/>
      <c r="H25" s="323"/>
      <c r="I25" s="92"/>
      <c r="J25" s="92"/>
      <c r="K25" s="92"/>
      <c r="L25" s="92"/>
      <c r="M25" s="92"/>
      <c r="N25" s="92"/>
      <c r="O25" s="89"/>
      <c r="P25" s="93">
        <f>SUM(E21:E24)+SUM(P21:P24)</f>
        <v>0</v>
      </c>
      <c r="Q25" s="91"/>
      <c r="R25" s="94"/>
      <c r="S25" s="94"/>
      <c r="T25" s="94"/>
      <c r="U25" s="94"/>
      <c r="V25" s="95"/>
      <c r="W25" s="27"/>
      <c r="X25" s="13"/>
      <c r="Y25" s="13"/>
      <c r="Z25" s="13"/>
    </row>
    <row r="26" spans="1:26" ht="20.100000000000001" customHeight="1" x14ac:dyDescent="0.25">
      <c r="A26" s="33"/>
      <c r="B26" s="96" t="s">
        <v>34</v>
      </c>
      <c r="C26" s="97"/>
      <c r="D26" s="98"/>
      <c r="E26" s="99"/>
      <c r="F26" s="261" t="s">
        <v>35</v>
      </c>
      <c r="G26" s="324"/>
      <c r="H26" s="325"/>
      <c r="I26" s="101"/>
      <c r="J26" s="101"/>
      <c r="K26" s="101"/>
      <c r="L26" s="101"/>
      <c r="M26" s="101"/>
      <c r="N26" s="101"/>
      <c r="O26" s="98"/>
      <c r="P26" s="102"/>
      <c r="Q26" s="100"/>
      <c r="R26" s="103"/>
      <c r="S26" s="103"/>
      <c r="T26" s="103"/>
      <c r="U26" s="103"/>
      <c r="V26" s="104"/>
      <c r="W26" s="27"/>
      <c r="X26" s="13"/>
      <c r="Y26" s="13"/>
      <c r="Z26" s="13"/>
    </row>
    <row r="27" spans="1:26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326"/>
      <c r="I27" s="59"/>
      <c r="J27" s="59"/>
      <c r="K27" s="59"/>
      <c r="L27" s="59"/>
      <c r="M27" s="59"/>
      <c r="N27" s="59"/>
      <c r="O27" s="60"/>
      <c r="P27" s="61">
        <f>E20+P20+E25+P25</f>
        <v>0</v>
      </c>
      <c r="Q27" s="36"/>
      <c r="R27" s="37"/>
      <c r="S27" s="37"/>
      <c r="T27" s="37"/>
      <c r="U27" s="37"/>
      <c r="V27" s="62"/>
      <c r="W27" s="27"/>
      <c r="X27" s="13"/>
      <c r="Y27" s="13"/>
      <c r="Z27" s="13"/>
    </row>
    <row r="28" spans="1:26" ht="20.100000000000001" customHeight="1" x14ac:dyDescent="0.25">
      <c r="A28" s="33"/>
      <c r="B28" s="107"/>
      <c r="C28" s="108"/>
      <c r="D28" s="33"/>
      <c r="E28" s="109"/>
      <c r="F28" s="327" t="s">
        <v>37</v>
      </c>
      <c r="G28" s="327"/>
      <c r="H28" s="110">
        <f>P27-SUM('SO 01 - HLAVNÝ OBJEKT  - 17191'!K74:'SO 01 - HLAVNÝ OBJEKT  - 17191'!K79)</f>
        <v>0</v>
      </c>
      <c r="I28" s="111"/>
      <c r="J28" s="111"/>
      <c r="K28" s="111"/>
      <c r="L28" s="111"/>
      <c r="M28" s="111"/>
      <c r="N28" s="111"/>
      <c r="O28" s="90"/>
      <c r="P28" s="112">
        <f>ROUND(((ROUND(H28,2)*23)*1/100),2)</f>
        <v>0</v>
      </c>
      <c r="Q28" s="41"/>
      <c r="R28" s="42"/>
      <c r="S28" s="42"/>
      <c r="T28" s="42"/>
      <c r="U28" s="42"/>
      <c r="V28" s="43"/>
      <c r="W28" s="27"/>
      <c r="X28" s="13"/>
      <c r="Y28" s="13"/>
      <c r="Z28" s="13"/>
    </row>
    <row r="29" spans="1:26" ht="20.100000000000001" customHeight="1" x14ac:dyDescent="0.25">
      <c r="A29" s="33"/>
      <c r="B29" s="107"/>
      <c r="C29" s="108"/>
      <c r="D29" s="33"/>
      <c r="E29" s="109"/>
      <c r="F29" s="257" t="s">
        <v>38</v>
      </c>
      <c r="G29" s="257"/>
      <c r="H29" s="85">
        <f>SUM('SO 01 - HLAVNÝ OBJEKT  - 17191'!K74:'SO 01 - HLAVNÝ OBJEKT  - 17191'!K79)</f>
        <v>0</v>
      </c>
      <c r="I29" s="74"/>
      <c r="J29" s="74"/>
      <c r="K29" s="74"/>
      <c r="L29" s="74"/>
      <c r="M29" s="74"/>
      <c r="N29" s="74"/>
      <c r="O29" s="75"/>
      <c r="P29" s="76">
        <f>ROUND(((ROUND(H29,2)*0)/100),2)</f>
        <v>0</v>
      </c>
      <c r="Q29" s="30"/>
      <c r="R29" s="31"/>
      <c r="S29" s="31"/>
      <c r="T29" s="31"/>
      <c r="U29" s="31"/>
      <c r="V29" s="32"/>
      <c r="W29" s="27"/>
      <c r="X29" s="13"/>
      <c r="Y29" s="13"/>
      <c r="Z29" s="13"/>
    </row>
    <row r="30" spans="1:26" ht="20.100000000000001" customHeight="1" x14ac:dyDescent="0.25">
      <c r="A30" s="33"/>
      <c r="B30" s="107"/>
      <c r="C30" s="108"/>
      <c r="D30" s="33"/>
      <c r="E30" s="109"/>
      <c r="F30" s="327" t="s">
        <v>39</v>
      </c>
      <c r="G30" s="327"/>
      <c r="H30" s="113"/>
      <c r="I30" s="111"/>
      <c r="J30" s="111"/>
      <c r="K30" s="111"/>
      <c r="L30" s="111"/>
      <c r="M30" s="111"/>
      <c r="N30" s="111"/>
      <c r="O30" s="90"/>
      <c r="P30" s="114">
        <f>SUM(P27:P29)</f>
        <v>0</v>
      </c>
      <c r="Q30" s="41"/>
      <c r="R30" s="42"/>
      <c r="S30" s="42"/>
      <c r="T30" s="42"/>
      <c r="U30" s="42"/>
      <c r="V30" s="43"/>
      <c r="W30" s="27"/>
      <c r="X30" s="13"/>
      <c r="Y30" s="13"/>
      <c r="Z30" s="13"/>
    </row>
    <row r="31" spans="1:26" ht="20.100000000000001" customHeight="1" x14ac:dyDescent="0.25">
      <c r="A31" s="33"/>
      <c r="B31" s="115"/>
      <c r="C31" s="116"/>
      <c r="D31" s="117"/>
      <c r="E31" s="118"/>
      <c r="F31" s="252"/>
      <c r="G31" s="257"/>
      <c r="H31" s="30"/>
      <c r="I31" s="31"/>
      <c r="J31" s="31"/>
      <c r="K31" s="31"/>
      <c r="L31" s="31"/>
      <c r="M31" s="31"/>
      <c r="N31" s="31"/>
      <c r="O31" s="119"/>
      <c r="P31" s="34"/>
      <c r="Q31" s="30"/>
      <c r="R31" s="31"/>
      <c r="S31" s="31"/>
      <c r="T31" s="31"/>
      <c r="U31" s="31"/>
      <c r="V31" s="32"/>
      <c r="W31" s="27"/>
      <c r="X31" s="13"/>
      <c r="Y31" s="13"/>
      <c r="Z31" s="13"/>
    </row>
    <row r="32" spans="1:26" ht="20.100000000000001" customHeight="1" x14ac:dyDescent="0.25">
      <c r="A32" s="33"/>
      <c r="B32" s="120" t="s">
        <v>40</v>
      </c>
      <c r="C32" s="121"/>
      <c r="D32" s="122"/>
      <c r="E32" s="103" t="s">
        <v>41</v>
      </c>
      <c r="F32" s="105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3"/>
      <c r="W32" s="27"/>
      <c r="X32" s="13"/>
      <c r="Y32" s="13"/>
      <c r="Z32" s="13"/>
    </row>
    <row r="33" spans="1:26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  <c r="W33" s="27"/>
      <c r="X33" s="13"/>
      <c r="Y33" s="13"/>
      <c r="Z33" s="13"/>
    </row>
    <row r="34" spans="1:26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27"/>
      <c r="X34" s="13"/>
      <c r="Y34" s="13"/>
      <c r="Z34" s="13"/>
    </row>
    <row r="35" spans="1:26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5"/>
      <c r="W35" s="27"/>
      <c r="X35" s="13"/>
      <c r="Y35" s="13"/>
      <c r="Z35" s="13"/>
    </row>
    <row r="36" spans="1:26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7"/>
      <c r="X36" s="13"/>
      <c r="Y36" s="13"/>
      <c r="Z36" s="13"/>
    </row>
    <row r="37" spans="1:26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26"/>
      <c r="W37" s="27"/>
      <c r="X37" s="13"/>
      <c r="Y37" s="13"/>
      <c r="Z37" s="13"/>
    </row>
    <row r="38" spans="1:26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30"/>
      <c r="W38" s="27"/>
      <c r="X38" s="13"/>
      <c r="Y38" s="13"/>
      <c r="Z38" s="13"/>
    </row>
    <row r="39" spans="1:26" ht="20.100000000000001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31"/>
      <c r="X39" s="13"/>
      <c r="Y39" s="13"/>
      <c r="Z39" s="13"/>
    </row>
    <row r="40" spans="1:26" ht="20.100000000000001" customHeight="1" x14ac:dyDescent="0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31"/>
      <c r="X40" s="13"/>
      <c r="Y40" s="13"/>
      <c r="Z40" s="13"/>
    </row>
    <row r="41" spans="1:26" ht="20.100000000000001" customHeight="1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31"/>
      <c r="X41" s="13"/>
      <c r="Y41" s="13"/>
      <c r="Z41" s="13"/>
    </row>
    <row r="42" spans="1:26" ht="20.100000000000001" customHeight="1" x14ac:dyDescent="0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31"/>
      <c r="X42" s="13"/>
      <c r="Y42" s="13"/>
      <c r="Z42" s="13"/>
    </row>
    <row r="43" spans="1:26" ht="20.100000000000001" customHeight="1" x14ac:dyDescent="0.25">
      <c r="A43" s="12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7"/>
      <c r="X43" s="13"/>
      <c r="Y43" s="13"/>
      <c r="Z43" s="13"/>
    </row>
    <row r="44" spans="1:26" ht="35.1" customHeight="1" x14ac:dyDescent="0.25">
      <c r="A44" s="28"/>
      <c r="B44" s="314" t="s">
        <v>42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6"/>
      <c r="W44" s="27"/>
      <c r="X44" s="13"/>
      <c r="Y44" s="13"/>
      <c r="Z44" s="13"/>
    </row>
    <row r="45" spans="1:26" ht="20.100000000000001" customHeight="1" x14ac:dyDescent="0.25">
      <c r="A45" s="28"/>
      <c r="B45" s="132"/>
      <c r="C45" s="133"/>
      <c r="D45" s="133"/>
      <c r="E45" s="133"/>
      <c r="F45" s="133"/>
      <c r="G45" s="133"/>
      <c r="H45" s="133"/>
      <c r="I45" s="13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  <c r="W45" s="27"/>
      <c r="X45" s="13"/>
      <c r="Y45" s="13"/>
      <c r="Z45" s="13"/>
    </row>
    <row r="46" spans="1:26" ht="20.100000000000001" customHeight="1" x14ac:dyDescent="0.25">
      <c r="A46" s="134"/>
      <c r="B46" s="317" t="s">
        <v>9</v>
      </c>
      <c r="C46" s="318"/>
      <c r="D46" s="318"/>
      <c r="E46" s="319"/>
      <c r="F46" s="320" t="s">
        <v>6</v>
      </c>
      <c r="G46" s="318"/>
      <c r="H46" s="319"/>
      <c r="I46" s="135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27"/>
      <c r="X46" s="13"/>
      <c r="Y46" s="13"/>
      <c r="Z46" s="13"/>
    </row>
    <row r="47" spans="1:26" ht="20.100000000000001" customHeight="1" x14ac:dyDescent="0.25">
      <c r="A47" s="134"/>
      <c r="B47" s="317" t="s">
        <v>12</v>
      </c>
      <c r="C47" s="318"/>
      <c r="D47" s="318"/>
      <c r="E47" s="319"/>
      <c r="F47" s="320" t="s">
        <v>4</v>
      </c>
      <c r="G47" s="318"/>
      <c r="H47" s="319"/>
      <c r="I47" s="135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5"/>
      <c r="W47" s="27"/>
      <c r="X47" s="13"/>
      <c r="Y47" s="13"/>
      <c r="Z47" s="13"/>
    </row>
    <row r="48" spans="1:26" ht="20.100000000000001" customHeight="1" x14ac:dyDescent="0.25">
      <c r="A48" s="134"/>
      <c r="B48" s="317" t="s">
        <v>14</v>
      </c>
      <c r="C48" s="318"/>
      <c r="D48" s="318"/>
      <c r="E48" s="319"/>
      <c r="F48" s="320" t="s">
        <v>43</v>
      </c>
      <c r="G48" s="318"/>
      <c r="H48" s="319"/>
      <c r="I48" s="135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27"/>
      <c r="X48" s="13"/>
      <c r="Y48" s="13"/>
      <c r="Z48" s="13"/>
    </row>
    <row r="49" spans="1:26" ht="20.100000000000001" customHeight="1" x14ac:dyDescent="0.25">
      <c r="A49" s="134"/>
      <c r="B49" s="302" t="s">
        <v>1</v>
      </c>
      <c r="C49" s="303"/>
      <c r="D49" s="303"/>
      <c r="E49" s="303"/>
      <c r="F49" s="303"/>
      <c r="G49" s="303"/>
      <c r="H49" s="303"/>
      <c r="I49" s="30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27"/>
      <c r="X49" s="13"/>
      <c r="Y49" s="13"/>
      <c r="Z49" s="13"/>
    </row>
    <row r="50" spans="1:26" ht="20.100000000000001" customHeight="1" x14ac:dyDescent="0.25">
      <c r="A50" s="28"/>
      <c r="B50" s="136" t="s">
        <v>717</v>
      </c>
      <c r="C50" s="137"/>
      <c r="D50" s="137"/>
      <c r="E50" s="137"/>
      <c r="F50" s="137"/>
      <c r="G50" s="137"/>
      <c r="H50" s="137"/>
      <c r="I50" s="137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27"/>
      <c r="X50" s="13"/>
      <c r="Y50" s="13"/>
      <c r="Z50" s="13"/>
    </row>
    <row r="51" spans="1:26" ht="20.100000000000001" customHeight="1" x14ac:dyDescent="0.25">
      <c r="A51" s="28"/>
      <c r="B51" s="136"/>
      <c r="C51" s="137"/>
      <c r="D51" s="137"/>
      <c r="E51" s="137"/>
      <c r="F51" s="137"/>
      <c r="G51" s="137"/>
      <c r="H51" s="137"/>
      <c r="I51" s="137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5"/>
      <c r="W51" s="27"/>
      <c r="X51" s="13"/>
      <c r="Y51" s="13"/>
      <c r="Z51" s="13"/>
    </row>
    <row r="52" spans="1:26" ht="20.100000000000001" customHeight="1" x14ac:dyDescent="0.25">
      <c r="A52" s="28"/>
      <c r="B52" s="136"/>
      <c r="C52" s="137"/>
      <c r="D52" s="137"/>
      <c r="E52" s="137"/>
      <c r="F52" s="137"/>
      <c r="G52" s="137"/>
      <c r="H52" s="137"/>
      <c r="I52" s="137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5"/>
      <c r="W52" s="27"/>
      <c r="X52" s="13"/>
      <c r="Y52" s="13"/>
      <c r="Z52" s="13"/>
    </row>
    <row r="53" spans="1:26" ht="20.100000000000001" customHeight="1" x14ac:dyDescent="0.25">
      <c r="A53" s="28"/>
      <c r="B53" s="136" t="s">
        <v>44</v>
      </c>
      <c r="C53" s="137"/>
      <c r="D53" s="137"/>
      <c r="E53" s="137"/>
      <c r="F53" s="137"/>
      <c r="G53" s="137"/>
      <c r="H53" s="137"/>
      <c r="I53" s="137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  <c r="W53" s="27"/>
      <c r="X53" s="13"/>
      <c r="Y53" s="13"/>
      <c r="Z53" s="13"/>
    </row>
    <row r="54" spans="1:26" ht="20.100000000000001" customHeight="1" x14ac:dyDescent="0.25">
      <c r="A54" s="19"/>
      <c r="B54" s="312"/>
      <c r="C54" s="313"/>
      <c r="D54" s="138"/>
      <c r="E54" s="138" t="s">
        <v>16</v>
      </c>
      <c r="F54" s="138" t="s">
        <v>17</v>
      </c>
      <c r="G54" s="138" t="s">
        <v>27</v>
      </c>
      <c r="H54" s="138" t="s">
        <v>45</v>
      </c>
      <c r="I54" s="138" t="s">
        <v>46</v>
      </c>
      <c r="J54" s="139"/>
      <c r="K54" s="139"/>
      <c r="L54" s="139"/>
      <c r="M54" s="139"/>
      <c r="N54" s="139"/>
      <c r="O54" s="139"/>
      <c r="P54" s="139"/>
      <c r="Q54" s="140"/>
      <c r="R54" s="140"/>
      <c r="S54" s="140"/>
      <c r="T54" s="140"/>
      <c r="U54" s="140"/>
      <c r="V54" s="141"/>
      <c r="W54" s="27"/>
      <c r="X54" s="13"/>
      <c r="Y54" s="13"/>
      <c r="Z54" s="13"/>
    </row>
    <row r="55" spans="1:26" ht="20.100000000000001" customHeight="1" x14ac:dyDescent="0.25">
      <c r="A55" s="13"/>
      <c r="B55" s="311" t="s">
        <v>69</v>
      </c>
      <c r="C55" s="289"/>
      <c r="D55" s="289"/>
      <c r="E55" s="142"/>
      <c r="F55" s="142"/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4"/>
      <c r="S55" s="144"/>
      <c r="T55" s="144"/>
      <c r="U55" s="144"/>
      <c r="V55" s="145"/>
      <c r="W55" s="27"/>
      <c r="X55" s="13"/>
      <c r="Y55" s="13"/>
      <c r="Z55" s="13"/>
    </row>
    <row r="56" spans="1:26" ht="20.100000000000001" customHeight="1" x14ac:dyDescent="0.25">
      <c r="A56" s="13"/>
      <c r="B56" s="310" t="s">
        <v>718</v>
      </c>
      <c r="C56" s="261"/>
      <c r="D56" s="261"/>
      <c r="E56" s="58">
        <f>'SO 01 - HLAVNÝ OBJEKT  - 17191'!L77</f>
        <v>0</v>
      </c>
      <c r="F56" s="58">
        <f>'SO 01 - HLAVNÝ OBJEKT  - 17191'!M77</f>
        <v>0</v>
      </c>
      <c r="G56" s="58">
        <f>'SO 01 - HLAVNÝ OBJEKT  - 17191'!I77</f>
        <v>0</v>
      </c>
      <c r="H56" s="146">
        <f>'SO 01 - HLAVNÝ OBJEKT  - 17191'!S77</f>
        <v>0</v>
      </c>
      <c r="I56" s="146">
        <f>'SO 01 - HLAVNÝ OBJEKT  - 17191'!V77</f>
        <v>0</v>
      </c>
      <c r="J56" s="146"/>
      <c r="K56" s="146"/>
      <c r="L56" s="146"/>
      <c r="M56" s="146"/>
      <c r="N56" s="146"/>
      <c r="O56" s="146"/>
      <c r="P56" s="146"/>
      <c r="Q56" s="13"/>
      <c r="R56" s="13"/>
      <c r="S56" s="13"/>
      <c r="T56" s="13"/>
      <c r="U56" s="13"/>
      <c r="V56" s="147"/>
      <c r="W56" s="27"/>
      <c r="X56" s="13"/>
      <c r="Y56" s="13"/>
      <c r="Z56" s="13"/>
    </row>
    <row r="57" spans="1:26" ht="20.100000000000001" customHeight="1" x14ac:dyDescent="0.25">
      <c r="A57" s="13"/>
      <c r="B57" s="308" t="s">
        <v>69</v>
      </c>
      <c r="C57" s="309"/>
      <c r="D57" s="309"/>
      <c r="E57" s="148">
        <f>'SO 01 - HLAVNÝ OBJEKT  - 17191'!L79</f>
        <v>0</v>
      </c>
      <c r="F57" s="148">
        <f>'SO 01 - HLAVNÝ OBJEKT  - 17191'!M79</f>
        <v>0</v>
      </c>
      <c r="G57" s="148">
        <f>'SO 01 - HLAVNÝ OBJEKT  - 17191'!I79</f>
        <v>0</v>
      </c>
      <c r="H57" s="149">
        <f>'SO 01 - HLAVNÝ OBJEKT  - 17191'!S79</f>
        <v>0</v>
      </c>
      <c r="I57" s="149">
        <f>'SO 01 - HLAVNÝ OBJEKT  - 17191'!V79</f>
        <v>0</v>
      </c>
      <c r="J57" s="149"/>
      <c r="K57" s="149"/>
      <c r="L57" s="149"/>
      <c r="M57" s="149"/>
      <c r="N57" s="149"/>
      <c r="O57" s="149"/>
      <c r="P57" s="149"/>
      <c r="Q57" s="13"/>
      <c r="R57" s="13"/>
      <c r="S57" s="13"/>
      <c r="T57" s="13"/>
      <c r="U57" s="13"/>
      <c r="V57" s="147"/>
      <c r="W57" s="27"/>
      <c r="X57" s="13"/>
      <c r="Y57" s="13"/>
      <c r="Z57" s="13"/>
    </row>
    <row r="58" spans="1:26" ht="20.100000000000001" customHeight="1" x14ac:dyDescent="0.25">
      <c r="A58" s="13"/>
      <c r="B58" s="310"/>
      <c r="C58" s="261"/>
      <c r="D58" s="261"/>
      <c r="E58" s="58"/>
      <c r="F58" s="58"/>
      <c r="G58" s="58"/>
      <c r="H58" s="146"/>
      <c r="I58" s="146"/>
      <c r="J58" s="146"/>
      <c r="K58" s="146"/>
      <c r="L58" s="146"/>
      <c r="M58" s="146"/>
      <c r="N58" s="146"/>
      <c r="O58" s="146"/>
      <c r="P58" s="146"/>
      <c r="Q58" s="13"/>
      <c r="R58" s="13"/>
      <c r="S58" s="13"/>
      <c r="T58" s="13"/>
      <c r="U58" s="13"/>
      <c r="V58" s="147"/>
      <c r="W58" s="27"/>
      <c r="X58" s="13"/>
      <c r="Y58" s="13"/>
      <c r="Z58" s="13"/>
    </row>
    <row r="59" spans="1:26" ht="20.100000000000001" customHeight="1" x14ac:dyDescent="0.25">
      <c r="A59" s="150"/>
      <c r="B59" s="292" t="s">
        <v>71</v>
      </c>
      <c r="C59" s="293"/>
      <c r="D59" s="293"/>
      <c r="E59" s="151">
        <f>'SO 01 - HLAVNÝ OBJEKT  - 17191'!L80</f>
        <v>0</v>
      </c>
      <c r="F59" s="151">
        <f>'SO 01 - HLAVNÝ OBJEKT  - 17191'!M80</f>
        <v>0</v>
      </c>
      <c r="G59" s="151">
        <f>'SO 01 - HLAVNÝ OBJEKT  - 17191'!I80</f>
        <v>0</v>
      </c>
      <c r="H59" s="152">
        <f>'SO 01 - HLAVNÝ OBJEKT  - 17191'!S80</f>
        <v>0</v>
      </c>
      <c r="I59" s="152">
        <f>'SO 01 - HLAVNÝ OBJEKT  - 17191'!V80</f>
        <v>0</v>
      </c>
      <c r="J59" s="153"/>
      <c r="K59" s="153"/>
      <c r="L59" s="153"/>
      <c r="M59" s="153"/>
      <c r="N59" s="153"/>
      <c r="O59" s="153"/>
      <c r="P59" s="153"/>
      <c r="Q59" s="154"/>
      <c r="R59" s="154"/>
      <c r="S59" s="154"/>
      <c r="T59" s="154"/>
      <c r="U59" s="154"/>
      <c r="V59" s="155"/>
      <c r="W59" s="27"/>
      <c r="X59" s="13"/>
      <c r="Y59" s="13"/>
      <c r="Z59" s="13"/>
    </row>
    <row r="60" spans="1:26" ht="20.100000000000001" customHeight="1" x14ac:dyDescent="0.25">
      <c r="A60" s="124"/>
      <c r="B60" s="124"/>
      <c r="C60" s="124"/>
      <c r="D60" s="124"/>
      <c r="E60" s="156"/>
      <c r="F60" s="156"/>
      <c r="G60" s="156"/>
      <c r="H60" s="157"/>
      <c r="I60" s="157"/>
      <c r="J60" s="157"/>
      <c r="K60" s="157"/>
      <c r="L60" s="157"/>
      <c r="M60" s="157"/>
      <c r="N60" s="157"/>
      <c r="O60" s="157"/>
      <c r="P60" s="157"/>
      <c r="Q60" s="124"/>
      <c r="R60" s="124"/>
      <c r="S60" s="124"/>
      <c r="T60" s="124"/>
      <c r="U60" s="124"/>
      <c r="V60" s="124"/>
      <c r="W60" s="27"/>
      <c r="X60" s="13"/>
      <c r="Y60" s="13"/>
      <c r="Z60" s="13"/>
    </row>
    <row r="61" spans="1:26" ht="20.100000000000001" customHeight="1" x14ac:dyDescent="0.25">
      <c r="A61" s="124"/>
      <c r="B61" s="124"/>
      <c r="C61" s="124"/>
      <c r="D61" s="124"/>
      <c r="E61" s="156"/>
      <c r="F61" s="156"/>
      <c r="G61" s="156"/>
      <c r="H61" s="157"/>
      <c r="I61" s="157"/>
      <c r="J61" s="157"/>
      <c r="K61" s="157"/>
      <c r="L61" s="157"/>
      <c r="M61" s="157"/>
      <c r="N61" s="157"/>
      <c r="O61" s="157"/>
      <c r="P61" s="157"/>
      <c r="Q61" s="124"/>
      <c r="R61" s="124"/>
      <c r="S61" s="124"/>
      <c r="T61" s="124"/>
      <c r="U61" s="124"/>
      <c r="V61" s="124"/>
      <c r="W61" s="27"/>
      <c r="X61" s="13"/>
      <c r="Y61" s="13"/>
      <c r="Z61" s="13"/>
    </row>
    <row r="62" spans="1:26" ht="20.100000000000001" customHeight="1" x14ac:dyDescent="0.25">
      <c r="A62" s="124"/>
      <c r="B62" s="9"/>
      <c r="C62" s="9"/>
      <c r="D62" s="9"/>
      <c r="E62" s="158"/>
      <c r="F62" s="158"/>
      <c r="G62" s="158"/>
      <c r="H62" s="159"/>
      <c r="I62" s="159"/>
      <c r="J62" s="159"/>
      <c r="K62" s="159"/>
      <c r="L62" s="159"/>
      <c r="M62" s="159"/>
      <c r="N62" s="159"/>
      <c r="O62" s="159"/>
      <c r="P62" s="159"/>
      <c r="Q62" s="9"/>
      <c r="R62" s="9"/>
      <c r="S62" s="9"/>
      <c r="T62" s="9"/>
      <c r="U62" s="9"/>
      <c r="V62" s="9"/>
      <c r="W62" s="27"/>
      <c r="X62" s="13"/>
      <c r="Y62" s="13"/>
      <c r="Z62" s="13"/>
    </row>
    <row r="63" spans="1:26" ht="35.1" customHeight="1" x14ac:dyDescent="0.25">
      <c r="A63" s="13"/>
      <c r="B63" s="294" t="s">
        <v>72</v>
      </c>
      <c r="C63" s="295"/>
      <c r="D63" s="295"/>
      <c r="E63" s="295"/>
      <c r="F63" s="295"/>
      <c r="G63" s="295"/>
      <c r="H63" s="295"/>
      <c r="I63" s="295"/>
      <c r="J63" s="295"/>
      <c r="K63" s="295"/>
      <c r="L63" s="295"/>
      <c r="M63" s="295"/>
      <c r="N63" s="295"/>
      <c r="O63" s="295"/>
      <c r="P63" s="295"/>
      <c r="Q63" s="295"/>
      <c r="R63" s="295"/>
      <c r="S63" s="295"/>
      <c r="T63" s="295"/>
      <c r="U63" s="295"/>
      <c r="V63" s="296"/>
      <c r="W63" s="27"/>
      <c r="X63" s="13"/>
      <c r="Y63" s="13"/>
      <c r="Z63" s="13"/>
    </row>
    <row r="64" spans="1:26" ht="20.100000000000001" customHeight="1" x14ac:dyDescent="0.25">
      <c r="A64" s="33"/>
      <c r="B64" s="120"/>
      <c r="C64" s="122"/>
      <c r="D64" s="122"/>
      <c r="E64" s="160"/>
      <c r="F64" s="160"/>
      <c r="G64" s="160"/>
      <c r="H64" s="161"/>
      <c r="I64" s="161"/>
      <c r="J64" s="161"/>
      <c r="K64" s="161"/>
      <c r="L64" s="161"/>
      <c r="M64" s="161"/>
      <c r="N64" s="161"/>
      <c r="O64" s="161"/>
      <c r="P64" s="161"/>
      <c r="Q64" s="122"/>
      <c r="R64" s="122"/>
      <c r="S64" s="122"/>
      <c r="T64" s="122"/>
      <c r="U64" s="122"/>
      <c r="V64" s="123"/>
      <c r="W64" s="27"/>
      <c r="X64" s="13"/>
      <c r="Y64" s="13"/>
      <c r="Z64" s="13"/>
    </row>
    <row r="65" spans="1:26" ht="20.100000000000001" customHeight="1" x14ac:dyDescent="0.25">
      <c r="A65" s="162"/>
      <c r="B65" s="299" t="s">
        <v>9</v>
      </c>
      <c r="C65" s="300"/>
      <c r="D65" s="300"/>
      <c r="E65" s="301"/>
      <c r="F65" s="163"/>
      <c r="G65" s="163"/>
      <c r="H65" s="164" t="s">
        <v>73</v>
      </c>
      <c r="I65" s="305" t="s">
        <v>74</v>
      </c>
      <c r="J65" s="306"/>
      <c r="K65" s="306"/>
      <c r="L65" s="306"/>
      <c r="M65" s="306"/>
      <c r="N65" s="306"/>
      <c r="O65" s="306"/>
      <c r="P65" s="307"/>
      <c r="Q65" s="103"/>
      <c r="R65" s="103"/>
      <c r="S65" s="103"/>
      <c r="T65" s="103"/>
      <c r="U65" s="103"/>
      <c r="V65" s="104"/>
      <c r="W65" s="27"/>
      <c r="X65" s="13"/>
      <c r="Y65" s="13"/>
      <c r="Z65" s="13"/>
    </row>
    <row r="66" spans="1:26" ht="20.100000000000001" customHeight="1" x14ac:dyDescent="0.25">
      <c r="A66" s="162"/>
      <c r="B66" s="302" t="s">
        <v>12</v>
      </c>
      <c r="C66" s="303"/>
      <c r="D66" s="303"/>
      <c r="E66" s="304"/>
      <c r="F66" s="165"/>
      <c r="G66" s="165"/>
      <c r="H66" s="166" t="s">
        <v>4</v>
      </c>
      <c r="I66" s="166"/>
      <c r="J66" s="157"/>
      <c r="K66" s="157"/>
      <c r="L66" s="157"/>
      <c r="M66" s="157"/>
      <c r="N66" s="157"/>
      <c r="O66" s="157"/>
      <c r="P66" s="157"/>
      <c r="Q66" s="124"/>
      <c r="R66" s="124"/>
      <c r="S66" s="124"/>
      <c r="T66" s="124"/>
      <c r="U66" s="124"/>
      <c r="V66" s="125"/>
      <c r="W66" s="27"/>
      <c r="X66" s="13"/>
      <c r="Y66" s="13"/>
      <c r="Z66" s="13"/>
    </row>
    <row r="67" spans="1:26" ht="20.100000000000001" customHeight="1" x14ac:dyDescent="0.25">
      <c r="A67" s="162"/>
      <c r="B67" s="302" t="s">
        <v>14</v>
      </c>
      <c r="C67" s="303"/>
      <c r="D67" s="303"/>
      <c r="E67" s="304"/>
      <c r="F67" s="165"/>
      <c r="G67" s="165"/>
      <c r="H67" s="166" t="s">
        <v>75</v>
      </c>
      <c r="I67" s="166" t="s">
        <v>8</v>
      </c>
      <c r="J67" s="157"/>
      <c r="K67" s="157"/>
      <c r="L67" s="157"/>
      <c r="M67" s="157"/>
      <c r="N67" s="157"/>
      <c r="O67" s="157"/>
      <c r="P67" s="157"/>
      <c r="Q67" s="124"/>
      <c r="R67" s="124"/>
      <c r="S67" s="124"/>
      <c r="T67" s="124"/>
      <c r="U67" s="124"/>
      <c r="V67" s="125"/>
      <c r="W67" s="27"/>
      <c r="X67" s="13"/>
      <c r="Y67" s="13"/>
      <c r="Z67" s="13"/>
    </row>
    <row r="68" spans="1:26" ht="20.100000000000001" customHeight="1" x14ac:dyDescent="0.25">
      <c r="A68" s="33"/>
      <c r="B68" s="136" t="s">
        <v>76</v>
      </c>
      <c r="C68" s="167"/>
      <c r="D68" s="167"/>
      <c r="E68" s="168"/>
      <c r="F68" s="168"/>
      <c r="G68" s="168"/>
      <c r="H68" s="169"/>
      <c r="I68" s="169"/>
      <c r="J68" s="157"/>
      <c r="K68" s="157"/>
      <c r="L68" s="157"/>
      <c r="M68" s="157"/>
      <c r="N68" s="157"/>
      <c r="O68" s="157"/>
      <c r="P68" s="157"/>
      <c r="Q68" s="124"/>
      <c r="R68" s="124"/>
      <c r="S68" s="124"/>
      <c r="T68" s="124"/>
      <c r="U68" s="124"/>
      <c r="V68" s="125"/>
      <c r="W68" s="27"/>
      <c r="X68" s="13"/>
      <c r="Y68" s="13"/>
      <c r="Z68" s="13"/>
    </row>
    <row r="69" spans="1:26" ht="20.100000000000001" customHeight="1" x14ac:dyDescent="0.25">
      <c r="A69" s="33"/>
      <c r="B69" s="136" t="s">
        <v>717</v>
      </c>
      <c r="C69" s="167"/>
      <c r="D69" s="167"/>
      <c r="E69" s="168"/>
      <c r="F69" s="168"/>
      <c r="G69" s="168"/>
      <c r="H69" s="169"/>
      <c r="I69" s="169"/>
      <c r="J69" s="157"/>
      <c r="K69" s="157"/>
      <c r="L69" s="157"/>
      <c r="M69" s="157"/>
      <c r="N69" s="157"/>
      <c r="O69" s="157"/>
      <c r="P69" s="157"/>
      <c r="Q69" s="124"/>
      <c r="R69" s="124"/>
      <c r="S69" s="124"/>
      <c r="T69" s="124"/>
      <c r="U69" s="124"/>
      <c r="V69" s="125"/>
      <c r="W69" s="27"/>
      <c r="X69" s="13"/>
      <c r="Y69" s="13"/>
      <c r="Z69" s="13"/>
    </row>
    <row r="70" spans="1:26" ht="20.100000000000001" customHeight="1" x14ac:dyDescent="0.25">
      <c r="A70" s="33"/>
      <c r="B70" s="136"/>
      <c r="C70" s="167"/>
      <c r="D70" s="167"/>
      <c r="E70" s="168"/>
      <c r="F70" s="168"/>
      <c r="G70" s="168"/>
      <c r="H70" s="169"/>
      <c r="I70" s="169"/>
      <c r="J70" s="157"/>
      <c r="K70" s="157"/>
      <c r="L70" s="157"/>
      <c r="M70" s="157"/>
      <c r="N70" s="157"/>
      <c r="O70" s="157"/>
      <c r="P70" s="157"/>
      <c r="Q70" s="124"/>
      <c r="R70" s="124"/>
      <c r="S70" s="124"/>
      <c r="T70" s="124"/>
      <c r="U70" s="124"/>
      <c r="V70" s="125"/>
      <c r="W70" s="27"/>
      <c r="X70" s="13"/>
      <c r="Y70" s="13"/>
      <c r="Z70" s="13"/>
    </row>
    <row r="71" spans="1:26" ht="20.100000000000001" customHeight="1" x14ac:dyDescent="0.25">
      <c r="A71" s="33"/>
      <c r="B71" s="136"/>
      <c r="C71" s="167"/>
      <c r="D71" s="167"/>
      <c r="E71" s="168"/>
      <c r="F71" s="168"/>
      <c r="G71" s="168"/>
      <c r="H71" s="169"/>
      <c r="I71" s="169"/>
      <c r="J71" s="157"/>
      <c r="K71" s="157"/>
      <c r="L71" s="157"/>
      <c r="M71" s="157"/>
      <c r="N71" s="157"/>
      <c r="O71" s="157"/>
      <c r="P71" s="157"/>
      <c r="Q71" s="124"/>
      <c r="R71" s="124"/>
      <c r="S71" s="124"/>
      <c r="T71" s="124"/>
      <c r="U71" s="124"/>
      <c r="V71" s="125"/>
      <c r="W71" s="27"/>
      <c r="X71" s="13"/>
      <c r="Y71" s="13"/>
      <c r="Z71" s="13"/>
    </row>
    <row r="72" spans="1:26" ht="20.100000000000001" customHeight="1" x14ac:dyDescent="0.25">
      <c r="A72" s="33"/>
      <c r="B72" s="170" t="s">
        <v>44</v>
      </c>
      <c r="C72" s="171"/>
      <c r="D72" s="171"/>
      <c r="E72" s="168"/>
      <c r="F72" s="168"/>
      <c r="G72" s="168"/>
      <c r="H72" s="169"/>
      <c r="I72" s="169"/>
      <c r="J72" s="157"/>
      <c r="K72" s="157"/>
      <c r="L72" s="157"/>
      <c r="M72" s="157"/>
      <c r="N72" s="157"/>
      <c r="O72" s="157"/>
      <c r="P72" s="157"/>
      <c r="Q72" s="124"/>
      <c r="R72" s="124"/>
      <c r="S72" s="124"/>
      <c r="T72" s="124"/>
      <c r="U72" s="124"/>
      <c r="V72" s="125"/>
      <c r="W72" s="27"/>
      <c r="X72" s="13"/>
      <c r="Y72" s="13"/>
      <c r="Z72" s="13"/>
    </row>
    <row r="73" spans="1:26" x14ac:dyDescent="0.25">
      <c r="A73" s="19"/>
      <c r="B73" s="172" t="s">
        <v>77</v>
      </c>
      <c r="C73" s="138" t="s">
        <v>78</v>
      </c>
      <c r="D73" s="138" t="s">
        <v>79</v>
      </c>
      <c r="E73" s="173"/>
      <c r="F73" s="173" t="s">
        <v>80</v>
      </c>
      <c r="G73" s="173" t="s">
        <v>81</v>
      </c>
      <c r="H73" s="174" t="s">
        <v>82</v>
      </c>
      <c r="I73" s="174" t="s">
        <v>83</v>
      </c>
      <c r="J73" s="174"/>
      <c r="K73" s="174"/>
      <c r="L73" s="174"/>
      <c r="M73" s="174"/>
      <c r="N73" s="174"/>
      <c r="O73" s="174"/>
      <c r="P73" s="174" t="s">
        <v>84</v>
      </c>
      <c r="Q73" s="138"/>
      <c r="R73" s="138"/>
      <c r="S73" s="138" t="s">
        <v>85</v>
      </c>
      <c r="T73" s="138"/>
      <c r="U73" s="138"/>
      <c r="V73" s="175" t="s">
        <v>86</v>
      </c>
      <c r="W73" s="27"/>
      <c r="X73" s="13"/>
      <c r="Y73" s="13"/>
      <c r="Z73" s="13"/>
    </row>
    <row r="74" spans="1:26" x14ac:dyDescent="0.25">
      <c r="A74" s="13"/>
      <c r="B74" s="48"/>
      <c r="C74" s="176"/>
      <c r="D74" s="289" t="s">
        <v>69</v>
      </c>
      <c r="E74" s="289"/>
      <c r="F74" s="142"/>
      <c r="G74" s="177"/>
      <c r="H74" s="142"/>
      <c r="I74" s="142"/>
      <c r="J74" s="143"/>
      <c r="K74" s="143"/>
      <c r="L74" s="177"/>
      <c r="M74" s="177"/>
      <c r="N74" s="177"/>
      <c r="O74" s="177"/>
      <c r="P74" s="177"/>
      <c r="Q74" s="177"/>
      <c r="R74" s="177"/>
      <c r="S74" s="177"/>
      <c r="T74" s="177"/>
      <c r="U74" s="177"/>
      <c r="V74" s="178"/>
      <c r="W74" s="27"/>
      <c r="X74" s="13"/>
      <c r="Y74" s="13"/>
      <c r="Z74" s="13"/>
    </row>
    <row r="75" spans="1:26" x14ac:dyDescent="0.25">
      <c r="A75" s="13"/>
      <c r="B75" s="55"/>
      <c r="C75" s="179" t="s">
        <v>719</v>
      </c>
      <c r="D75" s="290" t="s">
        <v>720</v>
      </c>
      <c r="E75" s="290"/>
      <c r="F75" s="58"/>
      <c r="G75" s="180"/>
      <c r="H75" s="58"/>
      <c r="I75" s="58"/>
      <c r="J75" s="146"/>
      <c r="K75" s="146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1"/>
      <c r="W75" s="27"/>
      <c r="X75" s="13"/>
      <c r="Y75" s="13"/>
      <c r="Z75" s="13"/>
    </row>
    <row r="76" spans="1:26" ht="24.95" customHeight="1" x14ac:dyDescent="0.25">
      <c r="A76" s="182"/>
      <c r="B76" s="183">
        <v>1</v>
      </c>
      <c r="C76" s="184" t="s">
        <v>721</v>
      </c>
      <c r="D76" s="291" t="s">
        <v>722</v>
      </c>
      <c r="E76" s="291"/>
      <c r="F76" s="185" t="s">
        <v>723</v>
      </c>
      <c r="G76" s="186">
        <v>1</v>
      </c>
      <c r="H76" s="185"/>
      <c r="I76" s="185">
        <f>ROUND(G76*(H76),2)</f>
        <v>0</v>
      </c>
      <c r="J76" s="187">
        <f>ROUND(G76*(N76),2)</f>
        <v>42635.33</v>
      </c>
      <c r="K76" s="146">
        <f>ROUND(G76*(O76),2)</f>
        <v>0</v>
      </c>
      <c r="L76" s="180">
        <f>ROUND(G76*(H76),2)</f>
        <v>0</v>
      </c>
      <c r="M76" s="180"/>
      <c r="N76" s="180">
        <v>42635.33</v>
      </c>
      <c r="O76" s="180"/>
      <c r="P76" s="180">
        <v>0</v>
      </c>
      <c r="Q76" s="180"/>
      <c r="R76" s="180">
        <v>0</v>
      </c>
      <c r="S76" s="180">
        <f>ROUND(G76*(P76),3)</f>
        <v>0</v>
      </c>
      <c r="T76" s="180"/>
      <c r="U76" s="180"/>
      <c r="V76" s="181">
        <f>ROUND(G76*(X76),3)</f>
        <v>0</v>
      </c>
      <c r="W76" s="27"/>
      <c r="X76" s="13">
        <v>0</v>
      </c>
      <c r="Y76" s="13"/>
      <c r="Z76" s="13">
        <v>0</v>
      </c>
    </row>
    <row r="77" spans="1:26" ht="34.5" customHeight="1" x14ac:dyDescent="0.25">
      <c r="A77" s="199"/>
      <c r="B77" s="207"/>
      <c r="C77" s="208" t="s">
        <v>719</v>
      </c>
      <c r="D77" s="284" t="s">
        <v>720</v>
      </c>
      <c r="E77" s="284"/>
      <c r="F77" s="209"/>
      <c r="G77" s="196"/>
      <c r="H77" s="209"/>
      <c r="I77" s="210">
        <f>ROUND((SUM(I75:I76))/1,2)</f>
        <v>0</v>
      </c>
      <c r="J77" s="211"/>
      <c r="K77" s="211"/>
      <c r="L77" s="212">
        <f>ROUND((SUM(L75:L76))/1,2)</f>
        <v>0</v>
      </c>
      <c r="M77" s="212">
        <f>ROUND((SUM(M75:M76))/1,2)</f>
        <v>0</v>
      </c>
      <c r="N77" s="212"/>
      <c r="O77" s="212"/>
      <c r="P77" s="212"/>
      <c r="Q77" s="196"/>
      <c r="R77" s="196"/>
      <c r="S77" s="212">
        <f>ROUND((SUM(S75:S76))/1,2)</f>
        <v>0</v>
      </c>
      <c r="T77" s="212"/>
      <c r="U77" s="212"/>
      <c r="V77" s="213">
        <f>ROUND((SUM(V75:V76))/1,2)</f>
        <v>0</v>
      </c>
      <c r="W77" s="198"/>
      <c r="X77" s="199"/>
      <c r="Y77" s="199"/>
      <c r="Z77" s="199"/>
    </row>
    <row r="78" spans="1:26" x14ac:dyDescent="0.25">
      <c r="A78" s="199"/>
      <c r="B78" s="207"/>
      <c r="C78" s="214"/>
      <c r="D78" s="285"/>
      <c r="E78" s="285"/>
      <c r="F78" s="209"/>
      <c r="G78" s="196"/>
      <c r="H78" s="209"/>
      <c r="I78" s="209"/>
      <c r="J78" s="195"/>
      <c r="K78" s="195"/>
      <c r="L78" s="196"/>
      <c r="M78" s="196"/>
      <c r="N78" s="196"/>
      <c r="O78" s="196"/>
      <c r="P78" s="196"/>
      <c r="Q78" s="196"/>
      <c r="R78" s="196"/>
      <c r="S78" s="196"/>
      <c r="T78" s="196"/>
      <c r="U78" s="196"/>
      <c r="V78" s="197"/>
      <c r="W78" s="198"/>
      <c r="X78" s="199"/>
      <c r="Y78" s="199"/>
      <c r="Z78" s="199"/>
    </row>
    <row r="79" spans="1:26" x14ac:dyDescent="0.25">
      <c r="A79" s="199"/>
      <c r="B79" s="207"/>
      <c r="C79" s="214"/>
      <c r="D79" s="286" t="s">
        <v>69</v>
      </c>
      <c r="E79" s="286"/>
      <c r="F79" s="209"/>
      <c r="G79" s="196"/>
      <c r="H79" s="209"/>
      <c r="I79" s="210">
        <f>ROUND((SUM(I74:I78))/2,2)</f>
        <v>0</v>
      </c>
      <c r="J79" s="195"/>
      <c r="K79" s="195"/>
      <c r="L79" s="196">
        <f>ROUND((SUM(L74:L78))/2,2)</f>
        <v>0</v>
      </c>
      <c r="M79" s="196">
        <f>ROUND((SUM(M74:M78))/2,2)</f>
        <v>0</v>
      </c>
      <c r="N79" s="196"/>
      <c r="O79" s="196"/>
      <c r="P79" s="212"/>
      <c r="Q79" s="196"/>
      <c r="R79" s="196"/>
      <c r="S79" s="212">
        <f>ROUND((SUM(S74:S78))/2,2)</f>
        <v>0</v>
      </c>
      <c r="T79" s="196"/>
      <c r="U79" s="196"/>
      <c r="V79" s="213">
        <f>ROUND((SUM(V74:V78))/2,2)</f>
        <v>0</v>
      </c>
      <c r="W79" s="198"/>
      <c r="X79" s="199"/>
      <c r="Y79" s="199"/>
      <c r="Z79" s="199"/>
    </row>
    <row r="80" spans="1:26" x14ac:dyDescent="0.25">
      <c r="A80" s="13"/>
      <c r="B80" s="216"/>
      <c r="C80" s="217"/>
      <c r="D80" s="288" t="s">
        <v>71</v>
      </c>
      <c r="E80" s="288"/>
      <c r="F80" s="220"/>
      <c r="G80" s="219"/>
      <c r="H80" s="220"/>
      <c r="I80" s="220">
        <f>ROUND((SUM(I74:I79))/3,2)</f>
        <v>0</v>
      </c>
      <c r="J80" s="222"/>
      <c r="K80" s="222">
        <f>ROUND((SUM(K74:K79))/3,2)</f>
        <v>0</v>
      </c>
      <c r="L80" s="219">
        <f>ROUND((SUM(L74:L79))/3,2)</f>
        <v>0</v>
      </c>
      <c r="M80" s="219">
        <f>ROUND((SUM(M74:M79))/3,2)</f>
        <v>0</v>
      </c>
      <c r="N80" s="219"/>
      <c r="O80" s="219"/>
      <c r="P80" s="219"/>
      <c r="Q80" s="219"/>
      <c r="R80" s="219"/>
      <c r="S80" s="219">
        <f>ROUND((SUM(S74:S79))/3,2)</f>
        <v>0</v>
      </c>
      <c r="T80" s="219"/>
      <c r="U80" s="219"/>
      <c r="V80" s="221">
        <f>ROUND((SUM(V74:V79))/3,2)</f>
        <v>0</v>
      </c>
      <c r="W80" s="27"/>
      <c r="X80" s="13"/>
      <c r="Y80" s="13">
        <f>(SUM(Y74:Y79))</f>
        <v>0</v>
      </c>
      <c r="Z80" s="13">
        <f>(SUM(Z74:Z79))</f>
        <v>0</v>
      </c>
    </row>
    <row r="81" spans="1:26" hidden="1" x14ac:dyDescent="0.25">
      <c r="A81" s="13"/>
      <c r="B81" s="13"/>
      <c r="C81" s="13"/>
      <c r="D81" s="13"/>
      <c r="E81" s="58"/>
      <c r="F81" s="58"/>
      <c r="G81" s="180"/>
      <c r="H81" s="58"/>
      <c r="I81" s="58"/>
      <c r="J81" s="146"/>
      <c r="K81" s="146"/>
      <c r="L81" s="146"/>
      <c r="M81" s="146"/>
      <c r="N81" s="146"/>
      <c r="O81" s="146"/>
      <c r="P81" s="146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idden="1" x14ac:dyDescent="0.25">
      <c r="A82" s="13"/>
      <c r="B82" s="13"/>
      <c r="C82" s="13"/>
      <c r="D82" s="13"/>
      <c r="E82" s="58"/>
      <c r="F82" s="58"/>
      <c r="G82" s="180"/>
      <c r="H82" s="58"/>
      <c r="I82" s="58"/>
      <c r="J82" s="146"/>
      <c r="K82" s="146"/>
      <c r="L82" s="146"/>
      <c r="M82" s="146"/>
      <c r="N82" s="146"/>
      <c r="O82" s="146"/>
      <c r="P82" s="146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idden="1" x14ac:dyDescent="0.25">
      <c r="A83" s="13"/>
      <c r="B83" s="13"/>
      <c r="C83" s="13"/>
      <c r="D83" s="13"/>
      <c r="E83" s="58"/>
      <c r="F83" s="58"/>
      <c r="G83" s="180"/>
      <c r="H83" s="58"/>
      <c r="I83" s="58"/>
      <c r="J83" s="146"/>
      <c r="K83" s="146"/>
      <c r="L83" s="146"/>
      <c r="M83" s="146"/>
      <c r="N83" s="146"/>
      <c r="O83" s="146"/>
      <c r="P83" s="146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idden="1" x14ac:dyDescent="0.25">
      <c r="A84" s="13"/>
      <c r="B84" s="13"/>
      <c r="C84" s="13"/>
      <c r="D84" s="13"/>
      <c r="E84" s="58"/>
      <c r="F84" s="58"/>
      <c r="G84" s="180"/>
      <c r="H84" s="58"/>
      <c r="I84" s="58"/>
      <c r="J84" s="146"/>
      <c r="K84" s="146"/>
      <c r="L84" s="146"/>
      <c r="M84" s="146"/>
      <c r="N84" s="146"/>
      <c r="O84" s="146"/>
      <c r="P84" s="146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idden="1" x14ac:dyDescent="0.25">
      <c r="A85" s="13"/>
      <c r="B85" s="13"/>
      <c r="C85" s="13"/>
      <c r="D85" s="13"/>
      <c r="E85" s="58"/>
      <c r="F85" s="58"/>
      <c r="G85" s="180"/>
      <c r="H85" s="58"/>
      <c r="I85" s="58"/>
      <c r="J85" s="146"/>
      <c r="K85" s="146"/>
      <c r="L85" s="146"/>
      <c r="M85" s="146"/>
      <c r="N85" s="146"/>
      <c r="O85" s="146"/>
      <c r="P85" s="146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idden="1" x14ac:dyDescent="0.25">
      <c r="A86" s="13"/>
      <c r="B86" s="13"/>
      <c r="C86" s="13"/>
      <c r="D86" s="13"/>
      <c r="E86" s="58"/>
      <c r="F86" s="58"/>
      <c r="G86" s="180"/>
      <c r="H86" s="58"/>
      <c r="I86" s="58"/>
      <c r="J86" s="146"/>
      <c r="K86" s="146"/>
      <c r="L86" s="146"/>
      <c r="M86" s="146"/>
      <c r="N86" s="146"/>
      <c r="O86" s="146"/>
      <c r="P86" s="146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idden="1" x14ac:dyDescent="0.25">
      <c r="A87" s="13"/>
      <c r="B87" s="13"/>
      <c r="C87" s="13"/>
      <c r="D87" s="13"/>
      <c r="E87" s="58"/>
      <c r="F87" s="58"/>
      <c r="G87" s="180"/>
      <c r="H87" s="58"/>
      <c r="I87" s="58"/>
      <c r="J87" s="146"/>
      <c r="K87" s="146"/>
      <c r="L87" s="146"/>
      <c r="M87" s="146"/>
      <c r="N87" s="146"/>
      <c r="O87" s="146"/>
      <c r="P87" s="146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idden="1" x14ac:dyDescent="0.25">
      <c r="A88" s="13"/>
      <c r="B88" s="13"/>
      <c r="C88" s="13"/>
      <c r="D88" s="13"/>
      <c r="E88" s="58"/>
      <c r="F88" s="58"/>
      <c r="G88" s="180"/>
      <c r="H88" s="58"/>
      <c r="I88" s="58"/>
      <c r="J88" s="146"/>
      <c r="K88" s="146"/>
      <c r="L88" s="146"/>
      <c r="M88" s="146"/>
      <c r="N88" s="146"/>
      <c r="O88" s="146"/>
      <c r="P88" s="146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idden="1" x14ac:dyDescent="0.25">
      <c r="A89" s="13"/>
      <c r="B89" s="13"/>
      <c r="C89" s="13"/>
      <c r="D89" s="13"/>
      <c r="E89" s="58"/>
      <c r="F89" s="58"/>
      <c r="G89" s="180"/>
      <c r="H89" s="58"/>
      <c r="I89" s="58"/>
      <c r="J89" s="146"/>
      <c r="K89" s="146"/>
      <c r="L89" s="146"/>
      <c r="M89" s="146"/>
      <c r="N89" s="146"/>
      <c r="O89" s="146"/>
      <c r="P89" s="146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idden="1" x14ac:dyDescent="0.25">
      <c r="A90" s="8"/>
      <c r="B90" s="8"/>
      <c r="C90" s="8"/>
      <c r="D90" s="8"/>
      <c r="E90" s="12"/>
      <c r="F90" s="12"/>
      <c r="G90" s="21"/>
      <c r="H90" s="12"/>
      <c r="I90" s="12"/>
      <c r="J90" s="20"/>
      <c r="K90" s="20"/>
      <c r="L90" s="20"/>
      <c r="M90" s="20"/>
      <c r="N90" s="20"/>
      <c r="O90" s="20"/>
      <c r="P90" s="20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idden="1" x14ac:dyDescent="0.25">
      <c r="A91" s="8"/>
      <c r="B91" s="8"/>
      <c r="C91" s="8"/>
      <c r="D91" s="8"/>
      <c r="E91" s="12"/>
      <c r="F91" s="12"/>
      <c r="G91" s="21"/>
      <c r="H91" s="12"/>
      <c r="I91" s="12"/>
      <c r="J91" s="20"/>
      <c r="K91" s="20"/>
      <c r="L91" s="20"/>
      <c r="M91" s="20"/>
      <c r="N91" s="20"/>
      <c r="O91" s="20"/>
      <c r="P91" s="20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idden="1" x14ac:dyDescent="0.25">
      <c r="A92" s="8"/>
      <c r="B92" s="8"/>
      <c r="C92" s="8"/>
      <c r="D92" s="8"/>
      <c r="E92" s="12"/>
      <c r="F92" s="12"/>
      <c r="G92" s="21"/>
      <c r="H92" s="12"/>
      <c r="I92" s="12"/>
      <c r="J92" s="20"/>
      <c r="K92" s="20"/>
      <c r="L92" s="20"/>
      <c r="M92" s="20"/>
      <c r="N92" s="20"/>
      <c r="O92" s="20"/>
      <c r="P92" s="20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idden="1" x14ac:dyDescent="0.25">
      <c r="A93" s="8"/>
      <c r="B93" s="8"/>
      <c r="C93" s="8"/>
      <c r="D93" s="8"/>
      <c r="E93" s="12"/>
      <c r="F93" s="12"/>
      <c r="G93" s="21"/>
      <c r="H93" s="12"/>
      <c r="I93" s="12"/>
      <c r="J93" s="20"/>
      <c r="K93" s="20"/>
      <c r="L93" s="20"/>
      <c r="M93" s="20"/>
      <c r="N93" s="20"/>
      <c r="O93" s="20"/>
      <c r="P93" s="20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idden="1" x14ac:dyDescent="0.25">
      <c r="A94" s="8"/>
      <c r="B94" s="8"/>
      <c r="C94" s="8"/>
      <c r="D94" s="8"/>
      <c r="E94" s="12"/>
      <c r="F94" s="12"/>
      <c r="G94" s="21"/>
      <c r="H94" s="12"/>
      <c r="I94" s="12"/>
      <c r="J94" s="20"/>
      <c r="K94" s="20"/>
      <c r="L94" s="20"/>
      <c r="M94" s="20"/>
      <c r="N94" s="20"/>
      <c r="O94" s="20"/>
      <c r="P94" s="20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idden="1" x14ac:dyDescent="0.25">
      <c r="A95" s="8"/>
      <c r="B95" s="8"/>
      <c r="C95" s="8"/>
      <c r="D95" s="8"/>
      <c r="E95" s="12"/>
      <c r="F95" s="12"/>
      <c r="G95" s="21"/>
      <c r="H95" s="12"/>
      <c r="I95" s="12"/>
      <c r="J95" s="20"/>
      <c r="K95" s="20"/>
      <c r="L95" s="20"/>
      <c r="M95" s="20"/>
      <c r="N95" s="20"/>
      <c r="O95" s="20"/>
      <c r="P95" s="20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idden="1" x14ac:dyDescent="0.25">
      <c r="A96" s="8"/>
      <c r="B96" s="8"/>
      <c r="C96" s="8"/>
      <c r="D96" s="8"/>
      <c r="E96" s="12"/>
      <c r="F96" s="12"/>
      <c r="G96" s="21"/>
      <c r="H96" s="12"/>
      <c r="I96" s="12"/>
      <c r="J96" s="20"/>
      <c r="K96" s="20"/>
      <c r="L96" s="20"/>
      <c r="M96" s="20"/>
      <c r="N96" s="20"/>
      <c r="O96" s="20"/>
      <c r="P96" s="20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idden="1" x14ac:dyDescent="0.25">
      <c r="A97" s="8"/>
      <c r="B97" s="8"/>
      <c r="C97" s="8"/>
      <c r="D97" s="8"/>
      <c r="E97" s="12"/>
      <c r="F97" s="12"/>
      <c r="G97" s="21"/>
      <c r="H97" s="12"/>
      <c r="I97" s="12"/>
      <c r="J97" s="20"/>
      <c r="K97" s="20"/>
      <c r="L97" s="20"/>
      <c r="M97" s="20"/>
      <c r="N97" s="20"/>
      <c r="O97" s="20"/>
      <c r="P97" s="20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idden="1" x14ac:dyDescent="0.25">
      <c r="A98" s="8"/>
      <c r="B98" s="8"/>
      <c r="C98" s="8"/>
      <c r="D98" s="8"/>
      <c r="E98" s="12"/>
      <c r="F98" s="12"/>
      <c r="G98" s="21"/>
      <c r="H98" s="12"/>
      <c r="I98" s="12"/>
      <c r="J98" s="20"/>
      <c r="K98" s="20"/>
      <c r="L98" s="20"/>
      <c r="M98" s="20"/>
      <c r="N98" s="20"/>
      <c r="O98" s="20"/>
      <c r="P98" s="20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idden="1" x14ac:dyDescent="0.25">
      <c r="A99" s="8"/>
      <c r="B99" s="8"/>
      <c r="C99" s="8"/>
      <c r="D99" s="8"/>
      <c r="E99" s="12"/>
      <c r="F99" s="12"/>
      <c r="G99" s="21"/>
      <c r="H99" s="12"/>
      <c r="I99" s="12"/>
      <c r="J99" s="20"/>
      <c r="K99" s="20"/>
      <c r="L99" s="20"/>
      <c r="M99" s="20"/>
      <c r="N99" s="20"/>
      <c r="O99" s="20"/>
      <c r="P99" s="20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idden="1" x14ac:dyDescent="0.25">
      <c r="A100" s="8"/>
      <c r="B100" s="8"/>
      <c r="C100" s="8"/>
      <c r="D100" s="8"/>
      <c r="E100" s="12"/>
      <c r="F100" s="12"/>
      <c r="G100" s="21"/>
      <c r="H100" s="12"/>
      <c r="I100" s="12"/>
      <c r="J100" s="20"/>
      <c r="K100" s="20"/>
      <c r="L100" s="20"/>
      <c r="M100" s="20"/>
      <c r="N100" s="20"/>
      <c r="O100" s="20"/>
      <c r="P100" s="20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idden="1" x14ac:dyDescent="0.25">
      <c r="A101" s="8"/>
      <c r="B101" s="8"/>
      <c r="C101" s="8"/>
      <c r="D101" s="8"/>
      <c r="E101" s="12"/>
      <c r="F101" s="12"/>
      <c r="G101" s="21"/>
      <c r="H101" s="12"/>
      <c r="I101" s="12"/>
      <c r="J101" s="20"/>
      <c r="K101" s="20"/>
      <c r="L101" s="20"/>
      <c r="M101" s="20"/>
      <c r="N101" s="20"/>
      <c r="O101" s="20"/>
      <c r="P101" s="20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idden="1" x14ac:dyDescent="0.25">
      <c r="A102" s="8"/>
      <c r="B102" s="8"/>
      <c r="C102" s="8"/>
      <c r="D102" s="8"/>
      <c r="E102" s="12"/>
      <c r="F102" s="12"/>
      <c r="G102" s="21"/>
      <c r="H102" s="12"/>
      <c r="I102" s="12"/>
      <c r="J102" s="20"/>
      <c r="K102" s="20"/>
      <c r="L102" s="20"/>
      <c r="M102" s="20"/>
      <c r="N102" s="20"/>
      <c r="O102" s="20"/>
      <c r="P102" s="20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idden="1" x14ac:dyDescent="0.25">
      <c r="A103" s="8"/>
      <c r="B103" s="8"/>
      <c r="C103" s="8"/>
      <c r="D103" s="8"/>
      <c r="E103" s="12"/>
      <c r="F103" s="12"/>
      <c r="G103" s="21"/>
      <c r="H103" s="12"/>
      <c r="I103" s="12"/>
      <c r="J103" s="20"/>
      <c r="K103" s="20"/>
      <c r="L103" s="20"/>
      <c r="M103" s="20"/>
      <c r="N103" s="20"/>
      <c r="O103" s="20"/>
      <c r="P103" s="20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idden="1" x14ac:dyDescent="0.25">
      <c r="A104" s="8"/>
      <c r="B104" s="8"/>
      <c r="C104" s="8"/>
      <c r="D104" s="8"/>
      <c r="E104" s="12"/>
      <c r="F104" s="12"/>
      <c r="G104" s="21"/>
      <c r="H104" s="12"/>
      <c r="I104" s="12"/>
      <c r="J104" s="20"/>
      <c r="K104" s="20"/>
      <c r="L104" s="20"/>
      <c r="M104" s="20"/>
      <c r="N104" s="20"/>
      <c r="O104" s="20"/>
      <c r="P104" s="20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idden="1" x14ac:dyDescent="0.25">
      <c r="A105" s="8"/>
      <c r="B105" s="8"/>
      <c r="C105" s="8"/>
      <c r="D105" s="8"/>
      <c r="E105" s="12"/>
      <c r="F105" s="12"/>
      <c r="G105" s="21"/>
      <c r="H105" s="12"/>
      <c r="I105" s="12"/>
      <c r="J105" s="20"/>
      <c r="K105" s="20"/>
      <c r="L105" s="20"/>
      <c r="M105" s="20"/>
      <c r="N105" s="20"/>
      <c r="O105" s="20"/>
      <c r="P105" s="20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idden="1" x14ac:dyDescent="0.25">
      <c r="A106" s="8"/>
      <c r="B106" s="8"/>
      <c r="C106" s="8"/>
      <c r="D106" s="8"/>
      <c r="E106" s="12"/>
      <c r="F106" s="12"/>
      <c r="G106" s="21"/>
      <c r="H106" s="12"/>
      <c r="I106" s="12"/>
      <c r="J106" s="20"/>
      <c r="K106" s="20"/>
      <c r="L106" s="20"/>
      <c r="M106" s="20"/>
      <c r="N106" s="20"/>
      <c r="O106" s="20"/>
      <c r="P106" s="20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idden="1" x14ac:dyDescent="0.25">
      <c r="A107" s="8"/>
      <c r="B107" s="8"/>
      <c r="C107" s="8"/>
      <c r="D107" s="8"/>
      <c r="E107" s="12"/>
      <c r="F107" s="12"/>
      <c r="G107" s="21"/>
      <c r="H107" s="12"/>
      <c r="I107" s="12"/>
      <c r="J107" s="20"/>
      <c r="K107" s="20"/>
      <c r="L107" s="20"/>
      <c r="M107" s="20"/>
      <c r="N107" s="20"/>
      <c r="O107" s="20"/>
      <c r="P107" s="20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idden="1" x14ac:dyDescent="0.25">
      <c r="A108" s="8"/>
      <c r="B108" s="8"/>
      <c r="C108" s="8"/>
      <c r="D108" s="8"/>
      <c r="E108" s="12"/>
      <c r="F108" s="12"/>
      <c r="G108" s="21"/>
      <c r="H108" s="12"/>
      <c r="I108" s="12"/>
      <c r="J108" s="20"/>
      <c r="K108" s="20"/>
      <c r="L108" s="20"/>
      <c r="M108" s="20"/>
      <c r="N108" s="20"/>
      <c r="O108" s="20"/>
      <c r="P108" s="20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idden="1" x14ac:dyDescent="0.25">
      <c r="A109" s="8"/>
      <c r="B109" s="8"/>
      <c r="C109" s="8"/>
      <c r="D109" s="8"/>
      <c r="E109" s="12"/>
      <c r="F109" s="12"/>
      <c r="G109" s="21"/>
      <c r="H109" s="12"/>
      <c r="I109" s="12"/>
      <c r="J109" s="20"/>
      <c r="K109" s="20"/>
      <c r="L109" s="20"/>
      <c r="M109" s="20"/>
      <c r="N109" s="20"/>
      <c r="O109" s="20"/>
      <c r="P109" s="20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idden="1" x14ac:dyDescent="0.25">
      <c r="A110" s="8"/>
      <c r="B110" s="8"/>
      <c r="C110" s="8"/>
      <c r="D110" s="8"/>
      <c r="E110" s="12"/>
      <c r="F110" s="12"/>
      <c r="G110" s="21"/>
      <c r="H110" s="12"/>
      <c r="I110" s="12"/>
      <c r="J110" s="20"/>
      <c r="K110" s="20"/>
      <c r="L110" s="20"/>
      <c r="M110" s="20"/>
      <c r="N110" s="20"/>
      <c r="O110" s="20"/>
      <c r="P110" s="20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idden="1" x14ac:dyDescent="0.25">
      <c r="A111" s="8"/>
      <c r="B111" s="8"/>
      <c r="C111" s="8"/>
      <c r="D111" s="8"/>
      <c r="E111" s="12"/>
      <c r="F111" s="12"/>
      <c r="G111" s="21"/>
      <c r="H111" s="12"/>
      <c r="I111" s="12"/>
      <c r="J111" s="20"/>
      <c r="K111" s="20"/>
      <c r="L111" s="20"/>
      <c r="M111" s="20"/>
      <c r="N111" s="20"/>
      <c r="O111" s="20"/>
      <c r="P111" s="20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idden="1" x14ac:dyDescent="0.25">
      <c r="A112" s="8"/>
      <c r="B112" s="8"/>
      <c r="C112" s="8"/>
      <c r="D112" s="8"/>
      <c r="E112" s="12"/>
      <c r="F112" s="12"/>
      <c r="G112" s="21"/>
      <c r="H112" s="12"/>
      <c r="I112" s="12"/>
      <c r="J112" s="20"/>
      <c r="K112" s="20"/>
      <c r="L112" s="20"/>
      <c r="M112" s="20"/>
      <c r="N112" s="20"/>
      <c r="O112" s="20"/>
      <c r="P112" s="20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idden="1" x14ac:dyDescent="0.25">
      <c r="A113" s="8"/>
      <c r="B113" s="8"/>
      <c r="C113" s="8"/>
      <c r="D113" s="8"/>
      <c r="E113" s="12"/>
      <c r="F113" s="12"/>
      <c r="G113" s="21"/>
      <c r="H113" s="12"/>
      <c r="I113" s="12"/>
      <c r="J113" s="20"/>
      <c r="K113" s="20"/>
      <c r="L113" s="20"/>
      <c r="M113" s="20"/>
      <c r="N113" s="20"/>
      <c r="O113" s="20"/>
      <c r="P113" s="20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idden="1" x14ac:dyDescent="0.25">
      <c r="A114" s="8"/>
      <c r="B114" s="8"/>
      <c r="C114" s="8"/>
      <c r="D114" s="8"/>
      <c r="E114" s="12"/>
      <c r="F114" s="12"/>
      <c r="G114" s="21"/>
      <c r="H114" s="12"/>
      <c r="I114" s="12"/>
      <c r="J114" s="20"/>
      <c r="K114" s="20"/>
      <c r="L114" s="20"/>
      <c r="M114" s="20"/>
      <c r="N114" s="20"/>
      <c r="O114" s="20"/>
      <c r="P114" s="20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idden="1" x14ac:dyDescent="0.25">
      <c r="A115" s="8"/>
      <c r="B115" s="8"/>
      <c r="C115" s="8"/>
      <c r="D115" s="8"/>
      <c r="E115" s="12"/>
      <c r="F115" s="12"/>
      <c r="G115" s="21"/>
      <c r="H115" s="12"/>
      <c r="I115" s="12"/>
      <c r="J115" s="20"/>
      <c r="K115" s="20"/>
      <c r="L115" s="20"/>
      <c r="M115" s="20"/>
      <c r="N115" s="20"/>
      <c r="O115" s="20"/>
      <c r="P115" s="20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idden="1" x14ac:dyDescent="0.25">
      <c r="A116" s="8"/>
      <c r="B116" s="8"/>
      <c r="C116" s="8"/>
      <c r="D116" s="8"/>
      <c r="E116" s="12"/>
      <c r="F116" s="12"/>
      <c r="G116" s="21"/>
      <c r="H116" s="12"/>
      <c r="I116" s="12"/>
      <c r="J116" s="20"/>
      <c r="K116" s="20"/>
      <c r="L116" s="20"/>
      <c r="M116" s="20"/>
      <c r="N116" s="20"/>
      <c r="O116" s="20"/>
      <c r="P116" s="20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idden="1" x14ac:dyDescent="0.25">
      <c r="A117" s="8"/>
      <c r="B117" s="8"/>
      <c r="C117" s="8"/>
      <c r="D117" s="8"/>
      <c r="E117" s="12"/>
      <c r="F117" s="12"/>
      <c r="G117" s="21"/>
      <c r="H117" s="12"/>
      <c r="I117" s="12"/>
      <c r="J117" s="20"/>
      <c r="K117" s="20"/>
      <c r="L117" s="20"/>
      <c r="M117" s="20"/>
      <c r="N117" s="20"/>
      <c r="O117" s="20"/>
      <c r="P117" s="20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idden="1" x14ac:dyDescent="0.25">
      <c r="A118" s="8"/>
      <c r="B118" s="8"/>
      <c r="C118" s="8"/>
      <c r="D118" s="8"/>
      <c r="E118" s="12"/>
      <c r="F118" s="12"/>
      <c r="G118" s="21"/>
      <c r="H118" s="12"/>
      <c r="I118" s="12"/>
      <c r="J118" s="20"/>
      <c r="K118" s="20"/>
      <c r="L118" s="20"/>
      <c r="M118" s="20"/>
      <c r="N118" s="20"/>
      <c r="O118" s="20"/>
      <c r="P118" s="20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idden="1" x14ac:dyDescent="0.25">
      <c r="A119" s="8"/>
      <c r="B119" s="8"/>
      <c r="C119" s="8"/>
      <c r="D119" s="8"/>
      <c r="E119" s="12"/>
      <c r="F119" s="12"/>
      <c r="G119" s="21"/>
      <c r="H119" s="12"/>
      <c r="I119" s="12"/>
      <c r="J119" s="20"/>
      <c r="K119" s="20"/>
      <c r="L119" s="20"/>
      <c r="M119" s="20"/>
      <c r="N119" s="20"/>
      <c r="O119" s="20"/>
      <c r="P119" s="20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idden="1" x14ac:dyDescent="0.25">
      <c r="A120" s="8"/>
      <c r="B120" s="8"/>
      <c r="C120" s="8"/>
      <c r="D120" s="8"/>
      <c r="E120" s="12"/>
      <c r="F120" s="12"/>
      <c r="G120" s="21"/>
      <c r="H120" s="12"/>
      <c r="I120" s="12"/>
      <c r="J120" s="20"/>
      <c r="K120" s="20"/>
      <c r="L120" s="20"/>
      <c r="M120" s="20"/>
      <c r="N120" s="20"/>
      <c r="O120" s="20"/>
      <c r="P120" s="20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idden="1" x14ac:dyDescent="0.25">
      <c r="A121" s="8"/>
      <c r="B121" s="8"/>
      <c r="C121" s="8"/>
      <c r="D121" s="8"/>
      <c r="E121" s="12"/>
      <c r="F121" s="12"/>
      <c r="G121" s="21"/>
      <c r="H121" s="12"/>
      <c r="I121" s="12"/>
      <c r="J121" s="20"/>
      <c r="K121" s="20"/>
      <c r="L121" s="20"/>
      <c r="M121" s="20"/>
      <c r="N121" s="20"/>
      <c r="O121" s="20"/>
      <c r="P121" s="20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idden="1" x14ac:dyDescent="0.25">
      <c r="A122" s="8"/>
      <c r="B122" s="8"/>
      <c r="C122" s="8"/>
      <c r="D122" s="8"/>
      <c r="E122" s="12"/>
      <c r="F122" s="12"/>
      <c r="G122" s="21"/>
      <c r="H122" s="12"/>
      <c r="I122" s="12"/>
      <c r="J122" s="20"/>
      <c r="K122" s="20"/>
      <c r="L122" s="20"/>
      <c r="M122" s="20"/>
      <c r="N122" s="20"/>
      <c r="O122" s="20"/>
      <c r="P122" s="20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idden="1" x14ac:dyDescent="0.25">
      <c r="A123" s="8"/>
      <c r="B123" s="8"/>
      <c r="C123" s="8"/>
      <c r="D123" s="8"/>
      <c r="E123" s="12"/>
      <c r="F123" s="12"/>
      <c r="G123" s="21"/>
      <c r="H123" s="12"/>
      <c r="I123" s="12"/>
      <c r="J123" s="20"/>
      <c r="K123" s="20"/>
      <c r="L123" s="20"/>
      <c r="M123" s="20"/>
      <c r="N123" s="20"/>
      <c r="O123" s="20"/>
      <c r="P123" s="20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idden="1" x14ac:dyDescent="0.25">
      <c r="A124" s="8"/>
      <c r="B124" s="8"/>
      <c r="C124" s="8"/>
      <c r="D124" s="8"/>
      <c r="E124" s="12"/>
      <c r="F124" s="12"/>
      <c r="G124" s="21"/>
      <c r="H124" s="12"/>
      <c r="I124" s="12"/>
      <c r="J124" s="20"/>
      <c r="K124" s="20"/>
      <c r="L124" s="20"/>
      <c r="M124" s="20"/>
      <c r="N124" s="20"/>
      <c r="O124" s="20"/>
      <c r="P124" s="20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idden="1" x14ac:dyDescent="0.25">
      <c r="A125" s="8"/>
      <c r="B125" s="8"/>
      <c r="C125" s="8"/>
      <c r="D125" s="8"/>
      <c r="E125" s="12"/>
      <c r="F125" s="12"/>
      <c r="G125" s="21"/>
      <c r="H125" s="12"/>
      <c r="I125" s="12"/>
      <c r="J125" s="20"/>
      <c r="K125" s="20"/>
      <c r="L125" s="20"/>
      <c r="M125" s="20"/>
      <c r="N125" s="20"/>
      <c r="O125" s="20"/>
      <c r="P125" s="20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idden="1" x14ac:dyDescent="0.25">
      <c r="A126" s="8"/>
      <c r="B126" s="8"/>
      <c r="C126" s="8"/>
      <c r="D126" s="8"/>
      <c r="E126" s="12"/>
      <c r="F126" s="12"/>
      <c r="G126" s="21"/>
      <c r="H126" s="12"/>
      <c r="I126" s="12"/>
      <c r="J126" s="20"/>
      <c r="K126" s="20"/>
      <c r="L126" s="20"/>
      <c r="M126" s="20"/>
      <c r="N126" s="20"/>
      <c r="O126" s="20"/>
      <c r="P126" s="20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idden="1" x14ac:dyDescent="0.25">
      <c r="A127" s="8"/>
      <c r="B127" s="8"/>
      <c r="C127" s="8"/>
      <c r="D127" s="8"/>
      <c r="E127" s="12"/>
      <c r="F127" s="12"/>
      <c r="G127" s="21"/>
      <c r="H127" s="12"/>
      <c r="I127" s="12"/>
      <c r="J127" s="20"/>
      <c r="K127" s="20"/>
      <c r="L127" s="20"/>
      <c r="M127" s="20"/>
      <c r="N127" s="20"/>
      <c r="O127" s="20"/>
      <c r="P127" s="20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idden="1" x14ac:dyDescent="0.25">
      <c r="A128" s="8"/>
      <c r="B128" s="8"/>
      <c r="C128" s="8"/>
      <c r="D128" s="8"/>
      <c r="E128" s="12"/>
      <c r="F128" s="12"/>
      <c r="G128" s="21"/>
      <c r="H128" s="12"/>
      <c r="I128" s="12"/>
      <c r="J128" s="20"/>
      <c r="K128" s="20"/>
      <c r="L128" s="20"/>
      <c r="M128" s="20"/>
      <c r="N128" s="20"/>
      <c r="O128" s="20"/>
      <c r="P128" s="20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idden="1" x14ac:dyDescent="0.25">
      <c r="A129" s="8"/>
      <c r="B129" s="8"/>
      <c r="C129" s="8"/>
      <c r="D129" s="8"/>
      <c r="E129" s="12"/>
      <c r="F129" s="12"/>
      <c r="G129" s="21"/>
      <c r="H129" s="12"/>
      <c r="I129" s="12"/>
      <c r="J129" s="20"/>
      <c r="K129" s="20"/>
      <c r="L129" s="20"/>
      <c r="M129" s="20"/>
      <c r="N129" s="20"/>
      <c r="O129" s="20"/>
      <c r="P129" s="20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idden="1" x14ac:dyDescent="0.25">
      <c r="A130" s="8"/>
      <c r="B130" s="8"/>
      <c r="C130" s="8"/>
      <c r="D130" s="8"/>
      <c r="E130" s="12"/>
      <c r="F130" s="12"/>
      <c r="G130" s="21"/>
      <c r="H130" s="12"/>
      <c r="I130" s="12"/>
      <c r="J130" s="20"/>
      <c r="K130" s="20"/>
      <c r="L130" s="20"/>
      <c r="M130" s="20"/>
      <c r="N130" s="20"/>
      <c r="O130" s="20"/>
      <c r="P130" s="20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idden="1" x14ac:dyDescent="0.25">
      <c r="A131" s="8"/>
      <c r="B131" s="8"/>
      <c r="C131" s="8"/>
      <c r="D131" s="8"/>
      <c r="E131" s="12"/>
      <c r="F131" s="12"/>
      <c r="G131" s="21"/>
      <c r="H131" s="12"/>
      <c r="I131" s="12"/>
      <c r="J131" s="20"/>
      <c r="K131" s="20"/>
      <c r="L131" s="20"/>
      <c r="M131" s="20"/>
      <c r="N131" s="20"/>
      <c r="O131" s="20"/>
      <c r="P131" s="20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idden="1" x14ac:dyDescent="0.25">
      <c r="A132" s="8"/>
      <c r="B132" s="8"/>
      <c r="C132" s="8"/>
      <c r="D132" s="8"/>
      <c r="E132" s="12"/>
      <c r="F132" s="12"/>
      <c r="G132" s="21"/>
      <c r="H132" s="12"/>
      <c r="I132" s="12"/>
      <c r="J132" s="20"/>
      <c r="K132" s="20"/>
      <c r="L132" s="20"/>
      <c r="M132" s="20"/>
      <c r="N132" s="20"/>
      <c r="O132" s="20"/>
      <c r="P132" s="20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idden="1" x14ac:dyDescent="0.25">
      <c r="A133" s="8"/>
      <c r="B133" s="8"/>
      <c r="C133" s="8"/>
      <c r="D133" s="8"/>
      <c r="E133" s="12"/>
      <c r="F133" s="12"/>
      <c r="G133" s="21"/>
      <c r="H133" s="12"/>
      <c r="I133" s="12"/>
      <c r="J133" s="20"/>
      <c r="K133" s="20"/>
      <c r="L133" s="20"/>
      <c r="M133" s="20"/>
      <c r="N133" s="20"/>
      <c r="O133" s="20"/>
      <c r="P133" s="20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idden="1" x14ac:dyDescent="0.25">
      <c r="A134" s="8"/>
      <c r="B134" s="8"/>
      <c r="C134" s="8"/>
      <c r="D134" s="8"/>
      <c r="E134" s="12"/>
      <c r="F134" s="12"/>
      <c r="G134" s="21"/>
      <c r="H134" s="12"/>
      <c r="I134" s="12"/>
      <c r="J134" s="20"/>
      <c r="K134" s="20"/>
      <c r="L134" s="20"/>
      <c r="M134" s="20"/>
      <c r="N134" s="20"/>
      <c r="O134" s="20"/>
      <c r="P134" s="20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idden="1" x14ac:dyDescent="0.25">
      <c r="A135" s="8"/>
      <c r="B135" s="8"/>
      <c r="C135" s="8"/>
      <c r="D135" s="8"/>
      <c r="E135" s="12"/>
      <c r="F135" s="12"/>
      <c r="G135" s="21"/>
      <c r="H135" s="12"/>
      <c r="I135" s="12"/>
      <c r="J135" s="20"/>
      <c r="K135" s="20"/>
      <c r="L135" s="20"/>
      <c r="M135" s="20"/>
      <c r="N135" s="20"/>
      <c r="O135" s="20"/>
      <c r="P135" s="20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idden="1" x14ac:dyDescent="0.25">
      <c r="A136" s="8"/>
      <c r="B136" s="8"/>
      <c r="C136" s="8"/>
      <c r="D136" s="8"/>
      <c r="E136" s="12"/>
      <c r="F136" s="12"/>
      <c r="G136" s="21"/>
      <c r="H136" s="12"/>
      <c r="I136" s="12"/>
      <c r="J136" s="20"/>
      <c r="K136" s="20"/>
      <c r="L136" s="20"/>
      <c r="M136" s="20"/>
      <c r="N136" s="20"/>
      <c r="O136" s="20"/>
      <c r="P136" s="20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idden="1" x14ac:dyDescent="0.25">
      <c r="A137" s="8"/>
      <c r="B137" s="8"/>
      <c r="C137" s="8"/>
      <c r="D137" s="8"/>
      <c r="E137" s="12"/>
      <c r="F137" s="12"/>
      <c r="G137" s="21"/>
      <c r="H137" s="12"/>
      <c r="I137" s="12"/>
      <c r="J137" s="20"/>
      <c r="K137" s="20"/>
      <c r="L137" s="20"/>
      <c r="M137" s="20"/>
      <c r="N137" s="20"/>
      <c r="O137" s="20"/>
      <c r="P137" s="20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idden="1" x14ac:dyDescent="0.25">
      <c r="A138" s="8"/>
      <c r="B138" s="8"/>
      <c r="C138" s="8"/>
      <c r="D138" s="8"/>
      <c r="E138" s="12"/>
      <c r="F138" s="12"/>
      <c r="G138" s="21"/>
      <c r="H138" s="12"/>
      <c r="I138" s="12"/>
      <c r="J138" s="20"/>
      <c r="K138" s="20"/>
      <c r="L138" s="20"/>
      <c r="M138" s="20"/>
      <c r="N138" s="20"/>
      <c r="O138" s="20"/>
      <c r="P138" s="20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idden="1" x14ac:dyDescent="0.25">
      <c r="A139" s="8"/>
      <c r="B139" s="8"/>
      <c r="C139" s="8"/>
      <c r="D139" s="8"/>
      <c r="E139" s="12"/>
      <c r="F139" s="12"/>
      <c r="G139" s="21"/>
      <c r="H139" s="12"/>
      <c r="I139" s="12"/>
      <c r="J139" s="20"/>
      <c r="K139" s="20"/>
      <c r="L139" s="20"/>
      <c r="M139" s="20"/>
      <c r="N139" s="20"/>
      <c r="O139" s="20"/>
      <c r="P139" s="20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idden="1" x14ac:dyDescent="0.25">
      <c r="A140" s="8"/>
      <c r="B140" s="8"/>
      <c r="C140" s="8"/>
      <c r="D140" s="8"/>
      <c r="E140" s="12"/>
      <c r="F140" s="12"/>
      <c r="G140" s="21"/>
      <c r="H140" s="12"/>
      <c r="I140" s="12"/>
      <c r="J140" s="20"/>
      <c r="K140" s="20"/>
      <c r="L140" s="20"/>
      <c r="M140" s="20"/>
      <c r="N140" s="20"/>
      <c r="O140" s="20"/>
      <c r="P140" s="20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idden="1" x14ac:dyDescent="0.25">
      <c r="A141" s="8"/>
      <c r="B141" s="8"/>
      <c r="C141" s="8"/>
      <c r="D141" s="8"/>
      <c r="E141" s="12"/>
      <c r="F141" s="12"/>
      <c r="G141" s="21"/>
      <c r="H141" s="12"/>
      <c r="I141" s="12"/>
      <c r="J141" s="20"/>
      <c r="K141" s="20"/>
      <c r="L141" s="20"/>
      <c r="M141" s="20"/>
      <c r="N141" s="20"/>
      <c r="O141" s="20"/>
      <c r="P141" s="20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idden="1" x14ac:dyDescent="0.25">
      <c r="A142" s="8"/>
      <c r="B142" s="8"/>
      <c r="C142" s="8"/>
      <c r="D142" s="8"/>
      <c r="E142" s="12"/>
      <c r="F142" s="12"/>
      <c r="G142" s="21"/>
      <c r="H142" s="12"/>
      <c r="I142" s="12"/>
      <c r="J142" s="20"/>
      <c r="K142" s="20"/>
      <c r="L142" s="20"/>
      <c r="M142" s="20"/>
      <c r="N142" s="20"/>
      <c r="O142" s="20"/>
      <c r="P142" s="20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idden="1" x14ac:dyDescent="0.25">
      <c r="A143" s="8"/>
      <c r="B143" s="8"/>
      <c r="C143" s="8"/>
      <c r="D143" s="8"/>
      <c r="E143" s="12"/>
      <c r="F143" s="12"/>
      <c r="G143" s="21"/>
      <c r="H143" s="12"/>
      <c r="I143" s="12"/>
      <c r="J143" s="20"/>
      <c r="K143" s="20"/>
      <c r="L143" s="20"/>
      <c r="M143" s="20"/>
      <c r="N143" s="20"/>
      <c r="O143" s="20"/>
      <c r="P143" s="20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idden="1" x14ac:dyDescent="0.25">
      <c r="A144" s="8"/>
      <c r="B144" s="8"/>
      <c r="C144" s="8"/>
      <c r="D144" s="8"/>
      <c r="E144" s="8"/>
      <c r="F144" s="8"/>
      <c r="G144" s="21"/>
      <c r="H144" s="12"/>
      <c r="I144" s="12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idden="1" x14ac:dyDescent="0.25">
      <c r="A145" s="8"/>
      <c r="B145" s="8"/>
      <c r="C145" s="8"/>
      <c r="D145" s="8"/>
      <c r="E145" s="8"/>
      <c r="F145" s="8"/>
      <c r="G145" s="21"/>
      <c r="H145" s="12"/>
      <c r="I145" s="12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idden="1" x14ac:dyDescent="0.25">
      <c r="A146" s="8"/>
      <c r="B146" s="8"/>
      <c r="C146" s="8"/>
      <c r="D146" s="8"/>
      <c r="E146" s="8"/>
      <c r="F146" s="8"/>
      <c r="G146" s="21"/>
      <c r="H146" s="12"/>
      <c r="I146" s="12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idden="1" x14ac:dyDescent="0.25">
      <c r="A147" s="8"/>
      <c r="B147" s="8"/>
      <c r="C147" s="8"/>
      <c r="D147" s="8"/>
      <c r="E147" s="8"/>
      <c r="F147" s="8"/>
      <c r="G147" s="21"/>
      <c r="H147" s="12"/>
      <c r="I147" s="12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idden="1" x14ac:dyDescent="0.25">
      <c r="A148" s="8"/>
      <c r="B148" s="8"/>
      <c r="C148" s="8"/>
      <c r="D148" s="8"/>
      <c r="E148" s="8"/>
      <c r="F148" s="8"/>
      <c r="G148" s="21"/>
      <c r="H148" s="12"/>
      <c r="I148" s="12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idden="1" x14ac:dyDescent="0.25">
      <c r="A149" s="8"/>
      <c r="B149" s="8"/>
      <c r="C149" s="8"/>
      <c r="D149" s="8"/>
      <c r="E149" s="8"/>
      <c r="F149" s="8"/>
      <c r="G149" s="21"/>
      <c r="H149" s="12"/>
      <c r="I149" s="12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idden="1" x14ac:dyDescent="0.25">
      <c r="A150" s="8"/>
      <c r="B150" s="8"/>
      <c r="C150" s="8"/>
      <c r="D150" s="8"/>
      <c r="E150" s="8"/>
      <c r="F150" s="8"/>
      <c r="G150" s="21"/>
      <c r="H150" s="12"/>
      <c r="I150" s="12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idden="1" x14ac:dyDescent="0.25">
      <c r="A151" s="8"/>
      <c r="B151" s="8"/>
      <c r="C151" s="8"/>
      <c r="D151" s="8"/>
      <c r="E151" s="8"/>
      <c r="F151" s="8"/>
      <c r="G151" s="21"/>
      <c r="H151" s="12"/>
      <c r="I151" s="12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idden="1" x14ac:dyDescent="0.25">
      <c r="A152" s="8"/>
      <c r="B152" s="8"/>
      <c r="C152" s="8"/>
      <c r="D152" s="8"/>
      <c r="E152" s="8"/>
      <c r="F152" s="8"/>
      <c r="G152" s="21"/>
      <c r="H152" s="12"/>
      <c r="I152" s="12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idden="1" x14ac:dyDescent="0.25">
      <c r="A153" s="8"/>
      <c r="B153" s="8"/>
      <c r="C153" s="8"/>
      <c r="D153" s="8"/>
      <c r="E153" s="8"/>
      <c r="F153" s="8"/>
      <c r="G153" s="21"/>
      <c r="H153" s="12"/>
      <c r="I153" s="12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idden="1" x14ac:dyDescent="0.25">
      <c r="A154" s="8"/>
      <c r="B154" s="8"/>
      <c r="C154" s="8"/>
      <c r="D154" s="8"/>
      <c r="E154" s="8"/>
      <c r="F154" s="8"/>
      <c r="G154" s="21"/>
      <c r="H154" s="12"/>
      <c r="I154" s="12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idden="1" x14ac:dyDescent="0.25">
      <c r="A155" s="8"/>
      <c r="B155" s="8"/>
      <c r="C155" s="8"/>
      <c r="D155" s="8"/>
      <c r="E155" s="8"/>
      <c r="F155" s="8"/>
      <c r="G155" s="21"/>
      <c r="H155" s="12"/>
      <c r="I155" s="12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idden="1" x14ac:dyDescent="0.25">
      <c r="A156" s="8"/>
      <c r="B156" s="8"/>
      <c r="C156" s="8"/>
      <c r="D156" s="8"/>
      <c r="E156" s="8"/>
      <c r="F156" s="8"/>
      <c r="G156" s="21"/>
      <c r="H156" s="12"/>
      <c r="I156" s="12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idden="1" x14ac:dyDescent="0.25">
      <c r="A157" s="8"/>
      <c r="B157" s="8"/>
      <c r="C157" s="8"/>
      <c r="D157" s="8"/>
      <c r="E157" s="8"/>
      <c r="F157" s="8"/>
      <c r="G157" s="21"/>
      <c r="H157" s="12"/>
      <c r="I157" s="12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idden="1" x14ac:dyDescent="0.25">
      <c r="A158" s="8"/>
      <c r="B158" s="8"/>
      <c r="C158" s="8"/>
      <c r="D158" s="8"/>
      <c r="E158" s="8"/>
      <c r="F158" s="8"/>
      <c r="G158" s="21"/>
      <c r="H158" s="12"/>
      <c r="I158" s="12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idden="1" x14ac:dyDescent="0.25">
      <c r="A159" s="8"/>
      <c r="B159" s="8"/>
      <c r="C159" s="8"/>
      <c r="D159" s="8"/>
      <c r="E159" s="8"/>
      <c r="F159" s="8"/>
      <c r="G159" s="21"/>
      <c r="H159" s="12"/>
      <c r="I159" s="12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idden="1" x14ac:dyDescent="0.25">
      <c r="A160" s="8"/>
      <c r="B160" s="8"/>
      <c r="C160" s="8"/>
      <c r="D160" s="8"/>
      <c r="E160" s="8"/>
      <c r="F160" s="8"/>
      <c r="G160" s="21"/>
      <c r="H160" s="12"/>
      <c r="I160" s="12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idden="1" x14ac:dyDescent="0.25">
      <c r="A161" s="8"/>
      <c r="B161" s="8"/>
      <c r="C161" s="8"/>
      <c r="D161" s="8"/>
      <c r="E161" s="8"/>
      <c r="F161" s="8"/>
      <c r="G161" s="21"/>
      <c r="H161" s="12"/>
      <c r="I161" s="12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idden="1" x14ac:dyDescent="0.25">
      <c r="A162" s="8"/>
      <c r="B162" s="8"/>
      <c r="C162" s="8"/>
      <c r="D162" s="8"/>
      <c r="E162" s="8"/>
      <c r="F162" s="8"/>
      <c r="G162" s="21"/>
      <c r="H162" s="12"/>
      <c r="I162" s="12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idden="1" x14ac:dyDescent="0.25">
      <c r="A163" s="8"/>
      <c r="B163" s="8"/>
      <c r="C163" s="8"/>
      <c r="D163" s="8"/>
      <c r="E163" s="8"/>
      <c r="F163" s="8"/>
      <c r="G163" s="21"/>
      <c r="H163" s="12"/>
      <c r="I163" s="12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idden="1" x14ac:dyDescent="0.25">
      <c r="A164" s="8"/>
      <c r="B164" s="8"/>
      <c r="C164" s="8"/>
      <c r="D164" s="8"/>
      <c r="E164" s="8"/>
      <c r="F164" s="8"/>
      <c r="G164" s="21"/>
      <c r="H164" s="12"/>
      <c r="I164" s="12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idden="1" x14ac:dyDescent="0.25">
      <c r="A165" s="8"/>
      <c r="B165" s="8"/>
      <c r="C165" s="8"/>
      <c r="D165" s="8"/>
      <c r="E165" s="8"/>
      <c r="F165" s="8"/>
      <c r="G165" s="21"/>
      <c r="H165" s="12"/>
      <c r="I165" s="12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idden="1" x14ac:dyDescent="0.25">
      <c r="A166" s="8"/>
      <c r="B166" s="8"/>
      <c r="C166" s="8"/>
      <c r="D166" s="8"/>
      <c r="E166" s="8"/>
      <c r="F166" s="8"/>
      <c r="G166" s="21"/>
      <c r="H166" s="12"/>
      <c r="I166" s="12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idden="1" x14ac:dyDescent="0.25">
      <c r="A167" s="8"/>
      <c r="B167" s="8"/>
      <c r="C167" s="8"/>
      <c r="D167" s="8"/>
      <c r="E167" s="8"/>
      <c r="F167" s="8"/>
      <c r="G167" s="21"/>
      <c r="H167" s="12"/>
      <c r="I167" s="12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idden="1" x14ac:dyDescent="0.25">
      <c r="A168" s="8"/>
      <c r="B168" s="8"/>
      <c r="C168" s="8"/>
      <c r="D168" s="8"/>
      <c r="E168" s="8"/>
      <c r="F168" s="8"/>
      <c r="G168" s="21"/>
      <c r="H168" s="12"/>
      <c r="I168" s="12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idden="1" x14ac:dyDescent="0.25">
      <c r="A169" s="8"/>
      <c r="B169" s="8"/>
      <c r="C169" s="8"/>
      <c r="D169" s="8"/>
      <c r="E169" s="8"/>
      <c r="F169" s="8"/>
      <c r="G169" s="21"/>
      <c r="H169" s="12"/>
      <c r="I169" s="12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idden="1" x14ac:dyDescent="0.25">
      <c r="A170" s="8"/>
      <c r="B170" s="8"/>
      <c r="C170" s="8"/>
      <c r="D170" s="8"/>
      <c r="E170" s="8"/>
      <c r="F170" s="8"/>
      <c r="G170" s="21"/>
      <c r="H170" s="12"/>
      <c r="I170" s="12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idden="1" x14ac:dyDescent="0.25">
      <c r="A171" s="8"/>
      <c r="B171" s="8"/>
      <c r="C171" s="8"/>
      <c r="D171" s="8"/>
      <c r="E171" s="8"/>
      <c r="F171" s="8"/>
      <c r="G171" s="21"/>
      <c r="H171" s="12"/>
      <c r="I171" s="12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idden="1" x14ac:dyDescent="0.25">
      <c r="A172" s="8"/>
      <c r="B172" s="8"/>
      <c r="C172" s="8"/>
      <c r="D172" s="8"/>
      <c r="E172" s="8"/>
      <c r="F172" s="8"/>
      <c r="G172" s="21"/>
      <c r="H172" s="12"/>
      <c r="I172" s="12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idden="1" x14ac:dyDescent="0.25">
      <c r="A173" s="8"/>
      <c r="B173" s="8"/>
      <c r="C173" s="8"/>
      <c r="D173" s="8"/>
      <c r="E173" s="8"/>
      <c r="F173" s="8"/>
      <c r="G173" s="21"/>
      <c r="H173" s="12"/>
      <c r="I173" s="12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idden="1" x14ac:dyDescent="0.25">
      <c r="A174" s="8"/>
      <c r="B174" s="8"/>
      <c r="C174" s="8"/>
      <c r="D174" s="8"/>
      <c r="E174" s="8"/>
      <c r="F174" s="8"/>
      <c r="G174" s="21"/>
      <c r="H174" s="12"/>
      <c r="I174" s="12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idden="1" x14ac:dyDescent="0.25">
      <c r="A175" s="8"/>
      <c r="B175" s="8"/>
      <c r="C175" s="8"/>
      <c r="D175" s="8"/>
      <c r="E175" s="8"/>
      <c r="F175" s="8"/>
      <c r="G175" s="21"/>
      <c r="H175" s="12"/>
      <c r="I175" s="12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idden="1" x14ac:dyDescent="0.25">
      <c r="A176" s="8"/>
      <c r="B176" s="8"/>
      <c r="C176" s="8"/>
      <c r="D176" s="8"/>
      <c r="E176" s="8"/>
      <c r="F176" s="8"/>
      <c r="G176" s="21"/>
      <c r="H176" s="12"/>
      <c r="I176" s="12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idden="1" x14ac:dyDescent="0.25">
      <c r="A177" s="8"/>
      <c r="B177" s="8"/>
      <c r="C177" s="8"/>
      <c r="D177" s="8"/>
      <c r="E177" s="8"/>
      <c r="F177" s="8"/>
      <c r="G177" s="21"/>
      <c r="H177" s="12"/>
      <c r="I177" s="12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idden="1" x14ac:dyDescent="0.25">
      <c r="A178" s="8"/>
      <c r="B178" s="8"/>
      <c r="C178" s="8"/>
      <c r="D178" s="8"/>
      <c r="E178" s="8"/>
      <c r="F178" s="8"/>
      <c r="G178" s="21"/>
      <c r="H178" s="12"/>
      <c r="I178" s="12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idden="1" x14ac:dyDescent="0.25">
      <c r="A179" s="8"/>
      <c r="B179" s="8"/>
      <c r="C179" s="8"/>
      <c r="D179" s="8"/>
      <c r="E179" s="8"/>
      <c r="F179" s="8"/>
      <c r="G179" s="21"/>
      <c r="H179" s="12"/>
      <c r="I179" s="12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idden="1" x14ac:dyDescent="0.25">
      <c r="A180" s="8"/>
      <c r="B180" s="8"/>
      <c r="C180" s="8"/>
      <c r="D180" s="8"/>
      <c r="E180" s="8"/>
      <c r="F180" s="8"/>
      <c r="G180" s="21"/>
      <c r="H180" s="12"/>
      <c r="I180" s="12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idden="1" x14ac:dyDescent="0.25">
      <c r="A181" s="8"/>
      <c r="B181" s="8"/>
      <c r="C181" s="8"/>
      <c r="D181" s="8"/>
      <c r="E181" s="8"/>
      <c r="F181" s="8"/>
      <c r="G181" s="21"/>
      <c r="H181" s="12"/>
      <c r="I181" s="12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idden="1" x14ac:dyDescent="0.25">
      <c r="A182" s="8"/>
      <c r="B182" s="8"/>
      <c r="C182" s="8"/>
      <c r="D182" s="8"/>
      <c r="E182" s="8"/>
      <c r="F182" s="8"/>
      <c r="G182" s="21"/>
      <c r="H182" s="12"/>
      <c r="I182" s="12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idden="1" x14ac:dyDescent="0.25">
      <c r="A183" s="8"/>
      <c r="B183" s="8"/>
      <c r="C183" s="8"/>
      <c r="D183" s="8"/>
      <c r="E183" s="8"/>
      <c r="F183" s="8"/>
      <c r="G183" s="21"/>
      <c r="H183" s="12"/>
      <c r="I183" s="12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idden="1" x14ac:dyDescent="0.25">
      <c r="A184" s="8"/>
      <c r="B184" s="8"/>
      <c r="C184" s="8"/>
      <c r="D184" s="8"/>
      <c r="E184" s="8"/>
      <c r="F184" s="8"/>
      <c r="G184" s="21"/>
      <c r="H184" s="12"/>
      <c r="I184" s="12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idden="1" x14ac:dyDescent="0.25">
      <c r="A185" s="8"/>
      <c r="B185" s="8"/>
      <c r="C185" s="8"/>
      <c r="D185" s="8"/>
      <c r="E185" s="8"/>
      <c r="F185" s="8"/>
      <c r="G185" s="21"/>
      <c r="H185" s="12"/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idden="1" x14ac:dyDescent="0.25">
      <c r="A186" s="8"/>
      <c r="B186" s="8"/>
      <c r="C186" s="8"/>
      <c r="D186" s="8"/>
      <c r="E186" s="8"/>
      <c r="F186" s="8"/>
      <c r="G186" s="21"/>
      <c r="H186" s="12"/>
      <c r="I186" s="12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idden="1" x14ac:dyDescent="0.25">
      <c r="A187" s="8"/>
      <c r="B187" s="8"/>
      <c r="C187" s="8"/>
      <c r="D187" s="8"/>
      <c r="E187" s="8"/>
      <c r="F187" s="8"/>
      <c r="G187" s="21"/>
      <c r="H187" s="12"/>
      <c r="I187" s="12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idden="1" x14ac:dyDescent="0.25">
      <c r="A188" s="8"/>
      <c r="B188" s="8"/>
      <c r="C188" s="8"/>
      <c r="D188" s="8"/>
      <c r="E188" s="8"/>
      <c r="F188" s="8"/>
      <c r="G188" s="21"/>
      <c r="H188" s="12"/>
      <c r="I188" s="12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idden="1" x14ac:dyDescent="0.25">
      <c r="A189" s="8"/>
      <c r="B189" s="8"/>
      <c r="C189" s="8"/>
      <c r="D189" s="8"/>
      <c r="E189" s="8"/>
      <c r="F189" s="8"/>
      <c r="G189" s="21"/>
      <c r="H189" s="12"/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idden="1" x14ac:dyDescent="0.25">
      <c r="A190" s="8"/>
      <c r="B190" s="8"/>
      <c r="C190" s="8"/>
      <c r="D190" s="8"/>
      <c r="E190" s="8"/>
      <c r="F190" s="8"/>
      <c r="G190" s="21"/>
      <c r="H190" s="12"/>
      <c r="I190" s="12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idden="1" x14ac:dyDescent="0.25">
      <c r="A191" s="8"/>
      <c r="B191" s="8"/>
      <c r="C191" s="8"/>
      <c r="D191" s="8"/>
      <c r="E191" s="8"/>
      <c r="F191" s="8"/>
      <c r="G191" s="21"/>
      <c r="H191" s="12"/>
      <c r="I191" s="12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idden="1" x14ac:dyDescent="0.25">
      <c r="A192" s="8"/>
      <c r="B192" s="8"/>
      <c r="C192" s="8"/>
      <c r="D192" s="8"/>
      <c r="E192" s="8"/>
      <c r="F192" s="8"/>
      <c r="G192" s="21"/>
      <c r="H192" s="12"/>
      <c r="I192" s="1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idden="1" x14ac:dyDescent="0.25">
      <c r="A193" s="8"/>
      <c r="B193" s="8"/>
      <c r="C193" s="8"/>
      <c r="D193" s="8"/>
      <c r="E193" s="8"/>
      <c r="F193" s="8"/>
      <c r="G193" s="21"/>
      <c r="H193" s="12"/>
      <c r="I193" s="12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idden="1" x14ac:dyDescent="0.25">
      <c r="A194" s="8"/>
      <c r="B194" s="8"/>
      <c r="C194" s="8"/>
      <c r="D194" s="8"/>
      <c r="E194" s="8"/>
      <c r="F194" s="8"/>
      <c r="G194" s="21"/>
      <c r="H194" s="12"/>
      <c r="I194" s="12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idden="1" x14ac:dyDescent="0.25">
      <c r="A195" s="8"/>
      <c r="B195" s="8"/>
      <c r="C195" s="8"/>
      <c r="D195" s="8"/>
      <c r="E195" s="8"/>
      <c r="F195" s="8"/>
      <c r="G195" s="21"/>
      <c r="H195" s="12"/>
      <c r="I195" s="12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idden="1" x14ac:dyDescent="0.25">
      <c r="A196" s="8"/>
      <c r="B196" s="8"/>
      <c r="C196" s="8"/>
      <c r="D196" s="8"/>
      <c r="E196" s="8"/>
      <c r="F196" s="8"/>
      <c r="G196" s="21"/>
      <c r="H196" s="12"/>
      <c r="I196" s="12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idden="1" x14ac:dyDescent="0.25">
      <c r="A197" s="8"/>
      <c r="B197" s="8"/>
      <c r="C197" s="8"/>
      <c r="D197" s="8"/>
      <c r="E197" s="8"/>
      <c r="F197" s="8"/>
      <c r="G197" s="21"/>
      <c r="H197" s="12"/>
      <c r="I197" s="12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idden="1" x14ac:dyDescent="0.25">
      <c r="A198" s="8"/>
      <c r="B198" s="8"/>
      <c r="C198" s="8"/>
      <c r="D198" s="8"/>
      <c r="E198" s="8"/>
      <c r="F198" s="8"/>
      <c r="G198" s="21"/>
      <c r="H198" s="12"/>
      <c r="I198" s="12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idden="1" x14ac:dyDescent="0.25">
      <c r="A199" s="8"/>
      <c r="B199" s="8"/>
      <c r="C199" s="8"/>
      <c r="D199" s="8"/>
      <c r="E199" s="8"/>
      <c r="F199" s="8"/>
      <c r="G199" s="21"/>
      <c r="H199" s="12"/>
      <c r="I199" s="12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idden="1" x14ac:dyDescent="0.25">
      <c r="A200" s="8"/>
      <c r="B200" s="8"/>
      <c r="C200" s="8"/>
      <c r="D200" s="8"/>
      <c r="E200" s="8"/>
      <c r="F200" s="8"/>
      <c r="G200" s="21"/>
      <c r="H200" s="12"/>
      <c r="I200" s="12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idden="1" x14ac:dyDescent="0.25">
      <c r="A201" s="8"/>
      <c r="B201" s="8"/>
      <c r="C201" s="8"/>
      <c r="D201" s="8"/>
      <c r="E201" s="8"/>
      <c r="F201" s="8"/>
      <c r="G201" s="21"/>
      <c r="H201" s="12"/>
      <c r="I201" s="12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idden="1" x14ac:dyDescent="0.25">
      <c r="A202" s="8"/>
      <c r="B202" s="8"/>
      <c r="C202" s="8"/>
      <c r="D202" s="8"/>
      <c r="E202" s="8"/>
      <c r="F202" s="8"/>
      <c r="G202" s="21"/>
      <c r="H202" s="12"/>
      <c r="I202" s="1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idden="1" x14ac:dyDescent="0.25">
      <c r="A203" s="8"/>
      <c r="B203" s="8"/>
      <c r="C203" s="8"/>
      <c r="D203" s="8"/>
      <c r="E203" s="8"/>
      <c r="F203" s="8"/>
      <c r="G203" s="21"/>
      <c r="H203" s="12"/>
      <c r="I203" s="12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idden="1" x14ac:dyDescent="0.25">
      <c r="A204" s="8"/>
      <c r="B204" s="8"/>
      <c r="C204" s="8"/>
      <c r="D204" s="8"/>
      <c r="E204" s="8"/>
      <c r="F204" s="8"/>
      <c r="G204" s="21"/>
      <c r="H204" s="12"/>
      <c r="I204" s="1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idden="1" x14ac:dyDescent="0.25">
      <c r="A205" s="8"/>
      <c r="B205" s="8"/>
      <c r="C205" s="8"/>
      <c r="D205" s="8"/>
      <c r="E205" s="8"/>
      <c r="F205" s="8"/>
      <c r="G205" s="21"/>
      <c r="H205" s="12"/>
      <c r="I205" s="12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idden="1" x14ac:dyDescent="0.25">
      <c r="A206" s="8"/>
      <c r="B206" s="8"/>
      <c r="C206" s="8"/>
      <c r="D206" s="8"/>
      <c r="E206" s="8"/>
      <c r="F206" s="8"/>
      <c r="G206" s="21"/>
      <c r="H206" s="12"/>
      <c r="I206" s="1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idden="1" x14ac:dyDescent="0.25">
      <c r="A207" s="8"/>
      <c r="B207" s="8"/>
      <c r="C207" s="8"/>
      <c r="D207" s="8"/>
      <c r="E207" s="8"/>
      <c r="F207" s="8"/>
      <c r="G207" s="21"/>
      <c r="H207" s="12"/>
      <c r="I207" s="1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idden="1" x14ac:dyDescent="0.25">
      <c r="A208" s="8"/>
      <c r="B208" s="8"/>
      <c r="C208" s="8"/>
      <c r="D208" s="8"/>
      <c r="E208" s="8"/>
      <c r="F208" s="8"/>
      <c r="G208" s="21"/>
      <c r="H208" s="12"/>
      <c r="I208" s="1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idden="1" x14ac:dyDescent="0.25">
      <c r="A209" s="8"/>
      <c r="B209" s="8"/>
      <c r="C209" s="8"/>
      <c r="D209" s="8"/>
      <c r="E209" s="8"/>
      <c r="F209" s="8"/>
      <c r="G209" s="21"/>
      <c r="H209" s="12"/>
      <c r="I209" s="1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idden="1" x14ac:dyDescent="0.25">
      <c r="A210" s="8"/>
      <c r="B210" s="8"/>
      <c r="C210" s="8"/>
      <c r="D210" s="8"/>
      <c r="E210" s="8"/>
      <c r="F210" s="8"/>
      <c r="G210" s="21"/>
      <c r="H210" s="12"/>
      <c r="I210" s="1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idden="1" x14ac:dyDescent="0.25">
      <c r="A211" s="8"/>
      <c r="B211" s="8"/>
      <c r="C211" s="8"/>
      <c r="D211" s="8"/>
      <c r="E211" s="8"/>
      <c r="F211" s="8"/>
      <c r="G211" s="21"/>
      <c r="H211" s="12"/>
      <c r="I211" s="1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idden="1" x14ac:dyDescent="0.25">
      <c r="A212" s="8"/>
      <c r="B212" s="8"/>
      <c r="C212" s="8"/>
      <c r="D212" s="8"/>
      <c r="E212" s="8"/>
      <c r="F212" s="8"/>
      <c r="G212" s="21"/>
      <c r="H212" s="12"/>
      <c r="I212" s="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idden="1" x14ac:dyDescent="0.25">
      <c r="A213" s="8"/>
      <c r="B213" s="8"/>
      <c r="C213" s="8"/>
      <c r="D213" s="8"/>
      <c r="E213" s="8"/>
      <c r="F213" s="8"/>
      <c r="G213" s="21"/>
      <c r="H213" s="12"/>
      <c r="I213" s="1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idden="1" x14ac:dyDescent="0.25">
      <c r="A214" s="8"/>
      <c r="B214" s="8"/>
      <c r="C214" s="8"/>
      <c r="D214" s="8"/>
      <c r="E214" s="8"/>
      <c r="F214" s="8"/>
      <c r="G214" s="21"/>
      <c r="H214" s="12"/>
      <c r="I214" s="1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idden="1" x14ac:dyDescent="0.25">
      <c r="A215" s="8"/>
      <c r="B215" s="8"/>
      <c r="C215" s="8"/>
      <c r="D215" s="8"/>
      <c r="E215" s="8"/>
      <c r="F215" s="8"/>
      <c r="G215" s="21"/>
      <c r="H215" s="12"/>
      <c r="I215" s="1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idden="1" x14ac:dyDescent="0.25">
      <c r="A216" s="8"/>
      <c r="B216" s="8"/>
      <c r="C216" s="8"/>
      <c r="D216" s="8"/>
      <c r="E216" s="8"/>
      <c r="F216" s="8"/>
      <c r="G216" s="21"/>
      <c r="H216" s="12"/>
      <c r="I216" s="1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idden="1" x14ac:dyDescent="0.25">
      <c r="A217" s="8"/>
      <c r="B217" s="8"/>
      <c r="C217" s="8"/>
      <c r="D217" s="8"/>
      <c r="E217" s="8"/>
      <c r="F217" s="8"/>
      <c r="G217" s="21"/>
      <c r="H217" s="12"/>
      <c r="I217" s="1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idden="1" x14ac:dyDescent="0.25">
      <c r="A218" s="8"/>
      <c r="B218" s="8"/>
      <c r="C218" s="8"/>
      <c r="D218" s="8"/>
      <c r="E218" s="8"/>
      <c r="F218" s="8"/>
      <c r="G218" s="21"/>
      <c r="H218" s="12"/>
      <c r="I218" s="1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idden="1" x14ac:dyDescent="0.25">
      <c r="A219" s="8"/>
      <c r="B219" s="8"/>
      <c r="C219" s="8"/>
      <c r="D219" s="8"/>
      <c r="E219" s="8"/>
      <c r="F219" s="8"/>
      <c r="G219" s="21"/>
      <c r="H219" s="12"/>
      <c r="I219" s="1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idden="1" x14ac:dyDescent="0.25">
      <c r="A220" s="8"/>
      <c r="B220" s="8"/>
      <c r="C220" s="8"/>
      <c r="D220" s="8"/>
      <c r="E220" s="8"/>
      <c r="F220" s="8"/>
      <c r="G220" s="21"/>
      <c r="H220" s="12"/>
      <c r="I220" s="1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idden="1" x14ac:dyDescent="0.25">
      <c r="A221" s="8"/>
      <c r="B221" s="8"/>
      <c r="C221" s="8"/>
      <c r="D221" s="8"/>
      <c r="E221" s="8"/>
      <c r="F221" s="8"/>
      <c r="G221" s="21"/>
      <c r="H221" s="12"/>
      <c r="I221" s="1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idden="1" x14ac:dyDescent="0.25">
      <c r="A222" s="8"/>
      <c r="B222" s="8"/>
      <c r="C222" s="8"/>
      <c r="D222" s="8"/>
      <c r="E222" s="8"/>
      <c r="F222" s="8"/>
      <c r="G222" s="21"/>
      <c r="H222" s="12"/>
      <c r="I222" s="1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idden="1" x14ac:dyDescent="0.25">
      <c r="A223" s="8"/>
      <c r="B223" s="8"/>
      <c r="C223" s="8"/>
      <c r="D223" s="8"/>
      <c r="E223" s="8"/>
      <c r="F223" s="8"/>
      <c r="G223" s="21"/>
      <c r="H223" s="12"/>
      <c r="I223" s="1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idden="1" x14ac:dyDescent="0.25">
      <c r="A224" s="8"/>
      <c r="B224" s="8"/>
      <c r="C224" s="8"/>
      <c r="D224" s="8"/>
      <c r="E224" s="8"/>
      <c r="F224" s="8"/>
      <c r="G224" s="21"/>
      <c r="H224" s="12"/>
      <c r="I224" s="1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idden="1" x14ac:dyDescent="0.25">
      <c r="A225" s="8"/>
      <c r="B225" s="8"/>
      <c r="C225" s="8"/>
      <c r="D225" s="8"/>
      <c r="E225" s="8"/>
      <c r="F225" s="8"/>
      <c r="G225" s="21"/>
      <c r="H225" s="12"/>
      <c r="I225" s="1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idden="1" x14ac:dyDescent="0.25">
      <c r="A226" s="8"/>
      <c r="B226" s="8"/>
      <c r="C226" s="8"/>
      <c r="D226" s="8"/>
      <c r="E226" s="8"/>
      <c r="F226" s="8"/>
      <c r="G226" s="21"/>
      <c r="H226" s="12"/>
      <c r="I226" s="1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idden="1" x14ac:dyDescent="0.25">
      <c r="A227" s="8"/>
      <c r="B227" s="8"/>
      <c r="C227" s="8"/>
      <c r="D227" s="8"/>
      <c r="E227" s="8"/>
      <c r="F227" s="8"/>
      <c r="G227" s="21"/>
      <c r="H227" s="12"/>
      <c r="I227" s="1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idden="1" x14ac:dyDescent="0.25">
      <c r="A228" s="8"/>
      <c r="B228" s="8"/>
      <c r="C228" s="8"/>
      <c r="D228" s="8"/>
      <c r="E228" s="8"/>
      <c r="F228" s="8"/>
      <c r="G228" s="21"/>
      <c r="H228" s="12"/>
      <c r="I228" s="1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idden="1" x14ac:dyDescent="0.25">
      <c r="A229" s="8"/>
      <c r="B229" s="8"/>
      <c r="C229" s="8"/>
      <c r="D229" s="8"/>
      <c r="E229" s="8"/>
      <c r="F229" s="8"/>
      <c r="G229" s="21"/>
      <c r="H229" s="12"/>
      <c r="I229" s="1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idden="1" x14ac:dyDescent="0.25">
      <c r="A230" s="8"/>
      <c r="B230" s="8"/>
      <c r="C230" s="8"/>
      <c r="D230" s="8"/>
      <c r="E230" s="8"/>
      <c r="F230" s="8"/>
      <c r="G230" s="21"/>
      <c r="H230" s="12"/>
      <c r="I230" s="1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idden="1" x14ac:dyDescent="0.25">
      <c r="A231" s="8"/>
      <c r="B231" s="8"/>
      <c r="C231" s="8"/>
      <c r="D231" s="8"/>
      <c r="E231" s="8"/>
      <c r="F231" s="8"/>
      <c r="G231" s="21"/>
      <c r="H231" s="12"/>
      <c r="I231" s="1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idden="1" x14ac:dyDescent="0.25">
      <c r="A232" s="8"/>
      <c r="B232" s="8"/>
      <c r="C232" s="8"/>
      <c r="D232" s="8"/>
      <c r="E232" s="8"/>
      <c r="F232" s="8"/>
      <c r="G232" s="21"/>
      <c r="H232" s="12"/>
      <c r="I232" s="1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idden="1" x14ac:dyDescent="0.25">
      <c r="A233" s="8"/>
      <c r="B233" s="8"/>
      <c r="C233" s="8"/>
      <c r="D233" s="8"/>
      <c r="E233" s="8"/>
      <c r="F233" s="8"/>
      <c r="G233" s="21"/>
      <c r="H233" s="12"/>
      <c r="I233" s="1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idden="1" x14ac:dyDescent="0.25">
      <c r="A234" s="8"/>
      <c r="B234" s="8"/>
      <c r="C234" s="8"/>
      <c r="D234" s="8"/>
      <c r="E234" s="8"/>
      <c r="F234" s="8"/>
      <c r="G234" s="21"/>
      <c r="H234" s="12"/>
      <c r="I234" s="1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idden="1" x14ac:dyDescent="0.25">
      <c r="A235" s="8"/>
      <c r="B235" s="8"/>
      <c r="C235" s="8"/>
      <c r="D235" s="8"/>
      <c r="E235" s="8"/>
      <c r="F235" s="8"/>
      <c r="G235" s="21"/>
      <c r="H235" s="12"/>
      <c r="I235" s="1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idden="1" x14ac:dyDescent="0.25">
      <c r="A236" s="8"/>
      <c r="B236" s="8"/>
      <c r="C236" s="8"/>
      <c r="D236" s="8"/>
      <c r="E236" s="8"/>
      <c r="F236" s="8"/>
      <c r="G236" s="21"/>
      <c r="H236" s="12"/>
      <c r="I236" s="1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idden="1" x14ac:dyDescent="0.25">
      <c r="A237" s="8"/>
      <c r="B237" s="8"/>
      <c r="C237" s="8"/>
      <c r="D237" s="8"/>
      <c r="E237" s="8"/>
      <c r="F237" s="8"/>
      <c r="G237" s="21"/>
      <c r="H237" s="12"/>
      <c r="I237" s="1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idden="1" x14ac:dyDescent="0.25">
      <c r="A238" s="8"/>
      <c r="B238" s="8"/>
      <c r="C238" s="8"/>
      <c r="D238" s="8"/>
      <c r="E238" s="8"/>
      <c r="F238" s="8"/>
      <c r="G238" s="21"/>
      <c r="H238" s="12"/>
      <c r="I238" s="1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idden="1" x14ac:dyDescent="0.25">
      <c r="A239" s="8"/>
      <c r="B239" s="8"/>
      <c r="C239" s="8"/>
      <c r="D239" s="8"/>
      <c r="E239" s="8"/>
      <c r="F239" s="8"/>
      <c r="G239" s="21"/>
      <c r="H239" s="12"/>
      <c r="I239" s="1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idden="1" x14ac:dyDescent="0.25">
      <c r="A240" s="8"/>
      <c r="B240" s="8"/>
      <c r="C240" s="8"/>
      <c r="D240" s="8"/>
      <c r="E240" s="8"/>
      <c r="F240" s="8"/>
      <c r="G240" s="21"/>
      <c r="H240" s="12"/>
      <c r="I240" s="1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idden="1" x14ac:dyDescent="0.25">
      <c r="A241" s="8"/>
      <c r="B241" s="8"/>
      <c r="C241" s="8"/>
      <c r="D241" s="8"/>
      <c r="E241" s="8"/>
      <c r="F241" s="8"/>
      <c r="G241" s="21"/>
      <c r="H241" s="12"/>
      <c r="I241" s="1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idden="1" x14ac:dyDescent="0.25">
      <c r="A242" s="8"/>
      <c r="B242" s="8"/>
      <c r="C242" s="8"/>
      <c r="D242" s="8"/>
      <c r="E242" s="8"/>
      <c r="F242" s="8"/>
      <c r="G242" s="21"/>
      <c r="H242" s="12"/>
      <c r="I242" s="1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idden="1" x14ac:dyDescent="0.25">
      <c r="A243" s="8"/>
      <c r="B243" s="8"/>
      <c r="C243" s="8"/>
      <c r="D243" s="8"/>
      <c r="E243" s="8"/>
      <c r="F243" s="8"/>
      <c r="G243" s="21"/>
      <c r="H243" s="12"/>
      <c r="I243" s="1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idden="1" x14ac:dyDescent="0.25">
      <c r="A244" s="8"/>
      <c r="B244" s="8"/>
      <c r="C244" s="8"/>
      <c r="D244" s="8"/>
      <c r="E244" s="8"/>
      <c r="F244" s="8"/>
      <c r="G244" s="21"/>
      <c r="H244" s="12"/>
      <c r="I244" s="1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idden="1" x14ac:dyDescent="0.25">
      <c r="A245" s="8"/>
      <c r="B245" s="8"/>
      <c r="C245" s="8"/>
      <c r="D245" s="8"/>
      <c r="E245" s="8"/>
      <c r="F245" s="8"/>
      <c r="G245" s="21"/>
      <c r="H245" s="12"/>
      <c r="I245" s="1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idden="1" x14ac:dyDescent="0.25">
      <c r="A246" s="8"/>
      <c r="B246" s="8"/>
      <c r="C246" s="8"/>
      <c r="D246" s="8"/>
      <c r="E246" s="8"/>
      <c r="F246" s="8"/>
      <c r="G246" s="21"/>
      <c r="H246" s="12"/>
      <c r="I246" s="1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idden="1" x14ac:dyDescent="0.25">
      <c r="A247" s="8"/>
      <c r="B247" s="8"/>
      <c r="C247" s="8"/>
      <c r="D247" s="8"/>
      <c r="E247" s="8"/>
      <c r="F247" s="8"/>
      <c r="G247" s="21"/>
      <c r="H247" s="12"/>
      <c r="I247" s="1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idden="1" x14ac:dyDescent="0.25">
      <c r="A248" s="8"/>
      <c r="B248" s="8"/>
      <c r="C248" s="8"/>
      <c r="D248" s="8"/>
      <c r="E248" s="8"/>
      <c r="F248" s="8"/>
      <c r="G248" s="21"/>
      <c r="H248" s="12"/>
      <c r="I248" s="1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idden="1" x14ac:dyDescent="0.25">
      <c r="A249" s="8"/>
      <c r="B249" s="8"/>
      <c r="C249" s="8"/>
      <c r="D249" s="8"/>
      <c r="E249" s="8"/>
      <c r="F249" s="8"/>
      <c r="G249" s="21"/>
      <c r="H249" s="12"/>
      <c r="I249" s="1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idden="1" x14ac:dyDescent="0.25">
      <c r="A250" s="8"/>
      <c r="B250" s="8"/>
      <c r="C250" s="8"/>
      <c r="D250" s="8"/>
      <c r="E250" s="8"/>
      <c r="F250" s="8"/>
      <c r="G250" s="21"/>
      <c r="H250" s="12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idden="1" x14ac:dyDescent="0.25">
      <c r="A251" s="8"/>
      <c r="B251" s="8"/>
      <c r="C251" s="8"/>
      <c r="D251" s="8"/>
      <c r="E251" s="8"/>
      <c r="F251" s="8"/>
      <c r="G251" s="21"/>
      <c r="H251" s="12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idden="1" x14ac:dyDescent="0.25">
      <c r="A252" s="8"/>
      <c r="B252" s="8"/>
      <c r="C252" s="8"/>
      <c r="D252" s="8"/>
      <c r="E252" s="8"/>
      <c r="F252" s="8"/>
      <c r="G252" s="21"/>
      <c r="H252" s="12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idden="1" x14ac:dyDescent="0.25">
      <c r="A253" s="8"/>
      <c r="B253" s="8"/>
      <c r="C253" s="8"/>
      <c r="D253" s="8"/>
      <c r="E253" s="8"/>
      <c r="F253" s="8"/>
      <c r="G253" s="21"/>
      <c r="H253" s="12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idden="1" x14ac:dyDescent="0.25">
      <c r="A254" s="8"/>
      <c r="B254" s="8"/>
      <c r="C254" s="8"/>
      <c r="D254" s="8"/>
      <c r="E254" s="8"/>
      <c r="F254" s="8"/>
      <c r="G254" s="21"/>
      <c r="H254" s="12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idden="1" x14ac:dyDescent="0.25">
      <c r="A255" s="8"/>
      <c r="B255" s="8"/>
      <c r="C255" s="8"/>
      <c r="D255" s="8"/>
      <c r="E255" s="8"/>
      <c r="F255" s="8"/>
      <c r="G255" s="21"/>
      <c r="H255" s="12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idden="1" x14ac:dyDescent="0.25">
      <c r="A256" s="8"/>
      <c r="B256" s="8"/>
      <c r="C256" s="8"/>
      <c r="D256" s="8"/>
      <c r="E256" s="8"/>
      <c r="F256" s="8"/>
      <c r="G256" s="21"/>
      <c r="H256" s="12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idden="1" x14ac:dyDescent="0.25">
      <c r="A257" s="8"/>
      <c r="B257" s="8"/>
      <c r="C257" s="8"/>
      <c r="D257" s="8"/>
      <c r="E257" s="8"/>
      <c r="F257" s="8"/>
      <c r="G257" s="21"/>
      <c r="H257" s="12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idden="1" x14ac:dyDescent="0.25">
      <c r="A258" s="8"/>
      <c r="B258" s="8"/>
      <c r="C258" s="8"/>
      <c r="D258" s="8"/>
      <c r="E258" s="8"/>
      <c r="F258" s="8"/>
      <c r="G258" s="21"/>
      <c r="H258" s="12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idden="1" x14ac:dyDescent="0.25">
      <c r="A259" s="8"/>
      <c r="B259" s="8"/>
      <c r="C259" s="8"/>
      <c r="D259" s="8"/>
      <c r="E259" s="8"/>
      <c r="F259" s="8"/>
      <c r="G259" s="21"/>
      <c r="H259" s="12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idden="1" x14ac:dyDescent="0.25">
      <c r="A260" s="8"/>
      <c r="B260" s="8"/>
      <c r="C260" s="8"/>
      <c r="D260" s="8"/>
      <c r="E260" s="8"/>
      <c r="F260" s="8"/>
      <c r="G260" s="21"/>
      <c r="H260" s="12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idden="1" x14ac:dyDescent="0.25">
      <c r="A261" s="8"/>
      <c r="B261" s="8"/>
      <c r="C261" s="8"/>
      <c r="D261" s="8"/>
      <c r="E261" s="8"/>
      <c r="F261" s="8"/>
      <c r="G261" s="21"/>
      <c r="H261" s="12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idden="1" x14ac:dyDescent="0.25">
      <c r="A262" s="8"/>
      <c r="B262" s="8"/>
      <c r="C262" s="8"/>
      <c r="D262" s="8"/>
      <c r="E262" s="8"/>
      <c r="F262" s="8"/>
      <c r="G262" s="21"/>
      <c r="H262" s="12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idden="1" x14ac:dyDescent="0.25">
      <c r="A263" s="8"/>
      <c r="B263" s="8"/>
      <c r="C263" s="8"/>
      <c r="D263" s="8"/>
      <c r="E263" s="8"/>
      <c r="F263" s="8"/>
      <c r="G263" s="21"/>
      <c r="H263" s="12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idden="1" x14ac:dyDescent="0.25">
      <c r="A264" s="8"/>
      <c r="B264" s="8"/>
      <c r="C264" s="8"/>
      <c r="D264" s="8"/>
      <c r="E264" s="8"/>
      <c r="F264" s="8"/>
      <c r="G264" s="21"/>
      <c r="H264" s="12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idden="1" x14ac:dyDescent="0.25">
      <c r="A265" s="8"/>
      <c r="B265" s="8"/>
      <c r="C265" s="8"/>
      <c r="D265" s="8"/>
      <c r="E265" s="8"/>
      <c r="F265" s="8"/>
      <c r="G265" s="21"/>
      <c r="H265" s="12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idden="1" x14ac:dyDescent="0.25">
      <c r="A266" s="8"/>
      <c r="B266" s="8"/>
      <c r="C266" s="8"/>
      <c r="D266" s="8"/>
      <c r="E266" s="8"/>
      <c r="F266" s="8"/>
      <c r="G266" s="21"/>
      <c r="H266" s="12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idden="1" x14ac:dyDescent="0.25">
      <c r="A267" s="8"/>
      <c r="B267" s="8"/>
      <c r="C267" s="8"/>
      <c r="D267" s="8"/>
      <c r="E267" s="8"/>
      <c r="F267" s="8"/>
      <c r="G267" s="21"/>
      <c r="H267" s="12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idden="1" x14ac:dyDescent="0.25">
      <c r="A268" s="8"/>
      <c r="B268" s="8"/>
      <c r="C268" s="8"/>
      <c r="D268" s="8"/>
      <c r="E268" s="8"/>
      <c r="F268" s="8"/>
      <c r="G268" s="21"/>
      <c r="H268" s="12"/>
      <c r="I268" s="1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idden="1" x14ac:dyDescent="0.25">
      <c r="A269" s="8"/>
      <c r="B269" s="8"/>
      <c r="C269" s="8"/>
      <c r="D269" s="8"/>
      <c r="E269" s="8"/>
      <c r="F269" s="8"/>
      <c r="G269" s="21"/>
      <c r="H269" s="12"/>
      <c r="I269" s="1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idden="1" x14ac:dyDescent="0.25">
      <c r="A270" s="8"/>
      <c r="B270" s="8"/>
      <c r="C270" s="8"/>
      <c r="D270" s="8"/>
      <c r="E270" s="8"/>
      <c r="F270" s="8"/>
      <c r="G270" s="21"/>
      <c r="H270" s="12"/>
      <c r="I270" s="1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idden="1" x14ac:dyDescent="0.25">
      <c r="A271" s="8"/>
      <c r="B271" s="8"/>
      <c r="C271" s="8"/>
      <c r="D271" s="8"/>
      <c r="E271" s="8"/>
      <c r="F271" s="8"/>
      <c r="G271" s="21"/>
      <c r="H271" s="12"/>
      <c r="I271" s="1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idden="1" x14ac:dyDescent="0.25">
      <c r="A272" s="8"/>
      <c r="B272" s="8"/>
      <c r="C272" s="8"/>
      <c r="D272" s="8"/>
      <c r="E272" s="8"/>
      <c r="F272" s="8"/>
      <c r="G272" s="21"/>
      <c r="H272" s="12"/>
      <c r="I272" s="1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idden="1" x14ac:dyDescent="0.25">
      <c r="A273" s="8"/>
      <c r="B273" s="8"/>
      <c r="C273" s="8"/>
      <c r="D273" s="8"/>
      <c r="E273" s="8"/>
      <c r="F273" s="8"/>
      <c r="G273" s="21"/>
      <c r="H273" s="12"/>
      <c r="I273" s="1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idden="1" x14ac:dyDescent="0.25">
      <c r="A274" s="8"/>
      <c r="B274" s="8"/>
      <c r="C274" s="8"/>
      <c r="D274" s="8"/>
      <c r="E274" s="8"/>
      <c r="F274" s="8"/>
      <c r="G274" s="21"/>
      <c r="H274" s="12"/>
      <c r="I274" s="1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idden="1" x14ac:dyDescent="0.25">
      <c r="A275" s="8"/>
      <c r="B275" s="8"/>
      <c r="C275" s="8"/>
      <c r="D275" s="8"/>
      <c r="E275" s="8"/>
      <c r="F275" s="8"/>
      <c r="G275" s="21"/>
      <c r="H275" s="12"/>
      <c r="I275" s="1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idden="1" x14ac:dyDescent="0.25">
      <c r="A276" s="8"/>
      <c r="B276" s="8"/>
      <c r="C276" s="8"/>
      <c r="D276" s="8"/>
      <c r="E276" s="8"/>
      <c r="F276" s="8"/>
      <c r="G276" s="21"/>
      <c r="H276" s="12"/>
      <c r="I276" s="1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idden="1" x14ac:dyDescent="0.25">
      <c r="A277" s="8"/>
      <c r="B277" s="8"/>
      <c r="C277" s="8"/>
      <c r="D277" s="8"/>
      <c r="E277" s="8"/>
      <c r="F277" s="8"/>
      <c r="G277" s="21"/>
      <c r="H277" s="12"/>
      <c r="I277" s="1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idden="1" x14ac:dyDescent="0.25">
      <c r="A278" s="8"/>
      <c r="B278" s="8"/>
      <c r="C278" s="8"/>
      <c r="D278" s="8"/>
      <c r="E278" s="8"/>
      <c r="F278" s="8"/>
      <c r="G278" s="21"/>
      <c r="H278" s="12"/>
      <c r="I278" s="1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idden="1" x14ac:dyDescent="0.25">
      <c r="A279" s="8"/>
      <c r="B279" s="8"/>
      <c r="C279" s="8"/>
      <c r="D279" s="8"/>
      <c r="E279" s="8"/>
      <c r="F279" s="8"/>
      <c r="G279" s="21"/>
      <c r="H279" s="12"/>
      <c r="I279" s="1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idden="1" x14ac:dyDescent="0.25">
      <c r="A280" s="8"/>
      <c r="B280" s="8"/>
      <c r="C280" s="8"/>
      <c r="D280" s="8"/>
      <c r="E280" s="8"/>
      <c r="F280" s="8"/>
      <c r="G280" s="21"/>
      <c r="H280" s="12"/>
      <c r="I280" s="1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idden="1" x14ac:dyDescent="0.25">
      <c r="A281" s="8"/>
      <c r="B281" s="8"/>
      <c r="C281" s="8"/>
      <c r="D281" s="8"/>
      <c r="E281" s="8"/>
      <c r="F281" s="8"/>
      <c r="G281" s="21"/>
      <c r="H281" s="12"/>
      <c r="I281" s="1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idden="1" x14ac:dyDescent="0.25">
      <c r="A282" s="8"/>
      <c r="B282" s="8"/>
      <c r="C282" s="8"/>
      <c r="D282" s="8"/>
      <c r="E282" s="8"/>
      <c r="F282" s="8"/>
      <c r="G282" s="21"/>
      <c r="H282" s="12"/>
      <c r="I282" s="1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idden="1" x14ac:dyDescent="0.25">
      <c r="A283" s="8"/>
      <c r="B283" s="8"/>
      <c r="C283" s="8"/>
      <c r="D283" s="8"/>
      <c r="E283" s="8"/>
      <c r="F283" s="8"/>
      <c r="G283" s="21"/>
      <c r="H283" s="12"/>
      <c r="I283" s="1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idden="1" x14ac:dyDescent="0.25">
      <c r="A284" s="8"/>
      <c r="B284" s="8"/>
      <c r="C284" s="8"/>
      <c r="D284" s="8"/>
      <c r="E284" s="8"/>
      <c r="F284" s="8"/>
      <c r="G284" s="21"/>
      <c r="H284" s="12"/>
      <c r="I284" s="1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idden="1" x14ac:dyDescent="0.25">
      <c r="A285" s="8"/>
      <c r="B285" s="8"/>
      <c r="C285" s="8"/>
      <c r="D285" s="8"/>
      <c r="E285" s="8"/>
      <c r="F285" s="8"/>
      <c r="G285" s="21"/>
      <c r="H285" s="12"/>
      <c r="I285" s="1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idden="1" x14ac:dyDescent="0.25">
      <c r="A286" s="8"/>
      <c r="B286" s="8"/>
      <c r="C286" s="8"/>
      <c r="D286" s="8"/>
      <c r="E286" s="8"/>
      <c r="F286" s="8"/>
      <c r="G286" s="21"/>
      <c r="H286" s="12"/>
      <c r="I286" s="1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idden="1" x14ac:dyDescent="0.25">
      <c r="A287" s="8"/>
      <c r="B287" s="8"/>
      <c r="C287" s="8"/>
      <c r="D287" s="8"/>
      <c r="E287" s="8"/>
      <c r="F287" s="8"/>
      <c r="G287" s="21"/>
      <c r="H287" s="12"/>
      <c r="I287" s="1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idden="1" x14ac:dyDescent="0.25">
      <c r="A288" s="8"/>
      <c r="B288" s="8"/>
      <c r="C288" s="8"/>
      <c r="D288" s="8"/>
      <c r="E288" s="8"/>
      <c r="F288" s="8"/>
      <c r="G288" s="21"/>
      <c r="H288" s="12"/>
      <c r="I288" s="1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idden="1" x14ac:dyDescent="0.25">
      <c r="A289" s="8"/>
      <c r="B289" s="8"/>
      <c r="C289" s="8"/>
      <c r="D289" s="8"/>
      <c r="E289" s="8"/>
      <c r="F289" s="8"/>
      <c r="G289" s="21"/>
      <c r="H289" s="12"/>
      <c r="I289" s="1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idden="1" x14ac:dyDescent="0.25">
      <c r="A290" s="8"/>
      <c r="B290" s="8"/>
      <c r="C290" s="8"/>
      <c r="D290" s="8"/>
      <c r="E290" s="8"/>
      <c r="F290" s="8"/>
      <c r="G290" s="21"/>
      <c r="H290" s="12"/>
      <c r="I290" s="1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idden="1" x14ac:dyDescent="0.25">
      <c r="A291" s="8"/>
      <c r="B291" s="8"/>
      <c r="C291" s="8"/>
      <c r="D291" s="8"/>
      <c r="E291" s="8"/>
      <c r="F291" s="8"/>
      <c r="G291" s="21"/>
      <c r="H291" s="12"/>
      <c r="I291" s="1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idden="1" x14ac:dyDescent="0.25">
      <c r="A292" s="8"/>
      <c r="B292" s="8"/>
      <c r="C292" s="8"/>
      <c r="D292" s="8"/>
      <c r="E292" s="8"/>
      <c r="F292" s="8"/>
      <c r="G292" s="21"/>
      <c r="H292" s="12"/>
      <c r="I292" s="1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idden="1" x14ac:dyDescent="0.25">
      <c r="A293" s="8"/>
      <c r="B293" s="8"/>
      <c r="C293" s="8"/>
      <c r="D293" s="8"/>
      <c r="E293" s="8"/>
      <c r="F293" s="8"/>
      <c r="G293" s="21"/>
      <c r="H293" s="12"/>
      <c r="I293" s="1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idden="1" x14ac:dyDescent="0.25">
      <c r="A294" s="8"/>
      <c r="B294" s="8"/>
      <c r="C294" s="8"/>
      <c r="D294" s="8"/>
      <c r="E294" s="8"/>
      <c r="F294" s="8"/>
      <c r="G294" s="21"/>
      <c r="H294" s="12"/>
      <c r="I294" s="1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idden="1" x14ac:dyDescent="0.25">
      <c r="A295" s="8"/>
      <c r="B295" s="8"/>
      <c r="C295" s="8"/>
      <c r="D295" s="8"/>
      <c r="E295" s="8"/>
      <c r="F295" s="8"/>
      <c r="G295" s="21"/>
      <c r="H295" s="12"/>
      <c r="I295" s="1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idden="1" x14ac:dyDescent="0.25">
      <c r="A296" s="8"/>
      <c r="B296" s="8"/>
      <c r="C296" s="8"/>
      <c r="D296" s="8"/>
      <c r="E296" s="8"/>
      <c r="F296" s="8"/>
      <c r="G296" s="21"/>
      <c r="H296" s="12"/>
      <c r="I296" s="1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idden="1" x14ac:dyDescent="0.25">
      <c r="A297" s="8"/>
      <c r="B297" s="8"/>
      <c r="C297" s="8"/>
      <c r="D297" s="8"/>
      <c r="E297" s="8"/>
      <c r="F297" s="8"/>
      <c r="G297" s="21"/>
      <c r="H297" s="12"/>
      <c r="I297" s="1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idden="1" x14ac:dyDescent="0.25">
      <c r="A298" s="8"/>
      <c r="B298" s="8"/>
      <c r="C298" s="8"/>
      <c r="D298" s="8"/>
      <c r="E298" s="8"/>
      <c r="F298" s="8"/>
      <c r="G298" s="21"/>
      <c r="H298" s="12"/>
      <c r="I298" s="1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idden="1" x14ac:dyDescent="0.25">
      <c r="A299" s="8"/>
      <c r="B299" s="8"/>
      <c r="C299" s="8"/>
      <c r="D299" s="8"/>
      <c r="E299" s="8"/>
      <c r="F299" s="8"/>
      <c r="G299" s="21"/>
      <c r="H299" s="12"/>
      <c r="I299" s="1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idden="1" x14ac:dyDescent="0.25">
      <c r="A300" s="8"/>
      <c r="B300" s="8"/>
      <c r="C300" s="8"/>
      <c r="D300" s="8"/>
      <c r="E300" s="8"/>
      <c r="F300" s="8"/>
      <c r="G300" s="21"/>
      <c r="H300" s="12"/>
      <c r="I300" s="1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idden="1" x14ac:dyDescent="0.25">
      <c r="A301" s="8"/>
      <c r="B301" s="8"/>
      <c r="C301" s="8"/>
      <c r="D301" s="8"/>
      <c r="E301" s="8"/>
      <c r="F301" s="8"/>
      <c r="G301" s="21"/>
      <c r="H301" s="12"/>
      <c r="I301" s="1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idden="1" x14ac:dyDescent="0.25">
      <c r="A302" s="8"/>
      <c r="B302" s="8"/>
      <c r="C302" s="8"/>
      <c r="D302" s="8"/>
      <c r="E302" s="8"/>
      <c r="F302" s="8"/>
      <c r="G302" s="21"/>
      <c r="H302" s="12"/>
      <c r="I302" s="1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idden="1" x14ac:dyDescent="0.25">
      <c r="A303" s="8"/>
      <c r="B303" s="8"/>
      <c r="C303" s="8"/>
      <c r="D303" s="8"/>
      <c r="E303" s="8"/>
      <c r="F303" s="8"/>
      <c r="G303" s="21"/>
      <c r="H303" s="12"/>
      <c r="I303" s="1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idden="1" x14ac:dyDescent="0.25">
      <c r="A304" s="8"/>
      <c r="B304" s="8"/>
      <c r="C304" s="8"/>
      <c r="D304" s="8"/>
      <c r="E304" s="8"/>
      <c r="F304" s="8"/>
      <c r="G304" s="21"/>
      <c r="H304" s="12"/>
      <c r="I304" s="1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idden="1" x14ac:dyDescent="0.25">
      <c r="A305" s="8"/>
      <c r="B305" s="8"/>
      <c r="C305" s="8"/>
      <c r="D305" s="8"/>
      <c r="E305" s="8"/>
      <c r="F305" s="8"/>
      <c r="G305" s="21"/>
      <c r="H305" s="12"/>
      <c r="I305" s="1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idden="1" x14ac:dyDescent="0.25">
      <c r="A306" s="8"/>
      <c r="B306" s="8"/>
      <c r="C306" s="8"/>
      <c r="D306" s="8"/>
      <c r="E306" s="8"/>
      <c r="F306" s="8"/>
      <c r="G306" s="21"/>
      <c r="H306" s="12"/>
      <c r="I306" s="1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idden="1" x14ac:dyDescent="0.25">
      <c r="A307" s="8"/>
      <c r="B307" s="8"/>
      <c r="C307" s="8"/>
      <c r="D307" s="8"/>
      <c r="E307" s="8"/>
      <c r="F307" s="8"/>
      <c r="G307" s="21"/>
      <c r="H307" s="12"/>
      <c r="I307" s="1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idden="1" x14ac:dyDescent="0.25">
      <c r="A308" s="8"/>
      <c r="B308" s="8"/>
      <c r="C308" s="8"/>
      <c r="D308" s="8"/>
      <c r="E308" s="8"/>
      <c r="F308" s="8"/>
      <c r="G308" s="21"/>
      <c r="H308" s="12"/>
      <c r="I308" s="1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idden="1" x14ac:dyDescent="0.25">
      <c r="A309" s="8"/>
      <c r="B309" s="8"/>
      <c r="C309" s="8"/>
      <c r="D309" s="8"/>
      <c r="E309" s="8"/>
      <c r="F309" s="8"/>
      <c r="G309" s="21"/>
      <c r="H309" s="12"/>
      <c r="I309" s="1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idden="1" x14ac:dyDescent="0.25">
      <c r="A310" s="8"/>
      <c r="B310" s="8"/>
      <c r="C310" s="8"/>
      <c r="D310" s="8"/>
      <c r="E310" s="8"/>
      <c r="F310" s="8"/>
      <c r="G310" s="21"/>
      <c r="H310" s="12"/>
      <c r="I310" s="1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idden="1" x14ac:dyDescent="0.25">
      <c r="A311" s="8"/>
      <c r="B311" s="8"/>
      <c r="C311" s="8"/>
      <c r="D311" s="8"/>
      <c r="E311" s="8"/>
      <c r="F311" s="8"/>
      <c r="G311" s="21"/>
      <c r="H311" s="12"/>
      <c r="I311" s="1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idden="1" x14ac:dyDescent="0.25">
      <c r="A312" s="8"/>
      <c r="B312" s="8"/>
      <c r="C312" s="8"/>
      <c r="D312" s="8"/>
      <c r="E312" s="8"/>
      <c r="F312" s="8"/>
      <c r="G312" s="21"/>
      <c r="H312" s="12"/>
      <c r="I312" s="1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idden="1" x14ac:dyDescent="0.25">
      <c r="A313" s="8"/>
      <c r="B313" s="8"/>
      <c r="C313" s="8"/>
      <c r="D313" s="8"/>
      <c r="E313" s="8"/>
      <c r="F313" s="8"/>
      <c r="G313" s="21"/>
      <c r="H313" s="12"/>
      <c r="I313" s="1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idden="1" x14ac:dyDescent="0.25">
      <c r="A314" s="8"/>
      <c r="B314" s="8"/>
      <c r="C314" s="8"/>
      <c r="D314" s="8"/>
      <c r="E314" s="8"/>
      <c r="F314" s="8"/>
      <c r="G314" s="21"/>
      <c r="H314" s="12"/>
      <c r="I314" s="1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idden="1" x14ac:dyDescent="0.25">
      <c r="A315" s="8"/>
      <c r="B315" s="8"/>
      <c r="C315" s="8"/>
      <c r="D315" s="8"/>
      <c r="E315" s="8"/>
      <c r="F315" s="8"/>
      <c r="G315" s="21"/>
      <c r="H315" s="12"/>
      <c r="I315" s="1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idden="1" x14ac:dyDescent="0.25">
      <c r="A316" s="8"/>
      <c r="B316" s="8"/>
      <c r="C316" s="8"/>
      <c r="D316" s="8"/>
      <c r="E316" s="8"/>
      <c r="F316" s="8"/>
      <c r="G316" s="21"/>
      <c r="H316" s="12"/>
      <c r="I316" s="1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idden="1" x14ac:dyDescent="0.25">
      <c r="A317" s="8"/>
      <c r="B317" s="8"/>
      <c r="C317" s="8"/>
      <c r="D317" s="8"/>
      <c r="E317" s="8"/>
      <c r="F317" s="8"/>
      <c r="G317" s="21"/>
      <c r="H317" s="12"/>
      <c r="I317" s="1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idden="1" x14ac:dyDescent="0.25">
      <c r="A318" s="8"/>
      <c r="B318" s="8"/>
      <c r="C318" s="8"/>
      <c r="D318" s="8"/>
      <c r="E318" s="8"/>
      <c r="F318" s="8"/>
      <c r="G318" s="21"/>
      <c r="H318" s="12"/>
      <c r="I318" s="1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idden="1" x14ac:dyDescent="0.25">
      <c r="A319" s="8"/>
      <c r="B319" s="8"/>
      <c r="C319" s="8"/>
      <c r="D319" s="8"/>
      <c r="E319" s="8"/>
      <c r="F319" s="8"/>
      <c r="G319" s="21"/>
      <c r="H319" s="12"/>
      <c r="I319" s="1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idden="1" x14ac:dyDescent="0.25">
      <c r="A320" s="8"/>
      <c r="B320" s="8"/>
      <c r="C320" s="8"/>
      <c r="D320" s="8"/>
      <c r="E320" s="8"/>
      <c r="F320" s="8"/>
      <c r="G320" s="21"/>
      <c r="H320" s="12"/>
      <c r="I320" s="1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idden="1" x14ac:dyDescent="0.25">
      <c r="A321" s="8"/>
      <c r="B321" s="8"/>
      <c r="C321" s="8"/>
      <c r="D321" s="8"/>
      <c r="E321" s="8"/>
      <c r="F321" s="8"/>
      <c r="G321" s="21"/>
      <c r="H321" s="12"/>
      <c r="I321" s="1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idden="1" x14ac:dyDescent="0.25">
      <c r="A322" s="8"/>
      <c r="B322" s="8"/>
      <c r="C322" s="8"/>
      <c r="D322" s="8"/>
      <c r="E322" s="8"/>
      <c r="F322" s="8"/>
      <c r="G322" s="21"/>
      <c r="H322" s="12"/>
      <c r="I322" s="1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idden="1" x14ac:dyDescent="0.25">
      <c r="A323" s="8"/>
      <c r="B323" s="8"/>
      <c r="C323" s="8"/>
      <c r="D323" s="8"/>
      <c r="E323" s="8"/>
      <c r="F323" s="8"/>
      <c r="G323" s="21"/>
      <c r="H323" s="12"/>
      <c r="I323" s="1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idden="1" x14ac:dyDescent="0.25">
      <c r="A324" s="8"/>
      <c r="B324" s="8"/>
      <c r="C324" s="8"/>
      <c r="D324" s="8"/>
      <c r="E324" s="8"/>
      <c r="F324" s="8"/>
      <c r="G324" s="21"/>
      <c r="H324" s="12"/>
      <c r="I324" s="1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idden="1" x14ac:dyDescent="0.25">
      <c r="A325" s="8"/>
      <c r="B325" s="8"/>
      <c r="C325" s="8"/>
      <c r="D325" s="8"/>
      <c r="E325" s="8"/>
      <c r="F325" s="8"/>
      <c r="G325" s="21"/>
      <c r="H325" s="12"/>
      <c r="I325" s="1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idden="1" x14ac:dyDescent="0.25">
      <c r="A326" s="8"/>
      <c r="B326" s="8"/>
      <c r="C326" s="8"/>
      <c r="D326" s="8"/>
      <c r="E326" s="8"/>
      <c r="F326" s="8"/>
      <c r="G326" s="21"/>
      <c r="H326" s="12"/>
      <c r="I326" s="1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idden="1" x14ac:dyDescent="0.25">
      <c r="A327" s="8"/>
      <c r="B327" s="8"/>
      <c r="C327" s="8"/>
      <c r="D327" s="8"/>
      <c r="E327" s="8"/>
      <c r="F327" s="8"/>
      <c r="G327" s="21"/>
      <c r="H327" s="12"/>
      <c r="I327" s="1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idden="1" x14ac:dyDescent="0.25">
      <c r="A328" s="8"/>
      <c r="B328" s="8"/>
      <c r="C328" s="8"/>
      <c r="D328" s="8"/>
      <c r="E328" s="8"/>
      <c r="F328" s="8"/>
      <c r="G328" s="21"/>
      <c r="H328" s="12"/>
      <c r="I328" s="1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idden="1" x14ac:dyDescent="0.25">
      <c r="A329" s="8"/>
      <c r="B329" s="8"/>
      <c r="C329" s="8"/>
      <c r="D329" s="8"/>
      <c r="E329" s="8"/>
      <c r="F329" s="8"/>
      <c r="G329" s="21"/>
      <c r="H329" s="12"/>
      <c r="I329" s="1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idden="1" x14ac:dyDescent="0.25">
      <c r="A330" s="8"/>
      <c r="B330" s="8"/>
      <c r="C330" s="8"/>
      <c r="D330" s="8"/>
      <c r="E330" s="8"/>
      <c r="F330" s="8"/>
      <c r="G330" s="21"/>
      <c r="H330" s="12"/>
      <c r="I330" s="1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idden="1" x14ac:dyDescent="0.25">
      <c r="A331" s="8"/>
      <c r="B331" s="8"/>
      <c r="C331" s="8"/>
      <c r="D331" s="8"/>
      <c r="E331" s="8"/>
      <c r="F331" s="8"/>
      <c r="G331" s="21"/>
      <c r="H331" s="12"/>
      <c r="I331" s="1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idden="1" x14ac:dyDescent="0.25">
      <c r="A332" s="8"/>
      <c r="B332" s="8"/>
      <c r="C332" s="8"/>
      <c r="D332" s="8"/>
      <c r="E332" s="8"/>
      <c r="F332" s="8"/>
      <c r="G332" s="21"/>
      <c r="H332" s="12"/>
      <c r="I332" s="1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idden="1" x14ac:dyDescent="0.25">
      <c r="A333" s="8"/>
      <c r="B333" s="8"/>
      <c r="C333" s="8"/>
      <c r="D333" s="8"/>
      <c r="E333" s="8"/>
      <c r="F333" s="8"/>
      <c r="G333" s="21"/>
      <c r="H333" s="12"/>
      <c r="I333" s="1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idden="1" x14ac:dyDescent="0.25">
      <c r="A334" s="8"/>
      <c r="B334" s="8"/>
      <c r="C334" s="8"/>
      <c r="D334" s="8"/>
      <c r="E334" s="8"/>
      <c r="F334" s="8"/>
      <c r="G334" s="21"/>
      <c r="H334" s="12"/>
      <c r="I334" s="1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idden="1" x14ac:dyDescent="0.25">
      <c r="A335" s="8"/>
      <c r="B335" s="8"/>
      <c r="C335" s="8"/>
      <c r="D335" s="8"/>
      <c r="E335" s="8"/>
      <c r="F335" s="8"/>
      <c r="G335" s="21"/>
      <c r="H335" s="12"/>
      <c r="I335" s="1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idden="1" x14ac:dyDescent="0.25">
      <c r="A336" s="8"/>
      <c r="B336" s="8"/>
      <c r="C336" s="8"/>
      <c r="D336" s="8"/>
      <c r="E336" s="8"/>
      <c r="F336" s="8"/>
      <c r="G336" s="21"/>
      <c r="H336" s="12"/>
      <c r="I336" s="1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idden="1" x14ac:dyDescent="0.25">
      <c r="A337" s="8"/>
      <c r="B337" s="8"/>
      <c r="C337" s="8"/>
      <c r="D337" s="8"/>
      <c r="E337" s="8"/>
      <c r="F337" s="8"/>
      <c r="G337" s="21"/>
      <c r="H337" s="12"/>
      <c r="I337" s="1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idden="1" x14ac:dyDescent="0.25">
      <c r="A338" s="8"/>
      <c r="B338" s="8"/>
      <c r="C338" s="8"/>
      <c r="D338" s="8"/>
      <c r="E338" s="8"/>
      <c r="F338" s="8"/>
      <c r="G338" s="21"/>
      <c r="H338" s="12"/>
      <c r="I338" s="1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idden="1" x14ac:dyDescent="0.25">
      <c r="A339" s="8"/>
      <c r="B339" s="8"/>
      <c r="C339" s="8"/>
      <c r="D339" s="8"/>
      <c r="E339" s="8"/>
      <c r="F339" s="8"/>
      <c r="G339" s="21"/>
      <c r="H339" s="12"/>
      <c r="I339" s="1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idden="1" x14ac:dyDescent="0.25">
      <c r="A340" s="8"/>
      <c r="B340" s="8"/>
      <c r="C340" s="8"/>
      <c r="D340" s="8"/>
      <c r="E340" s="8"/>
      <c r="F340" s="8"/>
      <c r="G340" s="21"/>
      <c r="H340" s="12"/>
      <c r="I340" s="1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idden="1" x14ac:dyDescent="0.25">
      <c r="A341" s="8"/>
      <c r="B341" s="8"/>
      <c r="C341" s="8"/>
      <c r="D341" s="8"/>
      <c r="E341" s="8"/>
      <c r="F341" s="8"/>
      <c r="G341" s="21"/>
      <c r="H341" s="12"/>
      <c r="I341" s="1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idden="1" x14ac:dyDescent="0.25">
      <c r="A342" s="8"/>
      <c r="B342" s="8"/>
      <c r="C342" s="8"/>
      <c r="D342" s="8"/>
      <c r="E342" s="8"/>
      <c r="F342" s="8"/>
      <c r="G342" s="21"/>
      <c r="H342" s="12"/>
      <c r="I342" s="1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idden="1" x14ac:dyDescent="0.25">
      <c r="A343" s="8"/>
      <c r="B343" s="8"/>
      <c r="C343" s="8"/>
      <c r="D343" s="8"/>
      <c r="E343" s="8"/>
      <c r="F343" s="8"/>
      <c r="G343" s="21"/>
      <c r="H343" s="12"/>
      <c r="I343" s="1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idden="1" x14ac:dyDescent="0.25">
      <c r="A344" s="8"/>
      <c r="B344" s="8"/>
      <c r="C344" s="8"/>
      <c r="D344" s="8"/>
      <c r="E344" s="8"/>
      <c r="F344" s="8"/>
      <c r="G344" s="21"/>
      <c r="H344" s="12"/>
      <c r="I344" s="1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idden="1" x14ac:dyDescent="0.25">
      <c r="A345" s="8"/>
      <c r="B345" s="8"/>
      <c r="C345" s="8"/>
      <c r="D345" s="8"/>
      <c r="E345" s="8"/>
      <c r="F345" s="8"/>
      <c r="G345" s="21"/>
      <c r="H345" s="12"/>
      <c r="I345" s="1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idden="1" x14ac:dyDescent="0.25">
      <c r="A346" s="8"/>
      <c r="B346" s="8"/>
      <c r="C346" s="8"/>
      <c r="D346" s="8"/>
      <c r="E346" s="8"/>
      <c r="F346" s="8"/>
      <c r="G346" s="21"/>
      <c r="H346" s="12"/>
      <c r="I346" s="1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idden="1" x14ac:dyDescent="0.25">
      <c r="A347" s="8"/>
      <c r="B347" s="8"/>
      <c r="C347" s="8"/>
      <c r="D347" s="8"/>
      <c r="E347" s="8"/>
      <c r="F347" s="8"/>
      <c r="G347" s="21"/>
      <c r="H347" s="12"/>
      <c r="I347" s="1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idden="1" x14ac:dyDescent="0.25">
      <c r="A348" s="8"/>
      <c r="B348" s="8"/>
      <c r="C348" s="8"/>
      <c r="D348" s="8"/>
      <c r="E348" s="8"/>
      <c r="F348" s="8"/>
      <c r="G348" s="21"/>
      <c r="H348" s="12"/>
      <c r="I348" s="1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idden="1" x14ac:dyDescent="0.25">
      <c r="A349" s="8"/>
      <c r="B349" s="8"/>
      <c r="C349" s="8"/>
      <c r="D349" s="8"/>
      <c r="E349" s="8"/>
      <c r="F349" s="8"/>
      <c r="G349" s="21"/>
      <c r="H349" s="12"/>
      <c r="I349" s="1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idden="1" x14ac:dyDescent="0.25">
      <c r="A350" s="8"/>
      <c r="B350" s="8"/>
      <c r="C350" s="8"/>
      <c r="D350" s="8"/>
      <c r="E350" s="8"/>
      <c r="F350" s="8"/>
      <c r="G350" s="21"/>
      <c r="H350" s="12"/>
      <c r="I350" s="1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idden="1" x14ac:dyDescent="0.25">
      <c r="A351" s="8"/>
      <c r="B351" s="8"/>
      <c r="C351" s="8"/>
      <c r="D351" s="8"/>
      <c r="E351" s="8"/>
      <c r="F351" s="8"/>
      <c r="G351" s="21"/>
      <c r="H351" s="12"/>
      <c r="I351" s="1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idden="1" x14ac:dyDescent="0.25">
      <c r="A352" s="8"/>
      <c r="B352" s="8"/>
      <c r="C352" s="8"/>
      <c r="D352" s="8"/>
      <c r="E352" s="8"/>
      <c r="F352" s="8"/>
      <c r="G352" s="21"/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idden="1" x14ac:dyDescent="0.25">
      <c r="A353" s="8"/>
      <c r="B353" s="8"/>
      <c r="C353" s="8"/>
      <c r="D353" s="8"/>
      <c r="E353" s="8"/>
      <c r="F353" s="8"/>
      <c r="G353" s="21"/>
      <c r="H353" s="12"/>
      <c r="I353" s="1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idden="1" x14ac:dyDescent="0.25">
      <c r="A354" s="8"/>
      <c r="B354" s="8"/>
      <c r="C354" s="8"/>
      <c r="D354" s="8"/>
      <c r="E354" s="8"/>
      <c r="F354" s="8"/>
      <c r="G354" s="21"/>
      <c r="H354" s="12"/>
      <c r="I354" s="1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idden="1" x14ac:dyDescent="0.25">
      <c r="A355" s="8"/>
      <c r="B355" s="8"/>
      <c r="C355" s="8"/>
      <c r="D355" s="8"/>
      <c r="E355" s="8"/>
      <c r="F355" s="8"/>
      <c r="G355" s="21"/>
      <c r="H355" s="12"/>
      <c r="I355" s="1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idden="1" x14ac:dyDescent="0.25">
      <c r="A356" s="8"/>
      <c r="B356" s="8"/>
      <c r="C356" s="8"/>
      <c r="D356" s="8"/>
      <c r="E356" s="8"/>
      <c r="F356" s="8"/>
      <c r="G356" s="21"/>
      <c r="H356" s="12"/>
      <c r="I356" s="1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idden="1" x14ac:dyDescent="0.25">
      <c r="A357" s="8"/>
      <c r="B357" s="8"/>
      <c r="C357" s="8"/>
      <c r="D357" s="8"/>
      <c r="E357" s="8"/>
      <c r="F357" s="8"/>
      <c r="G357" s="21"/>
      <c r="H357" s="12"/>
      <c r="I357" s="1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idden="1" x14ac:dyDescent="0.25">
      <c r="A358" s="8"/>
      <c r="B358" s="8"/>
      <c r="C358" s="8"/>
      <c r="D358" s="8"/>
      <c r="E358" s="8"/>
      <c r="F358" s="8"/>
      <c r="G358" s="21"/>
      <c r="H358" s="12"/>
      <c r="I358" s="1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idden="1" x14ac:dyDescent="0.25">
      <c r="A359" s="8"/>
      <c r="B359" s="8"/>
      <c r="C359" s="8"/>
      <c r="D359" s="8"/>
      <c r="E359" s="8"/>
      <c r="F359" s="8"/>
      <c r="G359" s="21"/>
      <c r="H359" s="12"/>
      <c r="I359" s="1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idden="1" x14ac:dyDescent="0.25">
      <c r="A360" s="8"/>
      <c r="B360" s="8"/>
      <c r="C360" s="8"/>
      <c r="D360" s="8"/>
      <c r="E360" s="8"/>
      <c r="F360" s="8"/>
      <c r="G360" s="21"/>
      <c r="H360" s="12"/>
      <c r="I360" s="1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idden="1" x14ac:dyDescent="0.25">
      <c r="A361" s="8"/>
      <c r="B361" s="8"/>
      <c r="C361" s="8"/>
      <c r="D361" s="8"/>
      <c r="E361" s="8"/>
      <c r="F361" s="8"/>
      <c r="G361" s="21"/>
      <c r="H361" s="12"/>
      <c r="I361" s="1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idden="1" x14ac:dyDescent="0.25">
      <c r="A362" s="8"/>
      <c r="B362" s="8"/>
      <c r="C362" s="8"/>
      <c r="D362" s="8"/>
      <c r="E362" s="8"/>
      <c r="F362" s="8"/>
      <c r="G362" s="21"/>
      <c r="H362" s="12"/>
      <c r="I362" s="1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idden="1" x14ac:dyDescent="0.25">
      <c r="A363" s="8"/>
      <c r="B363" s="8"/>
      <c r="C363" s="8"/>
      <c r="D363" s="8"/>
      <c r="E363" s="8"/>
      <c r="F363" s="8"/>
      <c r="G363" s="21"/>
      <c r="H363" s="12"/>
      <c r="I363" s="1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idden="1" x14ac:dyDescent="0.25">
      <c r="A364" s="8"/>
      <c r="B364" s="8"/>
      <c r="C364" s="8"/>
      <c r="D364" s="8"/>
      <c r="E364" s="8"/>
      <c r="F364" s="8"/>
      <c r="G364" s="21"/>
      <c r="H364" s="12"/>
      <c r="I364" s="1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idden="1" x14ac:dyDescent="0.25">
      <c r="A365" s="8"/>
      <c r="B365" s="8"/>
      <c r="C365" s="8"/>
      <c r="D365" s="8"/>
      <c r="E365" s="8"/>
      <c r="F365" s="8"/>
      <c r="G365" s="21"/>
      <c r="H365" s="12"/>
      <c r="I365" s="1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idden="1" x14ac:dyDescent="0.25">
      <c r="A366" s="8"/>
      <c r="B366" s="8"/>
      <c r="C366" s="8"/>
      <c r="D366" s="8"/>
      <c r="E366" s="8"/>
      <c r="F366" s="8"/>
      <c r="G366" s="21"/>
      <c r="H366" s="12"/>
      <c r="I366" s="1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idden="1" x14ac:dyDescent="0.25">
      <c r="A367" s="8"/>
      <c r="B367" s="8"/>
      <c r="C367" s="8"/>
      <c r="D367" s="8"/>
      <c r="E367" s="8"/>
      <c r="F367" s="8"/>
      <c r="G367" s="21"/>
      <c r="H367" s="12"/>
      <c r="I367" s="1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idden="1" x14ac:dyDescent="0.25">
      <c r="A368" s="8"/>
      <c r="B368" s="8"/>
      <c r="C368" s="8"/>
      <c r="D368" s="8"/>
      <c r="E368" s="8"/>
      <c r="F368" s="8"/>
      <c r="G368" s="21"/>
      <c r="H368" s="12"/>
      <c r="I368" s="1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idden="1" x14ac:dyDescent="0.25">
      <c r="A369" s="8"/>
      <c r="B369" s="8"/>
      <c r="C369" s="8"/>
      <c r="D369" s="8"/>
      <c r="E369" s="8"/>
      <c r="F369" s="8"/>
      <c r="G369" s="21"/>
      <c r="H369" s="12"/>
      <c r="I369" s="1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idden="1" x14ac:dyDescent="0.25">
      <c r="A370" s="8"/>
      <c r="B370" s="8"/>
      <c r="C370" s="8"/>
      <c r="D370" s="8"/>
      <c r="E370" s="8"/>
      <c r="F370" s="8"/>
      <c r="G370" s="21"/>
      <c r="H370" s="12"/>
      <c r="I370" s="1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idden="1" x14ac:dyDescent="0.25">
      <c r="A371" s="8"/>
      <c r="B371" s="8"/>
      <c r="C371" s="8"/>
      <c r="D371" s="8"/>
      <c r="E371" s="8"/>
      <c r="F371" s="8"/>
      <c r="G371" s="21"/>
      <c r="H371" s="12"/>
      <c r="I371" s="1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idden="1" x14ac:dyDescent="0.25">
      <c r="A372" s="8"/>
      <c r="B372" s="8"/>
      <c r="C372" s="8"/>
      <c r="D372" s="8"/>
      <c r="E372" s="8"/>
      <c r="F372" s="8"/>
      <c r="G372" s="21"/>
      <c r="H372" s="12"/>
      <c r="I372" s="1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idden="1" x14ac:dyDescent="0.25">
      <c r="A373" s="8"/>
      <c r="B373" s="8"/>
      <c r="C373" s="8"/>
      <c r="D373" s="8"/>
      <c r="E373" s="8"/>
      <c r="F373" s="8"/>
      <c r="G373" s="21"/>
      <c r="H373" s="12"/>
      <c r="I373" s="1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idden="1" x14ac:dyDescent="0.25">
      <c r="A374" s="8"/>
      <c r="B374" s="8"/>
      <c r="C374" s="8"/>
      <c r="D374" s="8"/>
      <c r="E374" s="8"/>
      <c r="F374" s="8"/>
      <c r="G374" s="21"/>
      <c r="H374" s="12"/>
      <c r="I374" s="12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idden="1" x14ac:dyDescent="0.25">
      <c r="A375" s="8"/>
      <c r="B375" s="8"/>
      <c r="C375" s="8"/>
      <c r="D375" s="8"/>
      <c r="E375" s="8"/>
      <c r="F375" s="8"/>
      <c r="G375" s="21"/>
      <c r="H375" s="12"/>
      <c r="I375" s="12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idden="1" x14ac:dyDescent="0.25">
      <c r="A376" s="8"/>
      <c r="B376" s="8"/>
      <c r="C376" s="8"/>
      <c r="D376" s="8"/>
      <c r="E376" s="8"/>
      <c r="F376" s="8"/>
      <c r="G376" s="21"/>
      <c r="H376" s="12"/>
      <c r="I376" s="12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idden="1" x14ac:dyDescent="0.25">
      <c r="A377" s="8"/>
      <c r="B377" s="8"/>
      <c r="C377" s="8"/>
      <c r="D377" s="8"/>
      <c r="E377" s="8"/>
      <c r="F377" s="8"/>
      <c r="G377" s="21"/>
      <c r="H377" s="12"/>
      <c r="I377" s="12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idden="1" x14ac:dyDescent="0.25">
      <c r="A378" s="8"/>
      <c r="B378" s="8"/>
      <c r="C378" s="8"/>
      <c r="D378" s="8"/>
      <c r="E378" s="8"/>
      <c r="F378" s="8"/>
      <c r="G378" s="21"/>
      <c r="H378" s="12"/>
      <c r="I378" s="12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idden="1" x14ac:dyDescent="0.25">
      <c r="A379" s="8"/>
      <c r="B379" s="8"/>
      <c r="C379" s="8"/>
      <c r="D379" s="8"/>
      <c r="E379" s="8"/>
      <c r="F379" s="8"/>
      <c r="G379" s="21"/>
      <c r="H379" s="12"/>
      <c r="I379" s="12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idden="1" x14ac:dyDescent="0.25">
      <c r="A380" s="8"/>
      <c r="B380" s="8"/>
      <c r="C380" s="8"/>
      <c r="D380" s="8"/>
      <c r="E380" s="8"/>
      <c r="F380" s="8"/>
      <c r="G380" s="21"/>
      <c r="H380" s="12"/>
      <c r="I380" s="12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idden="1" x14ac:dyDescent="0.25">
      <c r="A381" s="8"/>
      <c r="B381" s="8"/>
      <c r="C381" s="8"/>
      <c r="D381" s="8"/>
      <c r="E381" s="8"/>
      <c r="F381" s="8"/>
      <c r="G381" s="21"/>
      <c r="H381" s="12"/>
      <c r="I381" s="12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idden="1" x14ac:dyDescent="0.25">
      <c r="A382" s="8"/>
      <c r="B382" s="8"/>
      <c r="C382" s="8"/>
      <c r="D382" s="8"/>
      <c r="E382" s="8"/>
      <c r="F382" s="8"/>
      <c r="G382" s="21"/>
      <c r="H382" s="12"/>
      <c r="I382" s="12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idden="1" x14ac:dyDescent="0.25">
      <c r="A383" s="8"/>
      <c r="B383" s="8"/>
      <c r="C383" s="8"/>
      <c r="D383" s="8"/>
      <c r="E383" s="8"/>
      <c r="F383" s="8"/>
      <c r="G383" s="21"/>
      <c r="H383" s="12"/>
      <c r="I383" s="12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idden="1" x14ac:dyDescent="0.25">
      <c r="A384" s="8"/>
      <c r="B384" s="8"/>
      <c r="C384" s="8"/>
      <c r="D384" s="8"/>
      <c r="E384" s="8"/>
      <c r="F384" s="8"/>
      <c r="G384" s="21"/>
      <c r="H384" s="12"/>
      <c r="I384" s="12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idden="1" x14ac:dyDescent="0.25">
      <c r="A385" s="8"/>
      <c r="B385" s="8"/>
      <c r="C385" s="8"/>
      <c r="D385" s="8"/>
      <c r="E385" s="8"/>
      <c r="F385" s="8"/>
      <c r="G385" s="21"/>
      <c r="H385" s="12"/>
      <c r="I385" s="12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idden="1" x14ac:dyDescent="0.25">
      <c r="A386" s="8"/>
      <c r="B386" s="8"/>
      <c r="C386" s="8"/>
      <c r="D386" s="8"/>
      <c r="E386" s="8"/>
      <c r="F386" s="8"/>
      <c r="G386" s="21"/>
      <c r="H386" s="12"/>
      <c r="I386" s="12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idden="1" x14ac:dyDescent="0.25">
      <c r="A387" s="8"/>
      <c r="B387" s="8"/>
      <c r="C387" s="8"/>
      <c r="D387" s="8"/>
      <c r="E387" s="8"/>
      <c r="F387" s="8"/>
      <c r="G387" s="21"/>
      <c r="H387" s="12"/>
      <c r="I387" s="12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idden="1" x14ac:dyDescent="0.25">
      <c r="A388" s="8"/>
      <c r="B388" s="8"/>
      <c r="C388" s="8"/>
      <c r="D388" s="8"/>
      <c r="E388" s="8"/>
      <c r="F388" s="8"/>
      <c r="G388" s="21"/>
      <c r="H388" s="12"/>
      <c r="I388" s="12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idden="1" x14ac:dyDescent="0.25">
      <c r="A389" s="8"/>
      <c r="B389" s="8"/>
      <c r="C389" s="8"/>
      <c r="D389" s="8"/>
      <c r="E389" s="8"/>
      <c r="F389" s="8"/>
      <c r="G389" s="21"/>
      <c r="H389" s="12"/>
      <c r="I389" s="12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idden="1" x14ac:dyDescent="0.25">
      <c r="A390" s="8"/>
      <c r="B390" s="8"/>
      <c r="C390" s="8"/>
      <c r="D390" s="8"/>
      <c r="E390" s="8"/>
      <c r="F390" s="8"/>
      <c r="G390" s="21"/>
      <c r="H390" s="12"/>
      <c r="I390" s="12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idden="1" x14ac:dyDescent="0.25">
      <c r="A391" s="8"/>
      <c r="B391" s="8"/>
      <c r="C391" s="8"/>
      <c r="D391" s="8"/>
      <c r="E391" s="8"/>
      <c r="F391" s="8"/>
      <c r="G391" s="21"/>
      <c r="H391" s="12"/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idden="1" x14ac:dyDescent="0.25">
      <c r="A392" s="8"/>
      <c r="B392" s="8"/>
      <c r="C392" s="8"/>
      <c r="D392" s="8"/>
      <c r="E392" s="8"/>
      <c r="F392" s="8"/>
      <c r="G392" s="21"/>
      <c r="H392" s="12"/>
      <c r="I392" s="12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idden="1" x14ac:dyDescent="0.25">
      <c r="A393" s="8"/>
      <c r="B393" s="8"/>
      <c r="C393" s="8"/>
      <c r="D393" s="8"/>
      <c r="E393" s="8"/>
      <c r="F393" s="8"/>
      <c r="G393" s="21"/>
      <c r="H393" s="12"/>
      <c r="I393" s="12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idden="1" x14ac:dyDescent="0.25">
      <c r="A394" s="8"/>
      <c r="B394" s="8"/>
      <c r="C394" s="8"/>
      <c r="D394" s="8"/>
      <c r="E394" s="8"/>
      <c r="F394" s="8"/>
      <c r="G394" s="21"/>
      <c r="H394" s="12"/>
      <c r="I394" s="12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idden="1" x14ac:dyDescent="0.25">
      <c r="A395" s="8"/>
      <c r="B395" s="8"/>
      <c r="C395" s="8"/>
      <c r="D395" s="8"/>
      <c r="E395" s="8"/>
      <c r="F395" s="8"/>
      <c r="G395" s="21"/>
      <c r="H395" s="12"/>
      <c r="I395" s="12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idden="1" x14ac:dyDescent="0.25">
      <c r="A396" s="8"/>
      <c r="B396" s="8"/>
      <c r="C396" s="8"/>
      <c r="D396" s="8"/>
      <c r="E396" s="8"/>
      <c r="F396" s="8"/>
      <c r="G396" s="21"/>
      <c r="H396" s="12"/>
      <c r="I396" s="12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idden="1" x14ac:dyDescent="0.25">
      <c r="A397" s="8"/>
      <c r="B397" s="8"/>
      <c r="C397" s="8"/>
      <c r="D397" s="8"/>
      <c r="E397" s="8"/>
      <c r="F397" s="8"/>
      <c r="G397" s="21"/>
      <c r="H397" s="12"/>
      <c r="I397" s="12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idden="1" x14ac:dyDescent="0.25">
      <c r="A398" s="8"/>
      <c r="B398" s="8"/>
      <c r="C398" s="8"/>
      <c r="D398" s="8"/>
      <c r="E398" s="8"/>
      <c r="F398" s="8"/>
      <c r="G398" s="21"/>
      <c r="H398" s="12"/>
      <c r="I398" s="12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idden="1" x14ac:dyDescent="0.25">
      <c r="A399" s="8"/>
      <c r="B399" s="8"/>
      <c r="C399" s="8"/>
      <c r="D399" s="8"/>
      <c r="E399" s="8"/>
      <c r="F399" s="8"/>
      <c r="G399" s="21"/>
      <c r="H399" s="12"/>
      <c r="I399" s="12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idden="1" x14ac:dyDescent="0.25">
      <c r="A400" s="8"/>
      <c r="B400" s="8"/>
      <c r="C400" s="8"/>
      <c r="D400" s="8"/>
      <c r="E400" s="8"/>
      <c r="F400" s="8"/>
      <c r="G400" s="21"/>
      <c r="H400" s="12"/>
      <c r="I400" s="12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idden="1" x14ac:dyDescent="0.25">
      <c r="A401" s="8"/>
      <c r="B401" s="8"/>
      <c r="C401" s="8"/>
      <c r="D401" s="8"/>
      <c r="E401" s="8"/>
      <c r="F401" s="8"/>
      <c r="G401" s="21"/>
      <c r="H401" s="12"/>
      <c r="I401" s="12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idden="1" x14ac:dyDescent="0.25">
      <c r="A402" s="8"/>
      <c r="B402" s="8"/>
      <c r="C402" s="8"/>
      <c r="D402" s="8"/>
      <c r="E402" s="8"/>
      <c r="F402" s="8"/>
      <c r="G402" s="21"/>
      <c r="H402" s="12"/>
      <c r="I402" s="12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idden="1" x14ac:dyDescent="0.25">
      <c r="A403" s="8"/>
      <c r="B403" s="8"/>
      <c r="C403" s="8"/>
      <c r="D403" s="8"/>
      <c r="E403" s="8"/>
      <c r="F403" s="8"/>
      <c r="G403" s="21"/>
      <c r="H403" s="12"/>
      <c r="I403" s="12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idden="1" x14ac:dyDescent="0.25">
      <c r="A404" s="8"/>
      <c r="B404" s="8"/>
      <c r="C404" s="8"/>
      <c r="D404" s="8"/>
      <c r="E404" s="8"/>
      <c r="F404" s="8"/>
      <c r="G404" s="21"/>
      <c r="H404" s="12"/>
      <c r="I404" s="12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idden="1" x14ac:dyDescent="0.25">
      <c r="A405" s="8"/>
      <c r="B405" s="8"/>
      <c r="C405" s="8"/>
      <c r="D405" s="8"/>
      <c r="E405" s="8"/>
      <c r="F405" s="8"/>
      <c r="G405" s="21"/>
      <c r="H405" s="12"/>
      <c r="I405" s="12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idden="1" x14ac:dyDescent="0.25">
      <c r="A406" s="8"/>
      <c r="B406" s="8"/>
      <c r="C406" s="8"/>
      <c r="D406" s="8"/>
      <c r="E406" s="8"/>
      <c r="F406" s="8"/>
      <c r="G406" s="21"/>
      <c r="H406" s="12"/>
      <c r="I406" s="12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idden="1" x14ac:dyDescent="0.25">
      <c r="A407" s="8"/>
      <c r="B407" s="8"/>
      <c r="C407" s="8"/>
      <c r="D407" s="8"/>
      <c r="E407" s="8"/>
      <c r="F407" s="8"/>
      <c r="G407" s="21"/>
      <c r="H407" s="12"/>
      <c r="I407" s="12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idden="1" x14ac:dyDescent="0.25">
      <c r="A408" s="8"/>
      <c r="B408" s="8"/>
      <c r="C408" s="8"/>
      <c r="D408" s="8"/>
      <c r="E408" s="8"/>
      <c r="F408" s="8"/>
      <c r="G408" s="21"/>
      <c r="H408" s="12"/>
      <c r="I408" s="12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idden="1" x14ac:dyDescent="0.25">
      <c r="A409" s="8"/>
      <c r="B409" s="8"/>
      <c r="C409" s="8"/>
      <c r="D409" s="8"/>
      <c r="E409" s="8"/>
      <c r="F409" s="8"/>
      <c r="G409" s="21"/>
      <c r="H409" s="12"/>
      <c r="I409" s="12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idden="1" x14ac:dyDescent="0.25">
      <c r="A410" s="8"/>
      <c r="B410" s="8"/>
      <c r="C410" s="8"/>
      <c r="D410" s="8"/>
      <c r="E410" s="8"/>
      <c r="F410" s="8"/>
      <c r="G410" s="21"/>
      <c r="H410" s="12"/>
      <c r="I410" s="12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idden="1" x14ac:dyDescent="0.25">
      <c r="A411" s="8"/>
      <c r="B411" s="8"/>
      <c r="C411" s="8"/>
      <c r="D411" s="8"/>
      <c r="E411" s="8"/>
      <c r="F411" s="8"/>
      <c r="G411" s="21"/>
      <c r="H411" s="12"/>
      <c r="I411" s="12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idden="1" x14ac:dyDescent="0.25">
      <c r="A412" s="8"/>
      <c r="B412" s="8"/>
      <c r="C412" s="8"/>
      <c r="D412" s="8"/>
      <c r="E412" s="8"/>
      <c r="F412" s="8"/>
      <c r="G412" s="21"/>
      <c r="H412" s="12"/>
      <c r="I412" s="12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idden="1" x14ac:dyDescent="0.25">
      <c r="A413" s="8"/>
      <c r="B413" s="8"/>
      <c r="C413" s="8"/>
      <c r="D413" s="8"/>
      <c r="E413" s="8"/>
      <c r="F413" s="8"/>
      <c r="G413" s="21"/>
      <c r="H413" s="12"/>
      <c r="I413" s="12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idden="1" x14ac:dyDescent="0.25">
      <c r="A414" s="8"/>
      <c r="B414" s="8"/>
      <c r="C414" s="8"/>
      <c r="D414" s="8"/>
      <c r="E414" s="8"/>
      <c r="F414" s="8"/>
      <c r="G414" s="21"/>
      <c r="H414" s="12"/>
      <c r="I414" s="12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idden="1" x14ac:dyDescent="0.25">
      <c r="A415" s="8"/>
      <c r="B415" s="8"/>
      <c r="C415" s="8"/>
      <c r="D415" s="8"/>
      <c r="E415" s="8"/>
      <c r="F415" s="8"/>
      <c r="G415" s="21"/>
      <c r="H415" s="12"/>
      <c r="I415" s="12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idden="1" x14ac:dyDescent="0.25">
      <c r="A416" s="8"/>
      <c r="B416" s="8"/>
      <c r="C416" s="8"/>
      <c r="D416" s="8"/>
      <c r="E416" s="8"/>
      <c r="F416" s="8"/>
      <c r="G416" s="21"/>
      <c r="H416" s="12"/>
      <c r="I416" s="12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idden="1" x14ac:dyDescent="0.25">
      <c r="A417" s="8"/>
      <c r="B417" s="8"/>
      <c r="C417" s="8"/>
      <c r="D417" s="8"/>
      <c r="E417" s="8"/>
      <c r="F417" s="8"/>
      <c r="G417" s="21"/>
      <c r="H417" s="12"/>
      <c r="I417" s="12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idden="1" x14ac:dyDescent="0.25">
      <c r="A418" s="8"/>
      <c r="B418" s="8"/>
      <c r="C418" s="8"/>
      <c r="D418" s="8"/>
      <c r="E418" s="8"/>
      <c r="F418" s="8"/>
      <c r="G418" s="21"/>
      <c r="H418" s="12"/>
      <c r="I418" s="12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idden="1" x14ac:dyDescent="0.25">
      <c r="A419" s="8"/>
      <c r="B419" s="8"/>
      <c r="C419" s="8"/>
      <c r="D419" s="8"/>
      <c r="E419" s="8"/>
      <c r="F419" s="8"/>
      <c r="G419" s="21"/>
      <c r="H419" s="12"/>
      <c r="I419" s="12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idden="1" x14ac:dyDescent="0.25">
      <c r="A420" s="8"/>
      <c r="B420" s="8"/>
      <c r="C420" s="8"/>
      <c r="D420" s="8"/>
      <c r="E420" s="8"/>
      <c r="F420" s="8"/>
      <c r="G420" s="21"/>
      <c r="H420" s="12"/>
      <c r="I420" s="12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idden="1" x14ac:dyDescent="0.25">
      <c r="A421" s="8"/>
      <c r="B421" s="8"/>
      <c r="C421" s="8"/>
      <c r="D421" s="8"/>
      <c r="E421" s="8"/>
      <c r="F421" s="8"/>
      <c r="G421" s="21"/>
      <c r="H421" s="12"/>
      <c r="I421" s="12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idden="1" x14ac:dyDescent="0.25">
      <c r="A422" s="8"/>
      <c r="B422" s="8"/>
      <c r="C422" s="8"/>
      <c r="D422" s="8"/>
      <c r="E422" s="8"/>
      <c r="F422" s="8"/>
      <c r="G422" s="21"/>
      <c r="H422" s="12"/>
      <c r="I422" s="12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idden="1" x14ac:dyDescent="0.25">
      <c r="A423" s="8"/>
      <c r="B423" s="8"/>
      <c r="C423" s="8"/>
      <c r="D423" s="8"/>
      <c r="E423" s="8"/>
      <c r="F423" s="8"/>
      <c r="G423" s="21"/>
      <c r="H423" s="12"/>
      <c r="I423" s="12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idden="1" x14ac:dyDescent="0.25">
      <c r="A424" s="8"/>
      <c r="B424" s="8"/>
      <c r="C424" s="8"/>
      <c r="D424" s="8"/>
      <c r="E424" s="8"/>
      <c r="F424" s="8"/>
      <c r="G424" s="21"/>
      <c r="H424" s="12"/>
      <c r="I424" s="12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idden="1" x14ac:dyDescent="0.25">
      <c r="A425" s="8"/>
      <c r="B425" s="8"/>
      <c r="C425" s="8"/>
      <c r="D425" s="8"/>
      <c r="E425" s="8"/>
      <c r="F425" s="8"/>
      <c r="G425" s="21"/>
      <c r="H425" s="12"/>
      <c r="I425" s="12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idden="1" x14ac:dyDescent="0.25">
      <c r="A426" s="8"/>
      <c r="B426" s="8"/>
      <c r="C426" s="8"/>
      <c r="D426" s="8"/>
      <c r="E426" s="8"/>
      <c r="F426" s="8"/>
      <c r="G426" s="21"/>
      <c r="H426" s="12"/>
      <c r="I426" s="12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idden="1" x14ac:dyDescent="0.25">
      <c r="A427" s="8"/>
      <c r="B427" s="8"/>
      <c r="C427" s="8"/>
      <c r="D427" s="8"/>
      <c r="E427" s="8"/>
      <c r="F427" s="8"/>
      <c r="G427" s="21"/>
      <c r="H427" s="12"/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idden="1" x14ac:dyDescent="0.25">
      <c r="A428" s="8"/>
      <c r="B428" s="8"/>
      <c r="C428" s="8"/>
      <c r="D428" s="8"/>
      <c r="E428" s="8"/>
      <c r="F428" s="8"/>
      <c r="G428" s="21"/>
      <c r="H428" s="12"/>
      <c r="I428" s="12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idden="1" x14ac:dyDescent="0.25">
      <c r="A429" s="8"/>
      <c r="B429" s="8"/>
      <c r="C429" s="8"/>
      <c r="D429" s="8"/>
      <c r="E429" s="8"/>
      <c r="F429" s="8"/>
      <c r="G429" s="21"/>
      <c r="H429" s="12"/>
      <c r="I429" s="12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idden="1" x14ac:dyDescent="0.25">
      <c r="A430" s="8"/>
      <c r="B430" s="8"/>
      <c r="C430" s="8"/>
      <c r="D430" s="8"/>
      <c r="E430" s="8"/>
      <c r="F430" s="8"/>
      <c r="G430" s="21"/>
      <c r="H430" s="12"/>
      <c r="I430" s="12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idden="1" x14ac:dyDescent="0.25">
      <c r="A431" s="8"/>
      <c r="B431" s="8"/>
      <c r="C431" s="8"/>
      <c r="D431" s="8"/>
      <c r="E431" s="8"/>
      <c r="F431" s="8"/>
      <c r="G431" s="21"/>
      <c r="H431" s="12"/>
      <c r="I431" s="12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idden="1" x14ac:dyDescent="0.25">
      <c r="A432" s="8"/>
      <c r="B432" s="8"/>
      <c r="C432" s="8"/>
      <c r="D432" s="8"/>
      <c r="E432" s="8"/>
      <c r="F432" s="8"/>
      <c r="G432" s="21"/>
      <c r="H432" s="12"/>
      <c r="I432" s="12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idden="1" x14ac:dyDescent="0.25">
      <c r="A433" s="8"/>
      <c r="B433" s="8"/>
      <c r="C433" s="8"/>
      <c r="D433" s="8"/>
      <c r="E433" s="8"/>
      <c r="F433" s="8"/>
      <c r="G433" s="21"/>
      <c r="H433" s="12"/>
      <c r="I433" s="12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idden="1" x14ac:dyDescent="0.25">
      <c r="A434" s="8"/>
      <c r="B434" s="8"/>
      <c r="C434" s="8"/>
      <c r="D434" s="8"/>
      <c r="E434" s="8"/>
      <c r="F434" s="8"/>
      <c r="G434" s="21"/>
      <c r="H434" s="12"/>
      <c r="I434" s="12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idden="1" x14ac:dyDescent="0.25">
      <c r="A435" s="8"/>
      <c r="B435" s="8"/>
      <c r="C435" s="8"/>
      <c r="D435" s="8"/>
      <c r="E435" s="8"/>
      <c r="F435" s="8"/>
      <c r="G435" s="21"/>
      <c r="H435" s="12"/>
      <c r="I435" s="12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idden="1" x14ac:dyDescent="0.25">
      <c r="A436" s="8"/>
      <c r="B436" s="8"/>
      <c r="C436" s="8"/>
      <c r="D436" s="8"/>
      <c r="E436" s="8"/>
      <c r="F436" s="8"/>
      <c r="G436" s="21"/>
      <c r="H436" s="12"/>
      <c r="I436" s="12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idden="1" x14ac:dyDescent="0.25">
      <c r="A437" s="8"/>
      <c r="B437" s="8"/>
      <c r="C437" s="8"/>
      <c r="D437" s="8"/>
      <c r="E437" s="8"/>
      <c r="F437" s="8"/>
      <c r="G437" s="21"/>
      <c r="H437" s="12"/>
      <c r="I437" s="12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idden="1" x14ac:dyDescent="0.25">
      <c r="A438" s="8"/>
      <c r="B438" s="8"/>
      <c r="C438" s="8"/>
      <c r="D438" s="8"/>
      <c r="E438" s="8"/>
      <c r="F438" s="8"/>
      <c r="G438" s="21"/>
      <c r="H438" s="12"/>
      <c r="I438" s="12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idden="1" x14ac:dyDescent="0.25">
      <c r="A439" s="8"/>
      <c r="B439" s="8"/>
      <c r="C439" s="8"/>
      <c r="D439" s="8"/>
      <c r="E439" s="8"/>
      <c r="F439" s="8"/>
      <c r="G439" s="21"/>
      <c r="H439" s="12"/>
      <c r="I439" s="12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idden="1" x14ac:dyDescent="0.25">
      <c r="A440" s="8"/>
      <c r="B440" s="8"/>
      <c r="C440" s="8"/>
      <c r="D440" s="8"/>
      <c r="E440" s="8"/>
      <c r="F440" s="8"/>
      <c r="G440" s="21"/>
      <c r="H440" s="12"/>
      <c r="I440" s="12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idden="1" x14ac:dyDescent="0.25">
      <c r="A441" s="8"/>
      <c r="B441" s="8"/>
      <c r="C441" s="8"/>
      <c r="D441" s="8"/>
      <c r="E441" s="8"/>
      <c r="F441" s="8"/>
      <c r="G441" s="21"/>
      <c r="H441" s="12"/>
      <c r="I441" s="12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idden="1" x14ac:dyDescent="0.25">
      <c r="A442" s="8"/>
      <c r="B442" s="8"/>
      <c r="C442" s="8"/>
      <c r="D442" s="8"/>
      <c r="E442" s="8"/>
      <c r="F442" s="8"/>
      <c r="G442" s="21"/>
      <c r="H442" s="12"/>
      <c r="I442" s="12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idden="1" x14ac:dyDescent="0.25">
      <c r="A443" s="8"/>
      <c r="B443" s="8"/>
      <c r="C443" s="8"/>
      <c r="D443" s="8"/>
      <c r="E443" s="8"/>
      <c r="F443" s="8"/>
      <c r="G443" s="21"/>
      <c r="H443" s="12"/>
      <c r="I443" s="12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idden="1" x14ac:dyDescent="0.25">
      <c r="A444" s="8"/>
      <c r="B444" s="8"/>
      <c r="C444" s="8"/>
      <c r="D444" s="8"/>
      <c r="E444" s="8"/>
      <c r="F444" s="8"/>
      <c r="G444" s="21"/>
      <c r="H444" s="12"/>
      <c r="I444" s="12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idden="1" x14ac:dyDescent="0.25">
      <c r="A445" s="8"/>
      <c r="B445" s="8"/>
      <c r="C445" s="8"/>
      <c r="D445" s="8"/>
      <c r="E445" s="8"/>
      <c r="F445" s="8"/>
      <c r="G445" s="21"/>
      <c r="H445" s="12"/>
      <c r="I445" s="12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idden="1" x14ac:dyDescent="0.25">
      <c r="A446" s="8"/>
      <c r="B446" s="8"/>
      <c r="C446" s="8"/>
      <c r="D446" s="8"/>
      <c r="E446" s="8"/>
      <c r="F446" s="8"/>
      <c r="G446" s="21"/>
      <c r="H446" s="12"/>
      <c r="I446" s="12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idden="1" x14ac:dyDescent="0.25">
      <c r="A447" s="8"/>
      <c r="B447" s="8"/>
      <c r="C447" s="8"/>
      <c r="D447" s="8"/>
      <c r="E447" s="8"/>
      <c r="F447" s="8"/>
      <c r="G447" s="21"/>
      <c r="H447" s="12"/>
      <c r="I447" s="12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idden="1" x14ac:dyDescent="0.25">
      <c r="A448" s="8"/>
      <c r="B448" s="8"/>
      <c r="C448" s="8"/>
      <c r="D448" s="8"/>
      <c r="E448" s="8"/>
      <c r="F448" s="8"/>
      <c r="G448" s="21"/>
      <c r="H448" s="12"/>
      <c r="I448" s="12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idden="1" x14ac:dyDescent="0.25">
      <c r="A449" s="8"/>
      <c r="B449" s="8"/>
      <c r="C449" s="8"/>
      <c r="D449" s="8"/>
      <c r="E449" s="8"/>
      <c r="F449" s="8"/>
      <c r="G449" s="21"/>
      <c r="H449" s="12"/>
      <c r="I449" s="12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idden="1" x14ac:dyDescent="0.25">
      <c r="A450" s="8"/>
      <c r="B450" s="8"/>
      <c r="C450" s="8"/>
      <c r="D450" s="8"/>
      <c r="E450" s="8"/>
      <c r="F450" s="8"/>
      <c r="G450" s="21"/>
      <c r="H450" s="12"/>
      <c r="I450" s="12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idden="1" x14ac:dyDescent="0.25">
      <c r="A451" s="8"/>
      <c r="B451" s="8"/>
      <c r="C451" s="8"/>
      <c r="D451" s="8"/>
      <c r="E451" s="8"/>
      <c r="F451" s="8"/>
      <c r="G451" s="21"/>
      <c r="H451" s="12"/>
      <c r="I451" s="12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idden="1" x14ac:dyDescent="0.25">
      <c r="A452" s="8"/>
      <c r="B452" s="8"/>
      <c r="C452" s="8"/>
      <c r="D452" s="8"/>
      <c r="E452" s="8"/>
      <c r="F452" s="8"/>
      <c r="G452" s="21"/>
      <c r="H452" s="12"/>
      <c r="I452" s="12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idden="1" x14ac:dyDescent="0.25">
      <c r="A453" s="8"/>
      <c r="B453" s="8"/>
      <c r="C453" s="8"/>
      <c r="D453" s="8"/>
      <c r="E453" s="8"/>
      <c r="F453" s="8"/>
      <c r="G453" s="21"/>
      <c r="H453" s="12"/>
      <c r="I453" s="12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idden="1" x14ac:dyDescent="0.25">
      <c r="A454" s="8"/>
      <c r="B454" s="8"/>
      <c r="C454" s="8"/>
      <c r="D454" s="8"/>
      <c r="E454" s="8"/>
      <c r="F454" s="8"/>
      <c r="G454" s="21"/>
      <c r="H454" s="12"/>
      <c r="I454" s="12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idden="1" x14ac:dyDescent="0.25">
      <c r="A455" s="8"/>
      <c r="B455" s="8"/>
      <c r="C455" s="8"/>
      <c r="D455" s="8"/>
      <c r="E455" s="8"/>
      <c r="F455" s="8"/>
      <c r="G455" s="21"/>
      <c r="H455" s="12"/>
      <c r="I455" s="12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idden="1" x14ac:dyDescent="0.25">
      <c r="A456" s="8"/>
      <c r="B456" s="8"/>
      <c r="C456" s="8"/>
      <c r="D456" s="8"/>
      <c r="E456" s="8"/>
      <c r="F456" s="8"/>
      <c r="G456" s="21"/>
      <c r="H456" s="12"/>
      <c r="I456" s="12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idden="1" x14ac:dyDescent="0.25">
      <c r="A457" s="8"/>
      <c r="B457" s="8"/>
      <c r="C457" s="8"/>
      <c r="D457" s="8"/>
      <c r="E457" s="8"/>
      <c r="F457" s="8"/>
      <c r="G457" s="21"/>
      <c r="H457" s="12"/>
      <c r="I457" s="12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idden="1" x14ac:dyDescent="0.25">
      <c r="A458" s="8"/>
      <c r="B458" s="8"/>
      <c r="C458" s="8"/>
      <c r="D458" s="8"/>
      <c r="E458" s="8"/>
      <c r="F458" s="8"/>
      <c r="G458" s="21"/>
      <c r="H458" s="12"/>
      <c r="I458" s="12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idden="1" x14ac:dyDescent="0.25">
      <c r="A459" s="8"/>
      <c r="B459" s="8"/>
      <c r="C459" s="8"/>
      <c r="D459" s="8"/>
      <c r="E459" s="8"/>
      <c r="F459" s="8"/>
      <c r="G459" s="21"/>
      <c r="H459" s="12"/>
      <c r="I459" s="12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idden="1" x14ac:dyDescent="0.25">
      <c r="A460" s="8"/>
      <c r="B460" s="8"/>
      <c r="C460" s="8"/>
      <c r="D460" s="8"/>
      <c r="E460" s="8"/>
      <c r="F460" s="8"/>
      <c r="G460" s="21"/>
      <c r="H460" s="12"/>
      <c r="I460" s="12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idden="1" x14ac:dyDescent="0.25">
      <c r="A461" s="8"/>
      <c r="B461" s="8"/>
      <c r="C461" s="8"/>
      <c r="D461" s="8"/>
      <c r="E461" s="8"/>
      <c r="F461" s="8"/>
      <c r="G461" s="21"/>
      <c r="H461" s="12"/>
      <c r="I461" s="12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idden="1" x14ac:dyDescent="0.25">
      <c r="A462" s="8"/>
      <c r="B462" s="8"/>
      <c r="C462" s="8"/>
      <c r="D462" s="8"/>
      <c r="E462" s="8"/>
      <c r="F462" s="8"/>
      <c r="G462" s="21"/>
      <c r="H462" s="12"/>
      <c r="I462" s="12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idden="1" x14ac:dyDescent="0.25">
      <c r="A463" s="8"/>
      <c r="B463" s="8"/>
      <c r="C463" s="8"/>
      <c r="D463" s="8"/>
      <c r="E463" s="8"/>
      <c r="F463" s="8"/>
      <c r="G463" s="21"/>
      <c r="H463" s="12"/>
      <c r="I463" s="12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idden="1" x14ac:dyDescent="0.25">
      <c r="A464" s="8"/>
      <c r="B464" s="8"/>
      <c r="C464" s="8"/>
      <c r="D464" s="8"/>
      <c r="E464" s="8"/>
      <c r="F464" s="8"/>
      <c r="G464" s="21"/>
      <c r="H464" s="12"/>
      <c r="I464" s="12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idden="1" x14ac:dyDescent="0.25">
      <c r="A465" s="8"/>
      <c r="B465" s="8"/>
      <c r="C465" s="8"/>
      <c r="D465" s="8"/>
      <c r="E465" s="8"/>
      <c r="F465" s="8"/>
      <c r="G465" s="21"/>
      <c r="H465" s="12"/>
      <c r="I465" s="12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idden="1" x14ac:dyDescent="0.25">
      <c r="A466" s="8"/>
      <c r="B466" s="8"/>
      <c r="C466" s="8"/>
      <c r="D466" s="8"/>
      <c r="E466" s="8"/>
      <c r="F466" s="8"/>
      <c r="G466" s="21"/>
      <c r="H466" s="12"/>
      <c r="I466" s="12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idden="1" x14ac:dyDescent="0.25">
      <c r="A467" s="8"/>
      <c r="B467" s="8"/>
      <c r="C467" s="8"/>
      <c r="D467" s="8"/>
      <c r="E467" s="8"/>
      <c r="F467" s="8"/>
      <c r="G467" s="21"/>
      <c r="H467" s="12"/>
      <c r="I467" s="12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idden="1" x14ac:dyDescent="0.25">
      <c r="A468" s="8"/>
      <c r="B468" s="8"/>
      <c r="C468" s="8"/>
      <c r="D468" s="8"/>
      <c r="E468" s="8"/>
      <c r="F468" s="8"/>
      <c r="G468" s="21"/>
      <c r="H468" s="12"/>
      <c r="I468" s="12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idden="1" x14ac:dyDescent="0.25">
      <c r="A469" s="8"/>
      <c r="B469" s="8"/>
      <c r="C469" s="8"/>
      <c r="D469" s="8"/>
      <c r="E469" s="8"/>
      <c r="F469" s="8"/>
      <c r="G469" s="21"/>
      <c r="H469" s="12"/>
      <c r="I469" s="12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idden="1" x14ac:dyDescent="0.25">
      <c r="A470" s="8"/>
      <c r="B470" s="8"/>
      <c r="C470" s="8"/>
      <c r="D470" s="8"/>
      <c r="E470" s="8"/>
      <c r="F470" s="8"/>
      <c r="G470" s="21"/>
      <c r="H470" s="12"/>
      <c r="I470" s="12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idden="1" x14ac:dyDescent="0.25">
      <c r="A471" s="8"/>
      <c r="B471" s="8"/>
      <c r="C471" s="8"/>
      <c r="D471" s="8"/>
      <c r="E471" s="8"/>
      <c r="F471" s="8"/>
      <c r="G471" s="21"/>
      <c r="H471" s="12"/>
      <c r="I471" s="12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idden="1" x14ac:dyDescent="0.25">
      <c r="A472" s="8"/>
      <c r="B472" s="8"/>
      <c r="C472" s="8"/>
      <c r="D472" s="8"/>
      <c r="E472" s="8"/>
      <c r="F472" s="8"/>
      <c r="G472" s="21"/>
      <c r="H472" s="12"/>
      <c r="I472" s="12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idden="1" x14ac:dyDescent="0.25">
      <c r="A473" s="8"/>
      <c r="B473" s="8"/>
      <c r="C473" s="8"/>
      <c r="D473" s="8"/>
      <c r="E473" s="8"/>
      <c r="F473" s="8"/>
      <c r="G473" s="21"/>
      <c r="H473" s="12"/>
      <c r="I473" s="12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idden="1" x14ac:dyDescent="0.25">
      <c r="A474" s="8"/>
      <c r="B474" s="8"/>
      <c r="C474" s="8"/>
      <c r="D474" s="8"/>
      <c r="E474" s="8"/>
      <c r="F474" s="8"/>
      <c r="G474" s="21"/>
      <c r="H474" s="12"/>
      <c r="I474" s="12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idden="1" x14ac:dyDescent="0.25">
      <c r="A475" s="8"/>
      <c r="B475" s="8"/>
      <c r="C475" s="8"/>
      <c r="D475" s="8"/>
      <c r="E475" s="8"/>
      <c r="F475" s="8"/>
      <c r="G475" s="21"/>
      <c r="H475" s="12"/>
      <c r="I475" s="12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idden="1" x14ac:dyDescent="0.25">
      <c r="A476" s="8"/>
      <c r="B476" s="8"/>
      <c r="C476" s="8"/>
      <c r="D476" s="8"/>
      <c r="E476" s="8"/>
      <c r="F476" s="8"/>
      <c r="G476" s="21"/>
      <c r="H476" s="12"/>
      <c r="I476" s="12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idden="1" x14ac:dyDescent="0.25">
      <c r="A477" s="8"/>
      <c r="B477" s="8"/>
      <c r="C477" s="8"/>
      <c r="D477" s="8"/>
      <c r="E477" s="8"/>
      <c r="F477" s="8"/>
      <c r="G477" s="21"/>
      <c r="H477" s="12"/>
      <c r="I477" s="12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idden="1" x14ac:dyDescent="0.25">
      <c r="A478" s="8"/>
      <c r="B478" s="8"/>
      <c r="C478" s="8"/>
      <c r="D478" s="8"/>
      <c r="E478" s="8"/>
      <c r="F478" s="8"/>
      <c r="G478" s="21"/>
      <c r="H478" s="12"/>
      <c r="I478" s="12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idden="1" x14ac:dyDescent="0.25">
      <c r="A479" s="8"/>
      <c r="B479" s="8"/>
      <c r="C479" s="8"/>
      <c r="D479" s="8"/>
      <c r="E479" s="8"/>
      <c r="F479" s="8"/>
      <c r="G479" s="21"/>
      <c r="H479" s="12"/>
      <c r="I479" s="12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idden="1" x14ac:dyDescent="0.25">
      <c r="A480" s="8"/>
      <c r="B480" s="8"/>
      <c r="C480" s="8"/>
      <c r="D480" s="8"/>
      <c r="E480" s="8"/>
      <c r="F480" s="8"/>
      <c r="G480" s="21"/>
      <c r="H480" s="12"/>
      <c r="I480" s="12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idden="1" x14ac:dyDescent="0.25">
      <c r="A481" s="8"/>
      <c r="B481" s="8"/>
      <c r="C481" s="8"/>
      <c r="D481" s="8"/>
      <c r="E481" s="8"/>
      <c r="F481" s="8"/>
      <c r="G481" s="21"/>
      <c r="H481" s="12"/>
      <c r="I481" s="12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idden="1" x14ac:dyDescent="0.25">
      <c r="A482" s="8"/>
      <c r="B482" s="8"/>
      <c r="C482" s="8"/>
      <c r="D482" s="8"/>
      <c r="E482" s="8"/>
      <c r="F482" s="8"/>
      <c r="G482" s="21"/>
      <c r="H482" s="12"/>
      <c r="I482" s="12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idden="1" x14ac:dyDescent="0.25">
      <c r="A483" s="8"/>
      <c r="B483" s="8"/>
      <c r="C483" s="8"/>
      <c r="D483" s="8"/>
      <c r="E483" s="8"/>
      <c r="F483" s="8"/>
      <c r="G483" s="21"/>
      <c r="H483" s="12"/>
      <c r="I483" s="12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idden="1" x14ac:dyDescent="0.25">
      <c r="A484" s="8"/>
      <c r="B484" s="8"/>
      <c r="C484" s="8"/>
      <c r="D484" s="8"/>
      <c r="E484" s="8"/>
      <c r="F484" s="8"/>
      <c r="G484" s="21"/>
      <c r="H484" s="12"/>
      <c r="I484" s="12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idden="1" x14ac:dyDescent="0.25">
      <c r="A485" s="8"/>
      <c r="B485" s="8"/>
      <c r="C485" s="8"/>
      <c r="D485" s="8"/>
      <c r="E485" s="8"/>
      <c r="F485" s="8"/>
      <c r="G485" s="21"/>
      <c r="H485" s="12"/>
      <c r="I485" s="12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idden="1" x14ac:dyDescent="0.25">
      <c r="A486" s="8"/>
      <c r="B486" s="8"/>
      <c r="C486" s="8"/>
      <c r="D486" s="8"/>
      <c r="E486" s="8"/>
      <c r="F486" s="8"/>
      <c r="G486" s="21"/>
      <c r="H486" s="12"/>
      <c r="I486" s="12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idden="1" x14ac:dyDescent="0.25">
      <c r="A487" s="8"/>
      <c r="B487" s="8"/>
      <c r="C487" s="8"/>
      <c r="D487" s="8"/>
      <c r="E487" s="8"/>
      <c r="F487" s="8"/>
      <c r="G487" s="21"/>
      <c r="H487" s="12"/>
      <c r="I487" s="12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idden="1" x14ac:dyDescent="0.25">
      <c r="A488" s="8"/>
      <c r="B488" s="8"/>
      <c r="C488" s="8"/>
      <c r="D488" s="8"/>
      <c r="E488" s="8"/>
      <c r="F488" s="8"/>
      <c r="G488" s="21"/>
      <c r="H488" s="12"/>
      <c r="I488" s="12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idden="1" x14ac:dyDescent="0.25">
      <c r="A489" s="8"/>
      <c r="B489" s="8"/>
      <c r="C489" s="8"/>
      <c r="D489" s="8"/>
      <c r="E489" s="8"/>
      <c r="F489" s="8"/>
      <c r="G489" s="21"/>
      <c r="H489" s="12"/>
      <c r="I489" s="12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idden="1" x14ac:dyDescent="0.25">
      <c r="A490" s="8"/>
      <c r="B490" s="8"/>
      <c r="C490" s="8"/>
      <c r="D490" s="8"/>
      <c r="E490" s="8"/>
      <c r="F490" s="8"/>
      <c r="G490" s="21"/>
      <c r="H490" s="12"/>
      <c r="I490" s="12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idden="1" x14ac:dyDescent="0.25">
      <c r="A491" s="8"/>
      <c r="B491" s="8"/>
      <c r="C491" s="8"/>
      <c r="D491" s="8"/>
      <c r="E491" s="8"/>
      <c r="F491" s="8"/>
      <c r="G491" s="21"/>
      <c r="H491" s="12"/>
      <c r="I491" s="12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idden="1" x14ac:dyDescent="0.25">
      <c r="A492" s="8"/>
      <c r="B492" s="8"/>
      <c r="C492" s="8"/>
      <c r="D492" s="8"/>
      <c r="E492" s="8"/>
      <c r="F492" s="8"/>
      <c r="G492" s="21"/>
      <c r="H492" s="12"/>
      <c r="I492" s="12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idden="1" x14ac:dyDescent="0.25">
      <c r="A493" s="8"/>
      <c r="B493" s="8"/>
      <c r="C493" s="8"/>
      <c r="D493" s="8"/>
      <c r="E493" s="8"/>
      <c r="F493" s="8"/>
      <c r="G493" s="21"/>
      <c r="H493" s="12"/>
      <c r="I493" s="12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idden="1" x14ac:dyDescent="0.25">
      <c r="A494" s="8"/>
      <c r="B494" s="8"/>
      <c r="C494" s="8"/>
      <c r="D494" s="8"/>
      <c r="E494" s="8"/>
      <c r="F494" s="8"/>
      <c r="G494" s="21"/>
      <c r="H494" s="12"/>
      <c r="I494" s="12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idden="1" x14ac:dyDescent="0.25">
      <c r="A495" s="8"/>
      <c r="B495" s="8"/>
      <c r="C495" s="8"/>
      <c r="D495" s="8"/>
      <c r="E495" s="8"/>
      <c r="F495" s="8"/>
      <c r="G495" s="21"/>
      <c r="H495" s="12"/>
      <c r="I495" s="12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idden="1" x14ac:dyDescent="0.25">
      <c r="A496" s="8"/>
      <c r="B496" s="8"/>
      <c r="C496" s="8"/>
      <c r="D496" s="8"/>
      <c r="E496" s="8"/>
      <c r="F496" s="8"/>
      <c r="G496" s="21"/>
      <c r="H496" s="12"/>
      <c r="I496" s="12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idden="1" x14ac:dyDescent="0.25">
      <c r="A497" s="8"/>
      <c r="B497" s="8"/>
      <c r="C497" s="8"/>
      <c r="D497" s="8"/>
      <c r="E497" s="8"/>
      <c r="F497" s="8"/>
      <c r="G497" s="21"/>
      <c r="H497" s="12"/>
      <c r="I497" s="12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idden="1" x14ac:dyDescent="0.25">
      <c r="A498" s="8"/>
      <c r="B498" s="8"/>
      <c r="C498" s="8"/>
      <c r="D498" s="8"/>
      <c r="E498" s="8"/>
      <c r="F498" s="8"/>
      <c r="G498" s="21"/>
      <c r="H498" s="12"/>
      <c r="I498" s="12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idden="1" x14ac:dyDescent="0.25">
      <c r="A499" s="8"/>
      <c r="B499" s="8"/>
      <c r="C499" s="8"/>
      <c r="D499" s="8"/>
      <c r="E499" s="8"/>
      <c r="F499" s="8"/>
      <c r="G499" s="21"/>
      <c r="H499" s="12"/>
      <c r="I499" s="12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idden="1" x14ac:dyDescent="0.25">
      <c r="A500" s="8"/>
      <c r="B500" s="8"/>
      <c r="C500" s="8"/>
      <c r="D500" s="8"/>
      <c r="E500" s="8"/>
      <c r="F500" s="8"/>
      <c r="G500" s="21"/>
      <c r="H500" s="12"/>
      <c r="I500" s="12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idden="1" x14ac:dyDescent="0.25">
      <c r="A501" s="8"/>
      <c r="B501" s="8"/>
      <c r="C501" s="8"/>
      <c r="D501" s="8"/>
      <c r="E501" s="8"/>
      <c r="F501" s="8"/>
      <c r="G501" s="21"/>
      <c r="H501" s="12"/>
      <c r="I501" s="12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idden="1" x14ac:dyDescent="0.25">
      <c r="A502" s="8"/>
      <c r="B502" s="8"/>
      <c r="C502" s="8"/>
      <c r="D502" s="8"/>
      <c r="E502" s="8"/>
      <c r="F502" s="8"/>
      <c r="G502" s="21"/>
      <c r="H502" s="12"/>
      <c r="I502" s="12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idden="1" x14ac:dyDescent="0.25">
      <c r="A503" s="8"/>
      <c r="B503" s="8"/>
      <c r="C503" s="8"/>
      <c r="D503" s="8"/>
      <c r="E503" s="8"/>
      <c r="F503" s="8"/>
      <c r="G503" s="21"/>
      <c r="H503" s="12"/>
      <c r="I503" s="12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idden="1" x14ac:dyDescent="0.25">
      <c r="A504" s="8"/>
      <c r="B504" s="8"/>
      <c r="C504" s="8"/>
      <c r="D504" s="8"/>
      <c r="E504" s="8"/>
      <c r="F504" s="8"/>
      <c r="G504" s="21"/>
      <c r="H504" s="12"/>
      <c r="I504" s="12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idden="1" x14ac:dyDescent="0.25">
      <c r="A505" s="8"/>
      <c r="B505" s="8"/>
      <c r="C505" s="8"/>
      <c r="D505" s="8"/>
      <c r="E505" s="8"/>
      <c r="F505" s="8"/>
      <c r="G505" s="21"/>
      <c r="H505" s="12"/>
      <c r="I505" s="12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idden="1" x14ac:dyDescent="0.25">
      <c r="A506" s="8"/>
      <c r="B506" s="8"/>
      <c r="C506" s="8"/>
      <c r="D506" s="8"/>
      <c r="E506" s="8"/>
      <c r="F506" s="8"/>
      <c r="G506" s="21"/>
      <c r="H506" s="12"/>
      <c r="I506" s="12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idden="1" x14ac:dyDescent="0.25">
      <c r="A507" s="8"/>
      <c r="B507" s="8"/>
      <c r="C507" s="8"/>
      <c r="D507" s="8"/>
      <c r="E507" s="8"/>
      <c r="F507" s="8"/>
      <c r="G507" s="21"/>
      <c r="H507" s="12"/>
      <c r="I507" s="12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idden="1" x14ac:dyDescent="0.25">
      <c r="A508" s="8"/>
      <c r="B508" s="8"/>
      <c r="C508" s="8"/>
      <c r="D508" s="8"/>
      <c r="E508" s="8"/>
      <c r="F508" s="8"/>
      <c r="G508" s="21"/>
      <c r="H508" s="12"/>
      <c r="I508" s="12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idden="1" x14ac:dyDescent="0.25">
      <c r="A509" s="8"/>
      <c r="B509" s="8"/>
      <c r="C509" s="8"/>
      <c r="D509" s="8"/>
      <c r="E509" s="8"/>
      <c r="F509" s="8"/>
      <c r="G509" s="21"/>
      <c r="H509" s="12"/>
      <c r="I509" s="12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idden="1" x14ac:dyDescent="0.25">
      <c r="A510" s="8"/>
      <c r="B510" s="8"/>
      <c r="C510" s="8"/>
      <c r="D510" s="8"/>
      <c r="E510" s="8"/>
      <c r="F510" s="8"/>
      <c r="G510" s="21"/>
      <c r="H510" s="12"/>
      <c r="I510" s="12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idden="1" x14ac:dyDescent="0.25">
      <c r="A511" s="8"/>
      <c r="B511" s="8"/>
      <c r="C511" s="8"/>
      <c r="D511" s="8"/>
      <c r="E511" s="8"/>
      <c r="F511" s="8"/>
      <c r="G511" s="21"/>
      <c r="H511" s="12"/>
      <c r="I511" s="12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idden="1" x14ac:dyDescent="0.25">
      <c r="A512" s="8"/>
      <c r="B512" s="8"/>
      <c r="C512" s="8"/>
      <c r="D512" s="8"/>
      <c r="E512" s="8"/>
      <c r="F512" s="8"/>
      <c r="G512" s="21"/>
      <c r="H512" s="12"/>
      <c r="I512" s="12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idden="1" x14ac:dyDescent="0.25">
      <c r="A513" s="8"/>
      <c r="B513" s="8"/>
      <c r="C513" s="8"/>
      <c r="D513" s="8"/>
      <c r="E513" s="8"/>
      <c r="F513" s="8"/>
      <c r="G513" s="21"/>
      <c r="H513" s="12"/>
      <c r="I513" s="12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idden="1" x14ac:dyDescent="0.25">
      <c r="A514" s="8"/>
      <c r="B514" s="8"/>
      <c r="C514" s="8"/>
      <c r="D514" s="8"/>
      <c r="E514" s="8"/>
      <c r="F514" s="8"/>
      <c r="G514" s="21"/>
      <c r="H514" s="12"/>
      <c r="I514" s="12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idden="1" x14ac:dyDescent="0.25">
      <c r="A515" s="8"/>
      <c r="B515" s="8"/>
      <c r="C515" s="8"/>
      <c r="D515" s="8"/>
      <c r="E515" s="8"/>
      <c r="F515" s="8"/>
      <c r="G515" s="21"/>
      <c r="H515" s="12"/>
      <c r="I515" s="12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idden="1" x14ac:dyDescent="0.25">
      <c r="A516" s="8"/>
      <c r="B516" s="8"/>
      <c r="C516" s="8"/>
      <c r="D516" s="8"/>
      <c r="E516" s="8"/>
      <c r="F516" s="8"/>
      <c r="G516" s="21"/>
      <c r="H516" s="12"/>
      <c r="I516" s="12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idden="1" x14ac:dyDescent="0.25">
      <c r="A517" s="8"/>
      <c r="B517" s="8"/>
      <c r="C517" s="8"/>
      <c r="D517" s="8"/>
      <c r="E517" s="8"/>
      <c r="F517" s="8"/>
      <c r="G517" s="21"/>
      <c r="H517" s="12"/>
      <c r="I517" s="12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idden="1" x14ac:dyDescent="0.25">
      <c r="A518" s="8"/>
      <c r="B518" s="8"/>
      <c r="C518" s="8"/>
      <c r="D518" s="8"/>
      <c r="E518" s="8"/>
      <c r="F518" s="8"/>
      <c r="G518" s="21"/>
      <c r="H518" s="12"/>
      <c r="I518" s="12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idden="1" x14ac:dyDescent="0.25">
      <c r="A519" s="8"/>
      <c r="B519" s="8"/>
      <c r="C519" s="8"/>
      <c r="D519" s="8"/>
      <c r="E519" s="8"/>
      <c r="F519" s="8"/>
      <c r="G519" s="21"/>
      <c r="H519" s="12"/>
      <c r="I519" s="12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idden="1" x14ac:dyDescent="0.25">
      <c r="A520" s="8"/>
      <c r="B520" s="8"/>
      <c r="C520" s="8"/>
      <c r="D520" s="8"/>
      <c r="E520" s="8"/>
      <c r="F520" s="8"/>
      <c r="G520" s="21"/>
      <c r="H520" s="12"/>
      <c r="I520" s="12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idden="1" x14ac:dyDescent="0.25">
      <c r="A521" s="8"/>
      <c r="B521" s="8"/>
      <c r="C521" s="8"/>
      <c r="D521" s="8"/>
      <c r="E521" s="8"/>
      <c r="F521" s="8"/>
      <c r="G521" s="21"/>
      <c r="H521" s="12"/>
      <c r="I521" s="12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idden="1" x14ac:dyDescent="0.25">
      <c r="A522" s="8"/>
      <c r="B522" s="8"/>
      <c r="C522" s="8"/>
      <c r="D522" s="8"/>
      <c r="E522" s="8"/>
      <c r="F522" s="8"/>
      <c r="G522" s="21"/>
      <c r="H522" s="12"/>
      <c r="I522" s="12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idden="1" x14ac:dyDescent="0.25">
      <c r="A523" s="8"/>
      <c r="B523" s="8"/>
      <c r="C523" s="8"/>
      <c r="D523" s="8"/>
      <c r="E523" s="8"/>
      <c r="F523" s="8"/>
      <c r="G523" s="21"/>
      <c r="H523" s="12"/>
      <c r="I523" s="12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idden="1" x14ac:dyDescent="0.25">
      <c r="A524" s="8"/>
      <c r="B524" s="8"/>
      <c r="C524" s="8"/>
      <c r="D524" s="8"/>
      <c r="E524" s="8"/>
      <c r="F524" s="8"/>
      <c r="G524" s="21"/>
      <c r="H524" s="12"/>
      <c r="I524" s="12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idden="1" x14ac:dyDescent="0.25">
      <c r="A525" s="8"/>
      <c r="B525" s="8"/>
      <c r="C525" s="8"/>
      <c r="D525" s="8"/>
      <c r="E525" s="8"/>
      <c r="F525" s="8"/>
      <c r="G525" s="21"/>
      <c r="H525" s="12"/>
      <c r="I525" s="12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idden="1" x14ac:dyDescent="0.25">
      <c r="A526" s="8"/>
      <c r="B526" s="8"/>
      <c r="C526" s="8"/>
      <c r="D526" s="8"/>
      <c r="E526" s="8"/>
      <c r="F526" s="8"/>
      <c r="G526" s="21"/>
      <c r="H526" s="12"/>
      <c r="I526" s="12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idden="1" x14ac:dyDescent="0.25">
      <c r="A527" s="8"/>
      <c r="B527" s="8"/>
      <c r="C527" s="8"/>
      <c r="D527" s="8"/>
      <c r="E527" s="8"/>
      <c r="F527" s="8"/>
      <c r="G527" s="21"/>
      <c r="H527" s="12"/>
      <c r="I527" s="12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idden="1" x14ac:dyDescent="0.25">
      <c r="A528" s="8"/>
      <c r="B528" s="8"/>
      <c r="C528" s="8"/>
      <c r="D528" s="8"/>
      <c r="E528" s="8"/>
      <c r="F528" s="8"/>
      <c r="G528" s="21"/>
      <c r="H528" s="12"/>
      <c r="I528" s="12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idden="1" x14ac:dyDescent="0.25">
      <c r="A529" s="8"/>
      <c r="B529" s="8"/>
      <c r="C529" s="8"/>
      <c r="D529" s="8"/>
      <c r="E529" s="8"/>
      <c r="F529" s="8"/>
      <c r="G529" s="21"/>
      <c r="H529" s="12"/>
      <c r="I529" s="12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idden="1" x14ac:dyDescent="0.25">
      <c r="A530" s="8"/>
      <c r="B530" s="8"/>
      <c r="C530" s="8"/>
      <c r="D530" s="8"/>
      <c r="E530" s="8"/>
      <c r="F530" s="8"/>
      <c r="G530" s="21"/>
      <c r="H530" s="12"/>
      <c r="I530" s="12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idden="1" x14ac:dyDescent="0.25">
      <c r="A531" s="8"/>
      <c r="B531" s="8"/>
      <c r="C531" s="8"/>
      <c r="D531" s="8"/>
      <c r="E531" s="8"/>
      <c r="F531" s="8"/>
      <c r="G531" s="21"/>
      <c r="H531" s="12"/>
      <c r="I531" s="12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idden="1" x14ac:dyDescent="0.25">
      <c r="A532" s="8"/>
      <c r="B532" s="8"/>
      <c r="C532" s="8"/>
      <c r="D532" s="8"/>
      <c r="E532" s="8"/>
      <c r="F532" s="8"/>
      <c r="G532" s="21"/>
      <c r="H532" s="12"/>
      <c r="I532" s="12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idden="1" x14ac:dyDescent="0.25">
      <c r="A533" s="8"/>
      <c r="B533" s="8"/>
      <c r="C533" s="8"/>
      <c r="D533" s="8"/>
      <c r="E533" s="8"/>
      <c r="F533" s="8"/>
      <c r="G533" s="21"/>
      <c r="H533" s="12"/>
      <c r="I533" s="12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idden="1" x14ac:dyDescent="0.25">
      <c r="A534" s="8"/>
      <c r="B534" s="8"/>
      <c r="C534" s="8"/>
      <c r="D534" s="8"/>
      <c r="E534" s="8"/>
      <c r="F534" s="8"/>
      <c r="G534" s="21"/>
      <c r="H534" s="12"/>
      <c r="I534" s="12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idden="1" x14ac:dyDescent="0.25">
      <c r="A535" s="8"/>
      <c r="B535" s="8"/>
      <c r="C535" s="8"/>
      <c r="D535" s="8"/>
      <c r="E535" s="8"/>
      <c r="F535" s="8"/>
      <c r="G535" s="21"/>
      <c r="H535" s="12"/>
      <c r="I535" s="12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idden="1" x14ac:dyDescent="0.25">
      <c r="A536" s="8"/>
      <c r="B536" s="8"/>
      <c r="C536" s="8"/>
      <c r="D536" s="8"/>
      <c r="E536" s="8"/>
      <c r="F536" s="8"/>
      <c r="G536" s="21"/>
      <c r="H536" s="12"/>
      <c r="I536" s="12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idden="1" x14ac:dyDescent="0.25">
      <c r="A537" s="8"/>
      <c r="B537" s="8"/>
      <c r="C537" s="8"/>
      <c r="D537" s="8"/>
      <c r="E537" s="8"/>
      <c r="F537" s="8"/>
      <c r="G537" s="21"/>
      <c r="H537" s="12"/>
      <c r="I537" s="12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idden="1" x14ac:dyDescent="0.25">
      <c r="A538" s="8"/>
      <c r="B538" s="8"/>
      <c r="C538" s="8"/>
      <c r="D538" s="8"/>
      <c r="E538" s="8"/>
      <c r="F538" s="8"/>
      <c r="G538" s="21"/>
      <c r="H538" s="12"/>
      <c r="I538" s="12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idden="1" x14ac:dyDescent="0.25">
      <c r="A539" s="8"/>
      <c r="B539" s="8"/>
      <c r="C539" s="8"/>
      <c r="D539" s="8"/>
      <c r="E539" s="8"/>
      <c r="F539" s="8"/>
      <c r="G539" s="21"/>
      <c r="H539" s="12"/>
      <c r="I539" s="12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idden="1" x14ac:dyDescent="0.25">
      <c r="A540" s="8"/>
      <c r="B540" s="8"/>
      <c r="C540" s="8"/>
      <c r="D540" s="8"/>
      <c r="E540" s="8"/>
      <c r="F540" s="8"/>
      <c r="G540" s="21"/>
      <c r="H540" s="12"/>
      <c r="I540" s="12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idden="1" x14ac:dyDescent="0.25">
      <c r="A541" s="8"/>
      <c r="B541" s="8"/>
      <c r="C541" s="8"/>
      <c r="D541" s="8"/>
      <c r="E541" s="8"/>
      <c r="F541" s="8"/>
      <c r="G541" s="21"/>
      <c r="H541" s="12"/>
      <c r="I541" s="12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idden="1" x14ac:dyDescent="0.25">
      <c r="A542" s="8"/>
      <c r="B542" s="8"/>
      <c r="C542" s="8"/>
      <c r="D542" s="8"/>
      <c r="E542" s="8"/>
      <c r="F542" s="8"/>
      <c r="G542" s="21"/>
      <c r="H542" s="12"/>
      <c r="I542" s="12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idden="1" x14ac:dyDescent="0.25">
      <c r="A543" s="8"/>
      <c r="B543" s="8"/>
      <c r="C543" s="8"/>
      <c r="D543" s="8"/>
      <c r="E543" s="8"/>
      <c r="F543" s="8"/>
      <c r="G543" s="21"/>
      <c r="H543" s="12"/>
      <c r="I543" s="12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idden="1" x14ac:dyDescent="0.25">
      <c r="A544" s="8"/>
      <c r="B544" s="8"/>
      <c r="C544" s="8"/>
      <c r="D544" s="8"/>
      <c r="E544" s="8"/>
      <c r="F544" s="8"/>
      <c r="G544" s="21"/>
      <c r="H544" s="12"/>
      <c r="I544" s="12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idden="1" x14ac:dyDescent="0.25">
      <c r="A545" s="8"/>
      <c r="B545" s="8"/>
      <c r="C545" s="8"/>
      <c r="D545" s="8"/>
      <c r="E545" s="8"/>
      <c r="F545" s="8"/>
      <c r="G545" s="21"/>
      <c r="H545" s="12"/>
      <c r="I545" s="12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idden="1" x14ac:dyDescent="0.25">
      <c r="A546" s="8"/>
      <c r="B546" s="8"/>
      <c r="C546" s="8"/>
      <c r="D546" s="8"/>
      <c r="E546" s="8"/>
      <c r="F546" s="8"/>
      <c r="G546" s="21"/>
      <c r="H546" s="12"/>
      <c r="I546" s="12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idden="1" x14ac:dyDescent="0.25">
      <c r="A547" s="8"/>
      <c r="B547" s="8"/>
      <c r="C547" s="8"/>
      <c r="D547" s="8"/>
      <c r="E547" s="8"/>
      <c r="F547" s="8"/>
      <c r="G547" s="21"/>
      <c r="H547" s="12"/>
      <c r="I547" s="12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idden="1" x14ac:dyDescent="0.25">
      <c r="A548" s="8"/>
      <c r="B548" s="8"/>
      <c r="C548" s="8"/>
      <c r="D548" s="8"/>
      <c r="E548" s="8"/>
      <c r="F548" s="8"/>
      <c r="G548" s="21"/>
      <c r="H548" s="12"/>
      <c r="I548" s="12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idden="1" x14ac:dyDescent="0.25">
      <c r="A549" s="8"/>
      <c r="B549" s="8"/>
      <c r="C549" s="8"/>
      <c r="D549" s="8"/>
      <c r="E549" s="8"/>
      <c r="F549" s="8"/>
      <c r="G549" s="21"/>
      <c r="H549" s="12"/>
      <c r="I549" s="12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idden="1" x14ac:dyDescent="0.25">
      <c r="A550" s="8"/>
      <c r="B550" s="8"/>
      <c r="C550" s="8"/>
      <c r="D550" s="8"/>
      <c r="E550" s="8"/>
      <c r="F550" s="8"/>
      <c r="G550" s="21"/>
      <c r="H550" s="12"/>
      <c r="I550" s="12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idden="1" x14ac:dyDescent="0.25">
      <c r="A551" s="8"/>
      <c r="B551" s="8"/>
      <c r="C551" s="8"/>
      <c r="D551" s="8"/>
      <c r="E551" s="8"/>
      <c r="F551" s="8"/>
      <c r="G551" s="21"/>
      <c r="H551" s="12"/>
      <c r="I551" s="12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idden="1" x14ac:dyDescent="0.25">
      <c r="A552" s="8"/>
      <c r="B552" s="8"/>
      <c r="C552" s="8"/>
      <c r="D552" s="8"/>
      <c r="E552" s="8"/>
      <c r="F552" s="8"/>
      <c r="G552" s="21"/>
      <c r="H552" s="12"/>
      <c r="I552" s="12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idden="1" x14ac:dyDescent="0.25">
      <c r="A553" s="8"/>
      <c r="B553" s="8"/>
      <c r="C553" s="8"/>
      <c r="D553" s="8"/>
      <c r="E553" s="8"/>
      <c r="F553" s="8"/>
      <c r="G553" s="21"/>
      <c r="H553" s="12"/>
      <c r="I553" s="12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idden="1" x14ac:dyDescent="0.25">
      <c r="A554" s="8"/>
      <c r="B554" s="8"/>
      <c r="C554" s="8"/>
      <c r="D554" s="8"/>
      <c r="E554" s="8"/>
      <c r="F554" s="8"/>
      <c r="G554" s="21"/>
      <c r="H554" s="12"/>
      <c r="I554" s="12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idden="1" x14ac:dyDescent="0.25">
      <c r="A555" s="8"/>
      <c r="B555" s="8"/>
      <c r="C555" s="8"/>
      <c r="D555" s="8"/>
      <c r="E555" s="8"/>
      <c r="F555" s="8"/>
      <c r="G555" s="21"/>
      <c r="H555" s="12"/>
      <c r="I555" s="12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idden="1" x14ac:dyDescent="0.25">
      <c r="A556" s="8"/>
      <c r="B556" s="8"/>
      <c r="C556" s="8"/>
      <c r="D556" s="8"/>
      <c r="E556" s="8"/>
      <c r="F556" s="8"/>
      <c r="G556" s="21"/>
      <c r="H556" s="12"/>
      <c r="I556" s="12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idden="1" x14ac:dyDescent="0.25">
      <c r="A557" s="8"/>
      <c r="B557" s="8"/>
      <c r="C557" s="8"/>
      <c r="D557" s="8"/>
      <c r="E557" s="8"/>
      <c r="F557" s="8"/>
      <c r="G557" s="21"/>
      <c r="H557" s="12"/>
      <c r="I557" s="12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idden="1" x14ac:dyDescent="0.25">
      <c r="A558" s="8"/>
      <c r="B558" s="8"/>
      <c r="C558" s="8"/>
      <c r="D558" s="8"/>
      <c r="E558" s="8"/>
      <c r="F558" s="8"/>
      <c r="G558" s="21"/>
      <c r="H558" s="12"/>
      <c r="I558" s="12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idden="1" x14ac:dyDescent="0.25">
      <c r="A559" s="8"/>
      <c r="B559" s="8"/>
      <c r="C559" s="8"/>
      <c r="D559" s="8"/>
      <c r="E559" s="8"/>
      <c r="F559" s="8"/>
      <c r="G559" s="21"/>
      <c r="H559" s="12"/>
      <c r="I559" s="12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idden="1" x14ac:dyDescent="0.25">
      <c r="A560" s="8"/>
      <c r="B560" s="8"/>
      <c r="C560" s="8"/>
      <c r="D560" s="8"/>
      <c r="E560" s="8"/>
      <c r="F560" s="8"/>
      <c r="G560" s="21"/>
      <c r="H560" s="12"/>
      <c r="I560" s="12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idden="1" x14ac:dyDescent="0.25">
      <c r="A561" s="8"/>
      <c r="B561" s="8"/>
      <c r="C561" s="8"/>
      <c r="D561" s="8"/>
      <c r="E561" s="8"/>
      <c r="F561" s="8"/>
      <c r="G561" s="21"/>
      <c r="H561" s="12"/>
      <c r="I561" s="12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idden="1" x14ac:dyDescent="0.25">
      <c r="A562" s="8"/>
      <c r="B562" s="8"/>
      <c r="C562" s="8"/>
      <c r="D562" s="8"/>
      <c r="E562" s="8"/>
      <c r="F562" s="8"/>
      <c r="G562" s="21"/>
      <c r="H562" s="12"/>
      <c r="I562" s="12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idden="1" x14ac:dyDescent="0.25">
      <c r="A563" s="8"/>
      <c r="B563" s="8"/>
      <c r="C563" s="8"/>
      <c r="D563" s="8"/>
      <c r="E563" s="8"/>
      <c r="F563" s="8"/>
      <c r="G563" s="21"/>
      <c r="H563" s="12"/>
      <c r="I563" s="12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idden="1" x14ac:dyDescent="0.25">
      <c r="A564" s="8"/>
      <c r="B564" s="8"/>
      <c r="C564" s="8"/>
      <c r="D564" s="8"/>
      <c r="E564" s="8"/>
      <c r="F564" s="8"/>
      <c r="G564" s="21"/>
      <c r="H564" s="12"/>
      <c r="I564" s="12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idden="1" x14ac:dyDescent="0.25">
      <c r="A565" s="8"/>
      <c r="B565" s="8"/>
      <c r="C565" s="8"/>
      <c r="D565" s="8"/>
      <c r="E565" s="8"/>
      <c r="F565" s="8"/>
      <c r="G565" s="21"/>
      <c r="H565" s="12"/>
      <c r="I565" s="12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idden="1" x14ac:dyDescent="0.25">
      <c r="A566" s="8"/>
      <c r="B566" s="8"/>
      <c r="C566" s="8"/>
      <c r="D566" s="8"/>
      <c r="E566" s="8"/>
      <c r="F566" s="8"/>
      <c r="G566" s="21"/>
      <c r="H566" s="12"/>
      <c r="I566" s="12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idden="1" x14ac:dyDescent="0.25">
      <c r="A567" s="8"/>
      <c r="B567" s="8"/>
      <c r="C567" s="8"/>
      <c r="D567" s="8"/>
      <c r="E567" s="8"/>
      <c r="F567" s="8"/>
      <c r="G567" s="21"/>
      <c r="H567" s="12"/>
      <c r="I567" s="12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idden="1" x14ac:dyDescent="0.25">
      <c r="A568" s="8"/>
      <c r="B568" s="8"/>
      <c r="C568" s="8"/>
      <c r="D568" s="8"/>
      <c r="E568" s="8"/>
      <c r="F568" s="8"/>
      <c r="G568" s="21"/>
      <c r="H568" s="12"/>
      <c r="I568" s="12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idden="1" x14ac:dyDescent="0.25">
      <c r="A569" s="8"/>
      <c r="B569" s="8"/>
      <c r="C569" s="8"/>
      <c r="D569" s="8"/>
      <c r="E569" s="8"/>
      <c r="F569" s="8"/>
      <c r="G569" s="21"/>
      <c r="H569" s="12"/>
      <c r="I569" s="12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idden="1" x14ac:dyDescent="0.25">
      <c r="A570" s="8"/>
      <c r="B570" s="8"/>
      <c r="C570" s="8"/>
      <c r="D570" s="8"/>
      <c r="E570" s="8"/>
      <c r="F570" s="8"/>
      <c r="G570" s="21"/>
      <c r="H570" s="12"/>
      <c r="I570" s="12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idden="1" x14ac:dyDescent="0.25">
      <c r="A571" s="8"/>
      <c r="B571" s="8"/>
      <c r="C571" s="8"/>
      <c r="D571" s="8"/>
      <c r="E571" s="8"/>
      <c r="F571" s="8"/>
      <c r="G571" s="21"/>
      <c r="H571" s="12"/>
      <c r="I571" s="12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idden="1" x14ac:dyDescent="0.25">
      <c r="A572" s="8"/>
      <c r="B572" s="8"/>
      <c r="C572" s="8"/>
      <c r="D572" s="8"/>
      <c r="E572" s="8"/>
      <c r="F572" s="8"/>
      <c r="G572" s="21"/>
      <c r="H572" s="12"/>
      <c r="I572" s="12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idden="1" x14ac:dyDescent="0.25">
      <c r="A573" s="8"/>
      <c r="B573" s="8"/>
      <c r="C573" s="8"/>
      <c r="D573" s="8"/>
      <c r="E573" s="8"/>
      <c r="F573" s="8"/>
      <c r="G573" s="21"/>
      <c r="H573" s="12"/>
      <c r="I573" s="12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idden="1" x14ac:dyDescent="0.25">
      <c r="A574" s="8"/>
      <c r="B574" s="8"/>
      <c r="C574" s="8"/>
      <c r="D574" s="8"/>
      <c r="E574" s="8"/>
      <c r="F574" s="8"/>
      <c r="G574" s="21"/>
      <c r="H574" s="12"/>
      <c r="I574" s="12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idden="1" x14ac:dyDescent="0.25">
      <c r="A575" s="8"/>
      <c r="B575" s="8"/>
      <c r="C575" s="8"/>
      <c r="D575" s="8"/>
      <c r="E575" s="8"/>
      <c r="F575" s="8"/>
      <c r="G575" s="21"/>
      <c r="H575" s="12"/>
      <c r="I575" s="12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idden="1" x14ac:dyDescent="0.25">
      <c r="A576" s="8"/>
      <c r="B576" s="8"/>
      <c r="C576" s="8"/>
      <c r="D576" s="8"/>
      <c r="E576" s="8"/>
      <c r="F576" s="8"/>
      <c r="G576" s="21"/>
      <c r="H576" s="12"/>
      <c r="I576" s="12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idden="1" x14ac:dyDescent="0.25">
      <c r="A577" s="8"/>
      <c r="B577" s="8"/>
      <c r="C577" s="8"/>
      <c r="D577" s="8"/>
      <c r="E577" s="8"/>
      <c r="F577" s="8"/>
      <c r="G577" s="21"/>
      <c r="H577" s="12"/>
      <c r="I577" s="12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idden="1" x14ac:dyDescent="0.25">
      <c r="A578" s="8"/>
      <c r="B578" s="8"/>
      <c r="C578" s="8"/>
      <c r="D578" s="8"/>
      <c r="E578" s="8"/>
      <c r="F578" s="8"/>
      <c r="G578" s="21"/>
      <c r="H578" s="12"/>
      <c r="I578" s="12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idden="1" x14ac:dyDescent="0.25">
      <c r="A579" s="8"/>
      <c r="B579" s="8"/>
      <c r="C579" s="8"/>
      <c r="D579" s="8"/>
      <c r="E579" s="8"/>
      <c r="F579" s="8"/>
      <c r="G579" s="21"/>
      <c r="H579" s="12"/>
      <c r="I579" s="12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idden="1" x14ac:dyDescent="0.25">
      <c r="A580" s="8"/>
      <c r="B580" s="8"/>
      <c r="C580" s="8"/>
      <c r="D580" s="8"/>
      <c r="E580" s="8"/>
      <c r="F580" s="8"/>
      <c r="G580" s="21"/>
      <c r="H580" s="12"/>
      <c r="I580" s="12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idden="1" x14ac:dyDescent="0.25">
      <c r="A581" s="8"/>
      <c r="B581" s="8"/>
      <c r="C581" s="8"/>
      <c r="D581" s="8"/>
      <c r="E581" s="8"/>
      <c r="F581" s="8"/>
      <c r="G581" s="21"/>
      <c r="H581" s="12"/>
      <c r="I581" s="12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idden="1" x14ac:dyDescent="0.25">
      <c r="A582" s="8"/>
      <c r="B582" s="8"/>
      <c r="C582" s="8"/>
      <c r="D582" s="8"/>
      <c r="E582" s="8"/>
      <c r="F582" s="8"/>
      <c r="G582" s="21"/>
      <c r="H582" s="12"/>
      <c r="I582" s="12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idden="1" x14ac:dyDescent="0.25">
      <c r="A583" s="8"/>
      <c r="B583" s="8"/>
      <c r="C583" s="8"/>
      <c r="D583" s="8"/>
      <c r="E583" s="8"/>
      <c r="F583" s="8"/>
      <c r="G583" s="21"/>
      <c r="H583" s="12"/>
      <c r="I583" s="12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idden="1" x14ac:dyDescent="0.25">
      <c r="A584" s="8"/>
      <c r="B584" s="8"/>
      <c r="C584" s="8"/>
      <c r="D584" s="8"/>
      <c r="E584" s="8"/>
      <c r="F584" s="8"/>
      <c r="G584" s="21"/>
      <c r="H584" s="12"/>
      <c r="I584" s="12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idden="1" x14ac:dyDescent="0.25">
      <c r="A585" s="8"/>
      <c r="B585" s="8"/>
      <c r="C585" s="8"/>
      <c r="D585" s="8"/>
      <c r="E585" s="8"/>
      <c r="F585" s="8"/>
      <c r="G585" s="21"/>
      <c r="H585" s="12"/>
      <c r="I585" s="12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idden="1" x14ac:dyDescent="0.25">
      <c r="A586" s="8"/>
      <c r="B586" s="8"/>
      <c r="C586" s="8"/>
      <c r="D586" s="8"/>
      <c r="E586" s="8"/>
      <c r="F586" s="8"/>
      <c r="G586" s="21"/>
      <c r="H586" s="12"/>
      <c r="I586" s="12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idden="1" x14ac:dyDescent="0.25">
      <c r="A587" s="8"/>
      <c r="B587" s="8"/>
      <c r="C587" s="8"/>
      <c r="D587" s="8"/>
      <c r="E587" s="8"/>
      <c r="F587" s="8"/>
      <c r="G587" s="21"/>
      <c r="H587" s="12"/>
      <c r="I587" s="12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idden="1" x14ac:dyDescent="0.25">
      <c r="A588" s="8"/>
      <c r="B588" s="8"/>
      <c r="C588" s="8"/>
      <c r="D588" s="8"/>
      <c r="E588" s="8"/>
      <c r="F588" s="8"/>
      <c r="G588" s="21"/>
      <c r="H588" s="12"/>
      <c r="I588" s="12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idden="1" x14ac:dyDescent="0.25">
      <c r="A589" s="8"/>
      <c r="B589" s="8"/>
      <c r="C589" s="8"/>
      <c r="D589" s="8"/>
      <c r="E589" s="8"/>
      <c r="F589" s="8"/>
      <c r="G589" s="21"/>
      <c r="H589" s="12"/>
      <c r="I589" s="12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idden="1" x14ac:dyDescent="0.25">
      <c r="A590" s="8"/>
      <c r="B590" s="8"/>
      <c r="C590" s="8"/>
      <c r="D590" s="8"/>
      <c r="E590" s="8"/>
      <c r="F590" s="8"/>
      <c r="G590" s="21"/>
      <c r="H590" s="12"/>
      <c r="I590" s="12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idden="1" x14ac:dyDescent="0.25">
      <c r="A591" s="8"/>
      <c r="B591" s="8"/>
      <c r="C591" s="8"/>
      <c r="D591" s="8"/>
      <c r="E591" s="8"/>
      <c r="F591" s="8"/>
      <c r="G591" s="21"/>
      <c r="H591" s="12"/>
      <c r="I591" s="12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idden="1" x14ac:dyDescent="0.25">
      <c r="A592" s="8"/>
      <c r="B592" s="8"/>
      <c r="C592" s="8"/>
      <c r="D592" s="8"/>
      <c r="E592" s="8"/>
      <c r="F592" s="8"/>
      <c r="G592" s="21"/>
      <c r="H592" s="12"/>
      <c r="I592" s="12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idden="1" x14ac:dyDescent="0.25">
      <c r="A593" s="8"/>
      <c r="B593" s="8"/>
      <c r="C593" s="8"/>
      <c r="D593" s="8"/>
      <c r="E593" s="8"/>
      <c r="F593" s="8"/>
      <c r="G593" s="21"/>
      <c r="H593" s="12"/>
      <c r="I593" s="12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idden="1" x14ac:dyDescent="0.25">
      <c r="A594" s="8"/>
      <c r="B594" s="8"/>
      <c r="C594" s="8"/>
      <c r="D594" s="8"/>
      <c r="E594" s="8"/>
      <c r="F594" s="8"/>
      <c r="G594" s="21"/>
      <c r="H594" s="12"/>
      <c r="I594" s="12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idden="1" x14ac:dyDescent="0.25">
      <c r="A595" s="8"/>
      <c r="B595" s="8"/>
      <c r="C595" s="8"/>
      <c r="D595" s="8"/>
      <c r="E595" s="8"/>
      <c r="F595" s="8"/>
      <c r="G595" s="21"/>
      <c r="H595" s="12"/>
      <c r="I595" s="12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idden="1" x14ac:dyDescent="0.25">
      <c r="A596" s="8"/>
      <c r="B596" s="8"/>
      <c r="C596" s="8"/>
      <c r="D596" s="8"/>
      <c r="E596" s="8"/>
      <c r="F596" s="8"/>
      <c r="G596" s="21"/>
      <c r="H596" s="12"/>
      <c r="I596" s="12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idden="1" x14ac:dyDescent="0.25">
      <c r="A597" s="8"/>
      <c r="B597" s="8"/>
      <c r="C597" s="8"/>
      <c r="D597" s="8"/>
      <c r="E597" s="8"/>
      <c r="F597" s="8"/>
      <c r="G597" s="21"/>
      <c r="H597" s="12"/>
      <c r="I597" s="12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idden="1" x14ac:dyDescent="0.25">
      <c r="A598" s="8"/>
      <c r="B598" s="8"/>
      <c r="C598" s="8"/>
      <c r="D598" s="8"/>
      <c r="E598" s="8"/>
      <c r="F598" s="8"/>
      <c r="G598" s="21"/>
      <c r="H598" s="12"/>
      <c r="I598" s="12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idden="1" x14ac:dyDescent="0.25">
      <c r="A599" s="8"/>
      <c r="B599" s="8"/>
      <c r="C599" s="8"/>
      <c r="D599" s="8"/>
      <c r="E599" s="8"/>
      <c r="F599" s="8"/>
      <c r="G599" s="21"/>
      <c r="H599" s="12"/>
      <c r="I599" s="12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idden="1" x14ac:dyDescent="0.25">
      <c r="A600" s="8"/>
      <c r="B600" s="8"/>
      <c r="C600" s="8"/>
      <c r="D600" s="8"/>
      <c r="E600" s="8"/>
      <c r="F600" s="8"/>
      <c r="G600" s="21"/>
      <c r="H600" s="12"/>
      <c r="I600" s="12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idden="1" x14ac:dyDescent="0.25">
      <c r="A601" s="8"/>
      <c r="B601" s="8"/>
      <c r="C601" s="8"/>
      <c r="D601" s="8"/>
      <c r="E601" s="8"/>
      <c r="F601" s="8"/>
      <c r="G601" s="21"/>
      <c r="H601" s="12"/>
      <c r="I601" s="12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idden="1" x14ac:dyDescent="0.25">
      <c r="A602" s="8"/>
      <c r="B602" s="8"/>
      <c r="C602" s="8"/>
      <c r="D602" s="8"/>
      <c r="E602" s="8"/>
      <c r="F602" s="8"/>
      <c r="G602" s="21"/>
      <c r="H602" s="12"/>
      <c r="I602" s="12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idden="1" x14ac:dyDescent="0.25">
      <c r="A603" s="8"/>
      <c r="B603" s="8"/>
      <c r="C603" s="8"/>
      <c r="D603" s="8"/>
      <c r="E603" s="8"/>
      <c r="F603" s="8"/>
      <c r="G603" s="21"/>
      <c r="H603" s="12"/>
      <c r="I603" s="12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idden="1" x14ac:dyDescent="0.25">
      <c r="A604" s="8"/>
      <c r="B604" s="8"/>
      <c r="C604" s="8"/>
      <c r="D604" s="8"/>
      <c r="E604" s="8"/>
      <c r="F604" s="8"/>
      <c r="G604" s="21"/>
      <c r="H604" s="12"/>
      <c r="I604" s="12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idden="1" x14ac:dyDescent="0.25">
      <c r="A605" s="8"/>
      <c r="B605" s="8"/>
      <c r="C605" s="8"/>
      <c r="D605" s="8"/>
      <c r="E605" s="8"/>
      <c r="F605" s="8"/>
      <c r="G605" s="21"/>
      <c r="H605" s="12"/>
      <c r="I605" s="12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idden="1" x14ac:dyDescent="0.25">
      <c r="A606" s="8"/>
      <c r="B606" s="8"/>
      <c r="C606" s="8"/>
      <c r="D606" s="8"/>
      <c r="E606" s="8"/>
      <c r="F606" s="8"/>
      <c r="G606" s="21"/>
      <c r="H606" s="12"/>
      <c r="I606" s="12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idden="1" x14ac:dyDescent="0.25">
      <c r="A607" s="8"/>
      <c r="B607" s="8"/>
      <c r="C607" s="8"/>
      <c r="D607" s="8"/>
      <c r="E607" s="8"/>
      <c r="F607" s="8"/>
      <c r="G607" s="21"/>
      <c r="H607" s="12"/>
      <c r="I607" s="12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idden="1" x14ac:dyDescent="0.25">
      <c r="A608" s="8"/>
      <c r="B608" s="8"/>
      <c r="C608" s="8"/>
      <c r="D608" s="8"/>
      <c r="E608" s="8"/>
      <c r="F608" s="8"/>
      <c r="G608" s="21"/>
      <c r="H608" s="12"/>
      <c r="I608" s="12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idden="1" x14ac:dyDescent="0.25">
      <c r="A609" s="8"/>
      <c r="B609" s="8"/>
      <c r="C609" s="8"/>
      <c r="D609" s="8"/>
      <c r="E609" s="8"/>
      <c r="F609" s="8"/>
      <c r="G609" s="21"/>
      <c r="H609" s="12"/>
      <c r="I609" s="12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idden="1" x14ac:dyDescent="0.25">
      <c r="A610" s="8"/>
      <c r="B610" s="8"/>
      <c r="C610" s="8"/>
      <c r="D610" s="8"/>
      <c r="E610" s="8"/>
      <c r="F610" s="8"/>
      <c r="G610" s="21"/>
      <c r="H610" s="12"/>
      <c r="I610" s="12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idden="1" x14ac:dyDescent="0.25">
      <c r="A611" s="8"/>
      <c r="B611" s="8"/>
      <c r="C611" s="8"/>
      <c r="D611" s="8"/>
      <c r="E611" s="8"/>
      <c r="F611" s="8"/>
      <c r="G611" s="21"/>
      <c r="H611" s="12"/>
      <c r="I611" s="12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idden="1" x14ac:dyDescent="0.25">
      <c r="A612" s="8"/>
      <c r="B612" s="8"/>
      <c r="C612" s="8"/>
      <c r="D612" s="8"/>
      <c r="E612" s="8"/>
      <c r="F612" s="8"/>
      <c r="G612" s="21"/>
      <c r="H612" s="12"/>
      <c r="I612" s="12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idden="1" x14ac:dyDescent="0.25">
      <c r="A613" s="8"/>
      <c r="B613" s="8"/>
      <c r="C613" s="8"/>
      <c r="D613" s="8"/>
      <c r="E613" s="8"/>
      <c r="F613" s="8"/>
      <c r="G613" s="21"/>
      <c r="H613" s="12"/>
      <c r="I613" s="12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idden="1" x14ac:dyDescent="0.25">
      <c r="A614" s="8"/>
      <c r="B614" s="8"/>
      <c r="C614" s="8"/>
      <c r="D614" s="8"/>
      <c r="E614" s="8"/>
      <c r="F614" s="8"/>
      <c r="G614" s="21"/>
      <c r="H614" s="12"/>
      <c r="I614" s="12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idden="1" x14ac:dyDescent="0.25">
      <c r="A615" s="8"/>
      <c r="B615" s="8"/>
      <c r="C615" s="8"/>
      <c r="D615" s="8"/>
      <c r="E615" s="8"/>
      <c r="F615" s="8"/>
      <c r="G615" s="21"/>
      <c r="H615" s="12"/>
      <c r="I615" s="12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idden="1" x14ac:dyDescent="0.25">
      <c r="A616" s="8"/>
      <c r="B616" s="8"/>
      <c r="C616" s="8"/>
      <c r="D616" s="8"/>
      <c r="E616" s="8"/>
      <c r="F616" s="8"/>
      <c r="G616" s="21"/>
      <c r="H616" s="12"/>
      <c r="I616" s="12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idden="1" x14ac:dyDescent="0.25">
      <c r="A617" s="8"/>
      <c r="B617" s="8"/>
      <c r="C617" s="8"/>
      <c r="D617" s="8"/>
      <c r="E617" s="8"/>
      <c r="F617" s="8"/>
      <c r="G617" s="21"/>
      <c r="H617" s="12"/>
      <c r="I617" s="12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idden="1" x14ac:dyDescent="0.25">
      <c r="A618" s="8"/>
      <c r="B618" s="8"/>
      <c r="C618" s="8"/>
      <c r="D618" s="8"/>
      <c r="E618" s="8"/>
      <c r="F618" s="8"/>
      <c r="G618" s="21"/>
      <c r="H618" s="12"/>
      <c r="I618" s="12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idden="1" x14ac:dyDescent="0.25">
      <c r="A619" s="8"/>
      <c r="B619" s="8"/>
      <c r="C619" s="8"/>
      <c r="D619" s="8"/>
      <c r="E619" s="8"/>
      <c r="F619" s="8"/>
      <c r="G619" s="21"/>
      <c r="H619" s="12"/>
      <c r="I619" s="12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idden="1" x14ac:dyDescent="0.25">
      <c r="A620" s="8"/>
      <c r="B620" s="8"/>
      <c r="C620" s="8"/>
      <c r="D620" s="8"/>
      <c r="E620" s="8"/>
      <c r="F620" s="8"/>
      <c r="G620" s="21"/>
      <c r="H620" s="12"/>
      <c r="I620" s="12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idden="1" x14ac:dyDescent="0.25">
      <c r="A621" s="8"/>
      <c r="B621" s="8"/>
      <c r="C621" s="8"/>
      <c r="D621" s="8"/>
      <c r="E621" s="8"/>
      <c r="F621" s="8"/>
      <c r="G621" s="21"/>
      <c r="H621" s="12"/>
      <c r="I621" s="12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idden="1" x14ac:dyDescent="0.25">
      <c r="A622" s="8"/>
      <c r="B622" s="8"/>
      <c r="C622" s="8"/>
      <c r="D622" s="8"/>
      <c r="E622" s="8"/>
      <c r="F622" s="8"/>
      <c r="G622" s="21"/>
      <c r="H622" s="12"/>
      <c r="I622" s="12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idden="1" x14ac:dyDescent="0.25">
      <c r="A623" s="8"/>
      <c r="B623" s="8"/>
      <c r="C623" s="8"/>
      <c r="D623" s="8"/>
      <c r="E623" s="8"/>
      <c r="F623" s="8"/>
      <c r="G623" s="21"/>
      <c r="H623" s="12"/>
      <c r="I623" s="12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idden="1" x14ac:dyDescent="0.25">
      <c r="A624" s="8"/>
      <c r="B624" s="8"/>
      <c r="C624" s="8"/>
      <c r="D624" s="8"/>
      <c r="E624" s="8"/>
      <c r="F624" s="8"/>
      <c r="G624" s="21"/>
      <c r="H624" s="12"/>
      <c r="I624" s="12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idden="1" x14ac:dyDescent="0.25">
      <c r="A625" s="8"/>
      <c r="B625" s="8"/>
      <c r="C625" s="8"/>
      <c r="D625" s="8"/>
      <c r="E625" s="8"/>
      <c r="F625" s="8"/>
      <c r="G625" s="21"/>
      <c r="H625" s="12"/>
      <c r="I625" s="12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idden="1" x14ac:dyDescent="0.25">
      <c r="A626" s="8"/>
      <c r="B626" s="8"/>
      <c r="C626" s="8"/>
      <c r="D626" s="8"/>
      <c r="E626" s="8"/>
      <c r="F626" s="8"/>
      <c r="G626" s="21"/>
      <c r="H626" s="12"/>
      <c r="I626" s="12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idden="1" x14ac:dyDescent="0.25">
      <c r="A627" s="8"/>
      <c r="B627" s="8"/>
      <c r="C627" s="8"/>
      <c r="D627" s="8"/>
      <c r="E627" s="8"/>
      <c r="F627" s="8"/>
      <c r="G627" s="21"/>
      <c r="H627" s="12"/>
      <c r="I627" s="12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idden="1" x14ac:dyDescent="0.25">
      <c r="A628" s="8"/>
      <c r="B628" s="8"/>
      <c r="C628" s="8"/>
      <c r="D628" s="8"/>
      <c r="E628" s="8"/>
      <c r="F628" s="8"/>
      <c r="G628" s="21"/>
      <c r="H628" s="12"/>
      <c r="I628" s="12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idden="1" x14ac:dyDescent="0.25">
      <c r="A629" s="8"/>
      <c r="B629" s="8"/>
      <c r="C629" s="8"/>
      <c r="D629" s="8"/>
      <c r="E629" s="8"/>
      <c r="F629" s="8"/>
      <c r="G629" s="21"/>
      <c r="H629" s="12"/>
      <c r="I629" s="12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idden="1" x14ac:dyDescent="0.25">
      <c r="A630" s="8"/>
      <c r="B630" s="8"/>
      <c r="C630" s="8"/>
      <c r="D630" s="8"/>
      <c r="E630" s="8"/>
      <c r="F630" s="8"/>
      <c r="G630" s="21"/>
      <c r="H630" s="12"/>
      <c r="I630" s="12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idden="1" x14ac:dyDescent="0.25">
      <c r="A631" s="8"/>
      <c r="B631" s="8"/>
      <c r="C631" s="8"/>
      <c r="D631" s="8"/>
      <c r="E631" s="8"/>
      <c r="F631" s="8"/>
      <c r="G631" s="21"/>
      <c r="H631" s="12"/>
      <c r="I631" s="12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idden="1" x14ac:dyDescent="0.25">
      <c r="A632" s="8"/>
      <c r="B632" s="8"/>
      <c r="C632" s="8"/>
      <c r="D632" s="8"/>
      <c r="E632" s="8"/>
      <c r="F632" s="8"/>
      <c r="G632" s="21"/>
      <c r="H632" s="12"/>
      <c r="I632" s="12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idden="1" x14ac:dyDescent="0.25">
      <c r="A633" s="8"/>
      <c r="B633" s="8"/>
      <c r="C633" s="8"/>
      <c r="D633" s="8"/>
      <c r="E633" s="8"/>
      <c r="F633" s="8"/>
      <c r="G633" s="21"/>
      <c r="H633" s="12"/>
      <c r="I633" s="12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idden="1" x14ac:dyDescent="0.25">
      <c r="A634" s="8"/>
      <c r="B634" s="8"/>
      <c r="C634" s="8"/>
      <c r="D634" s="8"/>
      <c r="E634" s="8"/>
      <c r="F634" s="8"/>
      <c r="G634" s="21"/>
      <c r="H634" s="12"/>
      <c r="I634" s="12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idden="1" x14ac:dyDescent="0.25">
      <c r="A635" s="8"/>
      <c r="B635" s="8"/>
      <c r="C635" s="8"/>
      <c r="D635" s="8"/>
      <c r="E635" s="8"/>
      <c r="F635" s="8"/>
      <c r="G635" s="21"/>
      <c r="H635" s="12"/>
      <c r="I635" s="12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idden="1" x14ac:dyDescent="0.25">
      <c r="A636" s="8"/>
      <c r="B636" s="8"/>
      <c r="C636" s="8"/>
      <c r="D636" s="8"/>
      <c r="E636" s="8"/>
      <c r="F636" s="8"/>
      <c r="G636" s="21"/>
      <c r="H636" s="12"/>
      <c r="I636" s="12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idden="1" x14ac:dyDescent="0.25">
      <c r="A637" s="8"/>
      <c r="B637" s="8"/>
      <c r="C637" s="8"/>
      <c r="D637" s="8"/>
      <c r="E637" s="8"/>
      <c r="F637" s="8"/>
      <c r="G637" s="21"/>
      <c r="H637" s="12"/>
      <c r="I637" s="12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idden="1" x14ac:dyDescent="0.25">
      <c r="A638" s="8"/>
      <c r="B638" s="8"/>
      <c r="C638" s="8"/>
      <c r="D638" s="8"/>
      <c r="E638" s="8"/>
      <c r="F638" s="8"/>
      <c r="G638" s="21"/>
      <c r="H638" s="12"/>
      <c r="I638" s="12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idden="1" x14ac:dyDescent="0.25">
      <c r="A639" s="8"/>
      <c r="B639" s="8"/>
      <c r="C639" s="8"/>
      <c r="D639" s="8"/>
      <c r="E639" s="8"/>
      <c r="F639" s="8"/>
      <c r="G639" s="21"/>
      <c r="H639" s="12"/>
      <c r="I639" s="12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idden="1" x14ac:dyDescent="0.25">
      <c r="A640" s="8"/>
      <c r="B640" s="8"/>
      <c r="C640" s="8"/>
      <c r="D640" s="8"/>
      <c r="E640" s="8"/>
      <c r="F640" s="8"/>
      <c r="G640" s="21"/>
      <c r="H640" s="12"/>
      <c r="I640" s="12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idden="1" x14ac:dyDescent="0.25">
      <c r="A641" s="8"/>
      <c r="B641" s="8"/>
      <c r="C641" s="8"/>
      <c r="D641" s="8"/>
      <c r="E641" s="8"/>
      <c r="F641" s="8"/>
      <c r="G641" s="21"/>
      <c r="H641" s="12"/>
      <c r="I641" s="12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idden="1" x14ac:dyDescent="0.25">
      <c r="A642" s="8"/>
      <c r="B642" s="8"/>
      <c r="C642" s="8"/>
      <c r="D642" s="8"/>
      <c r="E642" s="8"/>
      <c r="F642" s="8"/>
      <c r="G642" s="21"/>
      <c r="H642" s="12"/>
      <c r="I642" s="12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idden="1" x14ac:dyDescent="0.25">
      <c r="A643" s="8"/>
      <c r="B643" s="8"/>
      <c r="C643" s="8"/>
      <c r="D643" s="8"/>
      <c r="E643" s="8"/>
      <c r="F643" s="8"/>
      <c r="G643" s="21"/>
      <c r="H643" s="12"/>
      <c r="I643" s="12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idden="1" x14ac:dyDescent="0.25">
      <c r="A644" s="8"/>
      <c r="B644" s="8"/>
      <c r="C644" s="8"/>
      <c r="D644" s="8"/>
      <c r="E644" s="8"/>
      <c r="F644" s="8"/>
      <c r="G644" s="21"/>
      <c r="H644" s="12"/>
      <c r="I644" s="12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idden="1" x14ac:dyDescent="0.25">
      <c r="A645" s="8"/>
      <c r="B645" s="8"/>
      <c r="C645" s="8"/>
      <c r="D645" s="8"/>
      <c r="E645" s="8"/>
      <c r="F645" s="8"/>
      <c r="G645" s="21"/>
      <c r="H645" s="12"/>
      <c r="I645" s="12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idden="1" x14ac:dyDescent="0.25">
      <c r="A646" s="8"/>
      <c r="B646" s="8"/>
      <c r="C646" s="8"/>
      <c r="D646" s="8"/>
      <c r="E646" s="8"/>
      <c r="F646" s="8"/>
      <c r="G646" s="21"/>
      <c r="H646" s="12"/>
      <c r="I646" s="12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idden="1" x14ac:dyDescent="0.25">
      <c r="A647" s="8"/>
      <c r="B647" s="8"/>
      <c r="C647" s="8"/>
      <c r="D647" s="8"/>
      <c r="E647" s="8"/>
      <c r="F647" s="8"/>
      <c r="G647" s="21"/>
      <c r="H647" s="12"/>
      <c r="I647" s="12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idden="1" x14ac:dyDescent="0.25">
      <c r="A648" s="8"/>
      <c r="B648" s="8"/>
      <c r="C648" s="8"/>
      <c r="D648" s="8"/>
      <c r="E648" s="8"/>
      <c r="F648" s="8"/>
      <c r="G648" s="21"/>
      <c r="H648" s="12"/>
      <c r="I648" s="12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idden="1" x14ac:dyDescent="0.25">
      <c r="A649" s="8"/>
      <c r="B649" s="8"/>
      <c r="C649" s="8"/>
      <c r="D649" s="8"/>
      <c r="E649" s="8"/>
      <c r="F649" s="8"/>
      <c r="G649" s="21"/>
      <c r="H649" s="12"/>
      <c r="I649" s="12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idden="1" x14ac:dyDescent="0.25">
      <c r="A650" s="8"/>
      <c r="B650" s="8"/>
      <c r="C650" s="8"/>
      <c r="D650" s="8"/>
      <c r="E650" s="8"/>
      <c r="F650" s="8"/>
      <c r="G650" s="21"/>
      <c r="H650" s="12"/>
      <c r="I650" s="12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idden="1" x14ac:dyDescent="0.25">
      <c r="A651" s="8"/>
      <c r="B651" s="8"/>
      <c r="C651" s="8"/>
      <c r="D651" s="8"/>
      <c r="E651" s="8"/>
      <c r="F651" s="8"/>
      <c r="G651" s="21"/>
      <c r="H651" s="12"/>
      <c r="I651" s="12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idden="1" x14ac:dyDescent="0.25">
      <c r="A652" s="8"/>
      <c r="B652" s="8"/>
      <c r="C652" s="8"/>
      <c r="D652" s="8"/>
      <c r="E652" s="8"/>
      <c r="F652" s="8"/>
      <c r="G652" s="21"/>
      <c r="H652" s="12"/>
      <c r="I652" s="12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idden="1" x14ac:dyDescent="0.25">
      <c r="A653" s="8"/>
      <c r="B653" s="8"/>
      <c r="C653" s="8"/>
      <c r="D653" s="8"/>
      <c r="E653" s="8"/>
      <c r="F653" s="8"/>
      <c r="G653" s="21"/>
      <c r="H653" s="12"/>
      <c r="I653" s="12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idden="1" x14ac:dyDescent="0.25">
      <c r="A654" s="8"/>
      <c r="B654" s="8"/>
      <c r="C654" s="8"/>
      <c r="D654" s="8"/>
      <c r="E654" s="8"/>
      <c r="F654" s="8"/>
      <c r="G654" s="21"/>
      <c r="H654" s="12"/>
      <c r="I654" s="12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idden="1" x14ac:dyDescent="0.25">
      <c r="A655" s="8"/>
      <c r="B655" s="8"/>
      <c r="C655" s="8"/>
      <c r="D655" s="8"/>
      <c r="E655" s="8"/>
      <c r="F655" s="8"/>
      <c r="G655" s="21"/>
      <c r="H655" s="12"/>
      <c r="I655" s="12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idden="1" x14ac:dyDescent="0.25">
      <c r="A656" s="8"/>
      <c r="B656" s="8"/>
      <c r="C656" s="8"/>
      <c r="D656" s="8"/>
      <c r="E656" s="8"/>
      <c r="F656" s="8"/>
      <c r="G656" s="21"/>
      <c r="H656" s="12"/>
      <c r="I656" s="12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idden="1" x14ac:dyDescent="0.25">
      <c r="A657" s="8"/>
      <c r="B657" s="8"/>
      <c r="C657" s="8"/>
      <c r="D657" s="8"/>
      <c r="E657" s="8"/>
      <c r="F657" s="8"/>
      <c r="G657" s="21"/>
      <c r="H657" s="12"/>
      <c r="I657" s="12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idden="1" x14ac:dyDescent="0.25">
      <c r="A658" s="8"/>
      <c r="B658" s="8"/>
      <c r="C658" s="8"/>
      <c r="D658" s="8"/>
      <c r="E658" s="8"/>
      <c r="F658" s="8"/>
      <c r="G658" s="21"/>
      <c r="H658" s="12"/>
      <c r="I658" s="12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idden="1" x14ac:dyDescent="0.25">
      <c r="A659" s="8"/>
      <c r="B659" s="8"/>
      <c r="C659" s="8"/>
      <c r="D659" s="8"/>
      <c r="E659" s="8"/>
      <c r="F659" s="8"/>
      <c r="G659" s="21"/>
      <c r="H659" s="12"/>
      <c r="I659" s="12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idden="1" x14ac:dyDescent="0.25">
      <c r="A660" s="8"/>
      <c r="B660" s="8"/>
      <c r="C660" s="8"/>
      <c r="D660" s="8"/>
      <c r="E660" s="8"/>
      <c r="F660" s="8"/>
      <c r="G660" s="21"/>
      <c r="H660" s="12"/>
      <c r="I660" s="12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idden="1" x14ac:dyDescent="0.25">
      <c r="A661" s="8"/>
      <c r="B661" s="8"/>
      <c r="C661" s="8"/>
      <c r="D661" s="8"/>
      <c r="E661" s="8"/>
      <c r="F661" s="8"/>
      <c r="G661" s="21"/>
      <c r="H661" s="12"/>
      <c r="I661" s="12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idden="1" x14ac:dyDescent="0.25">
      <c r="A662" s="8"/>
      <c r="B662" s="8"/>
      <c r="C662" s="8"/>
      <c r="D662" s="8"/>
      <c r="E662" s="8"/>
      <c r="F662" s="8"/>
      <c r="G662" s="21"/>
      <c r="H662" s="12"/>
      <c r="I662" s="12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idden="1" x14ac:dyDescent="0.25">
      <c r="A663" s="8"/>
      <c r="B663" s="8"/>
      <c r="C663" s="8"/>
      <c r="D663" s="8"/>
      <c r="E663" s="8"/>
      <c r="F663" s="8"/>
      <c r="G663" s="21"/>
      <c r="H663" s="12"/>
      <c r="I663" s="12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idden="1" x14ac:dyDescent="0.25">
      <c r="A664" s="8"/>
      <c r="B664" s="8"/>
      <c r="C664" s="8"/>
      <c r="D664" s="8"/>
      <c r="E664" s="8"/>
      <c r="F664" s="8"/>
      <c r="G664" s="21"/>
      <c r="H664" s="12"/>
      <c r="I664" s="12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idden="1" x14ac:dyDescent="0.25">
      <c r="A665" s="8"/>
      <c r="B665" s="8"/>
      <c r="C665" s="8"/>
      <c r="D665" s="8"/>
      <c r="E665" s="8"/>
      <c r="F665" s="8"/>
      <c r="G665" s="21"/>
      <c r="H665" s="12"/>
      <c r="I665" s="12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idden="1" x14ac:dyDescent="0.25">
      <c r="A666" s="8"/>
      <c r="B666" s="8"/>
      <c r="C666" s="8"/>
      <c r="D666" s="8"/>
      <c r="E666" s="8"/>
      <c r="F666" s="8"/>
      <c r="G666" s="21"/>
      <c r="H666" s="12"/>
      <c r="I666" s="12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idden="1" x14ac:dyDescent="0.25">
      <c r="A667" s="8"/>
      <c r="B667" s="8"/>
      <c r="C667" s="8"/>
      <c r="D667" s="8"/>
      <c r="E667" s="8"/>
      <c r="F667" s="8"/>
      <c r="G667" s="21"/>
      <c r="H667" s="12"/>
      <c r="I667" s="12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idden="1" x14ac:dyDescent="0.25">
      <c r="A668" s="8"/>
      <c r="B668" s="8"/>
      <c r="C668" s="8"/>
      <c r="D668" s="8"/>
      <c r="E668" s="8"/>
      <c r="F668" s="8"/>
      <c r="G668" s="21"/>
      <c r="H668" s="12"/>
      <c r="I668" s="12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idden="1" x14ac:dyDescent="0.25">
      <c r="A669" s="8"/>
      <c r="B669" s="8"/>
      <c r="C669" s="8"/>
      <c r="D669" s="8"/>
      <c r="E669" s="8"/>
      <c r="F669" s="8"/>
      <c r="G669" s="21"/>
      <c r="H669" s="12"/>
      <c r="I669" s="12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idden="1" x14ac:dyDescent="0.25">
      <c r="A670" s="8"/>
      <c r="B670" s="8"/>
      <c r="C670" s="8"/>
      <c r="D670" s="8"/>
      <c r="E670" s="8"/>
      <c r="F670" s="8"/>
      <c r="G670" s="21"/>
      <c r="H670" s="12"/>
      <c r="I670" s="12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idden="1" x14ac:dyDescent="0.25">
      <c r="A671" s="8"/>
      <c r="B671" s="8"/>
      <c r="C671" s="8"/>
      <c r="D671" s="8"/>
      <c r="E671" s="8"/>
      <c r="F671" s="8"/>
      <c r="G671" s="21"/>
      <c r="H671" s="12"/>
      <c r="I671" s="12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idden="1" x14ac:dyDescent="0.25">
      <c r="A672" s="8"/>
      <c r="B672" s="8"/>
      <c r="C672" s="8"/>
      <c r="D672" s="8"/>
      <c r="E672" s="8"/>
      <c r="F672" s="8"/>
      <c r="G672" s="21"/>
      <c r="H672" s="12"/>
      <c r="I672" s="12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idden="1" x14ac:dyDescent="0.25">
      <c r="A673" s="8"/>
      <c r="B673" s="8"/>
      <c r="C673" s="8"/>
      <c r="D673" s="8"/>
      <c r="E673" s="8"/>
      <c r="F673" s="8"/>
      <c r="G673" s="21"/>
      <c r="H673" s="12"/>
      <c r="I673" s="12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idden="1" x14ac:dyDescent="0.25">
      <c r="A674" s="8"/>
      <c r="B674" s="8"/>
      <c r="C674" s="8"/>
      <c r="D674" s="8"/>
      <c r="E674" s="8"/>
      <c r="F674" s="8"/>
      <c r="G674" s="21"/>
      <c r="H674" s="12"/>
      <c r="I674" s="12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idden="1" x14ac:dyDescent="0.25">
      <c r="A675" s="8"/>
      <c r="B675" s="8"/>
      <c r="C675" s="8"/>
      <c r="D675" s="8"/>
      <c r="E675" s="8"/>
      <c r="F675" s="8"/>
      <c r="G675" s="21"/>
      <c r="H675" s="12"/>
      <c r="I675" s="12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idden="1" x14ac:dyDescent="0.25">
      <c r="A676" s="8"/>
      <c r="B676" s="8"/>
      <c r="C676" s="8"/>
      <c r="D676" s="8"/>
      <c r="E676" s="8"/>
      <c r="F676" s="8"/>
      <c r="G676" s="21"/>
      <c r="H676" s="12"/>
      <c r="I676" s="12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idden="1" x14ac:dyDescent="0.25">
      <c r="A677" s="8"/>
      <c r="B677" s="8"/>
      <c r="C677" s="8"/>
      <c r="D677" s="8"/>
      <c r="E677" s="8"/>
      <c r="F677" s="8"/>
      <c r="G677" s="21"/>
      <c r="H677" s="12"/>
      <c r="I677" s="12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idden="1" x14ac:dyDescent="0.25">
      <c r="A678" s="8"/>
      <c r="B678" s="8"/>
      <c r="C678" s="8"/>
      <c r="D678" s="8"/>
      <c r="E678" s="8"/>
      <c r="F678" s="8"/>
      <c r="G678" s="21"/>
      <c r="H678" s="12"/>
      <c r="I678" s="12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idden="1" x14ac:dyDescent="0.25">
      <c r="A679" s="8"/>
      <c r="B679" s="8"/>
      <c r="C679" s="8"/>
      <c r="D679" s="8"/>
      <c r="E679" s="8"/>
      <c r="F679" s="8"/>
      <c r="G679" s="21"/>
      <c r="H679" s="12"/>
      <c r="I679" s="12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idden="1" x14ac:dyDescent="0.25">
      <c r="A680" s="8"/>
      <c r="B680" s="8"/>
      <c r="C680" s="8"/>
      <c r="D680" s="8"/>
      <c r="E680" s="8"/>
      <c r="F680" s="8"/>
      <c r="G680" s="21"/>
      <c r="H680" s="12"/>
      <c r="I680" s="12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idden="1" x14ac:dyDescent="0.25">
      <c r="A681" s="8"/>
      <c r="B681" s="8"/>
      <c r="C681" s="8"/>
      <c r="D681" s="8"/>
      <c r="E681" s="8"/>
      <c r="F681" s="8"/>
      <c r="G681" s="21"/>
      <c r="H681" s="12"/>
      <c r="I681" s="12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idden="1" x14ac:dyDescent="0.25">
      <c r="A682" s="8"/>
      <c r="B682" s="8"/>
      <c r="C682" s="8"/>
      <c r="D682" s="8"/>
      <c r="E682" s="8"/>
      <c r="F682" s="8"/>
      <c r="G682" s="21"/>
      <c r="H682" s="12"/>
      <c r="I682" s="12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idden="1" x14ac:dyDescent="0.25">
      <c r="A683" s="8"/>
      <c r="B683" s="8"/>
      <c r="C683" s="8"/>
      <c r="D683" s="8"/>
      <c r="E683" s="8"/>
      <c r="F683" s="8"/>
      <c r="G683" s="21"/>
      <c r="H683" s="12"/>
      <c r="I683" s="12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idden="1" x14ac:dyDescent="0.25">
      <c r="A684" s="8"/>
      <c r="B684" s="8"/>
      <c r="C684" s="8"/>
      <c r="D684" s="8"/>
      <c r="E684" s="8"/>
      <c r="F684" s="8"/>
      <c r="G684" s="21"/>
      <c r="H684" s="12"/>
      <c r="I684" s="12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idden="1" x14ac:dyDescent="0.25">
      <c r="A685" s="8"/>
      <c r="B685" s="8"/>
      <c r="C685" s="8"/>
      <c r="D685" s="8"/>
      <c r="E685" s="8"/>
      <c r="F685" s="8"/>
      <c r="G685" s="21"/>
      <c r="H685" s="12"/>
      <c r="I685" s="12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idden="1" x14ac:dyDescent="0.25">
      <c r="A686" s="8"/>
      <c r="B686" s="8"/>
      <c r="C686" s="8"/>
      <c r="D686" s="8"/>
      <c r="E686" s="8"/>
      <c r="F686" s="8"/>
      <c r="G686" s="21"/>
      <c r="H686" s="12"/>
      <c r="I686" s="12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idden="1" x14ac:dyDescent="0.25">
      <c r="A687" s="8"/>
      <c r="B687" s="8"/>
      <c r="C687" s="8"/>
      <c r="D687" s="8"/>
      <c r="E687" s="8"/>
      <c r="F687" s="8"/>
      <c r="G687" s="21"/>
      <c r="H687" s="12"/>
      <c r="I687" s="12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idden="1" x14ac:dyDescent="0.25">
      <c r="A688" s="8"/>
      <c r="B688" s="8"/>
      <c r="C688" s="8"/>
      <c r="D688" s="8"/>
      <c r="E688" s="8"/>
      <c r="F688" s="8"/>
      <c r="G688" s="21"/>
      <c r="H688" s="12"/>
      <c r="I688" s="12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idden="1" x14ac:dyDescent="0.25">
      <c r="A689" s="8"/>
      <c r="B689" s="8"/>
      <c r="C689" s="8"/>
      <c r="D689" s="8"/>
      <c r="E689" s="8"/>
      <c r="F689" s="8"/>
      <c r="G689" s="21"/>
      <c r="H689" s="12"/>
      <c r="I689" s="12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idden="1" x14ac:dyDescent="0.25">
      <c r="A690" s="8"/>
      <c r="B690" s="8"/>
      <c r="C690" s="8"/>
      <c r="D690" s="8"/>
      <c r="E690" s="8"/>
      <c r="F690" s="8"/>
      <c r="G690" s="21"/>
      <c r="H690" s="12"/>
      <c r="I690" s="12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idden="1" x14ac:dyDescent="0.25">
      <c r="A691" s="8"/>
      <c r="B691" s="8"/>
      <c r="C691" s="8"/>
      <c r="D691" s="8"/>
      <c r="E691" s="8"/>
      <c r="F691" s="8"/>
      <c r="G691" s="21"/>
      <c r="H691" s="12"/>
      <c r="I691" s="12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idden="1" x14ac:dyDescent="0.25">
      <c r="A692" s="8"/>
      <c r="B692" s="8"/>
      <c r="C692" s="8"/>
      <c r="D692" s="8"/>
      <c r="E692" s="8"/>
      <c r="F692" s="8"/>
      <c r="G692" s="21"/>
      <c r="H692" s="12"/>
      <c r="I692" s="12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idden="1" x14ac:dyDescent="0.25">
      <c r="A693" s="8"/>
      <c r="B693" s="8"/>
      <c r="C693" s="8"/>
      <c r="D693" s="8"/>
      <c r="E693" s="8"/>
      <c r="F693" s="8"/>
      <c r="G693" s="21"/>
      <c r="H693" s="12"/>
      <c r="I693" s="12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idden="1" x14ac:dyDescent="0.25">
      <c r="A694" s="8"/>
      <c r="B694" s="8"/>
      <c r="C694" s="8"/>
      <c r="D694" s="8"/>
      <c r="E694" s="8"/>
      <c r="F694" s="8"/>
      <c r="G694" s="21"/>
      <c r="H694" s="12"/>
      <c r="I694" s="12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idden="1" x14ac:dyDescent="0.25">
      <c r="A695" s="8"/>
      <c r="B695" s="8"/>
      <c r="C695" s="8"/>
      <c r="D695" s="8"/>
      <c r="E695" s="8"/>
      <c r="F695" s="8"/>
      <c r="G695" s="21"/>
      <c r="H695" s="12"/>
      <c r="I695" s="12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idden="1" x14ac:dyDescent="0.25">
      <c r="A696" s="8"/>
      <c r="B696" s="8"/>
      <c r="C696" s="8"/>
      <c r="D696" s="8"/>
      <c r="E696" s="8"/>
      <c r="F696" s="8"/>
      <c r="G696" s="21"/>
      <c r="H696" s="12"/>
      <c r="I696" s="12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idden="1" x14ac:dyDescent="0.25">
      <c r="A697" s="8"/>
      <c r="B697" s="8"/>
      <c r="C697" s="8"/>
      <c r="D697" s="8"/>
      <c r="E697" s="8"/>
      <c r="F697" s="8"/>
      <c r="G697" s="21"/>
      <c r="H697" s="12"/>
      <c r="I697" s="12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idden="1" x14ac:dyDescent="0.25">
      <c r="A698" s="8"/>
      <c r="B698" s="8"/>
      <c r="C698" s="8"/>
      <c r="D698" s="8"/>
      <c r="E698" s="8"/>
      <c r="F698" s="8"/>
      <c r="G698" s="21"/>
      <c r="H698" s="12"/>
      <c r="I698" s="12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idden="1" x14ac:dyDescent="0.25">
      <c r="A699" s="8"/>
      <c r="B699" s="8"/>
      <c r="C699" s="8"/>
      <c r="D699" s="8"/>
      <c r="E699" s="8"/>
      <c r="F699" s="8"/>
      <c r="G699" s="21"/>
      <c r="H699" s="12"/>
      <c r="I699" s="12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idden="1" x14ac:dyDescent="0.25">
      <c r="A700" s="8"/>
      <c r="B700" s="8"/>
      <c r="C700" s="8"/>
      <c r="D700" s="8"/>
      <c r="E700" s="8"/>
      <c r="F700" s="8"/>
      <c r="G700" s="21"/>
      <c r="H700" s="12"/>
      <c r="I700" s="12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idden="1" x14ac:dyDescent="0.25">
      <c r="A701" s="8"/>
      <c r="B701" s="8"/>
      <c r="C701" s="8"/>
      <c r="D701" s="8"/>
      <c r="E701" s="8"/>
      <c r="F701" s="8"/>
      <c r="G701" s="21"/>
      <c r="H701" s="12"/>
      <c r="I701" s="12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idden="1" x14ac:dyDescent="0.25">
      <c r="A702" s="8"/>
      <c r="B702" s="8"/>
      <c r="C702" s="8"/>
      <c r="D702" s="8"/>
      <c r="E702" s="8"/>
      <c r="F702" s="8"/>
      <c r="G702" s="21"/>
      <c r="H702" s="12"/>
      <c r="I702" s="12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idden="1" x14ac:dyDescent="0.25">
      <c r="A703" s="8"/>
      <c r="B703" s="8"/>
      <c r="C703" s="8"/>
      <c r="D703" s="8"/>
      <c r="E703" s="8"/>
      <c r="F703" s="8"/>
      <c r="G703" s="21"/>
      <c r="H703" s="12"/>
      <c r="I703" s="12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idden="1" x14ac:dyDescent="0.25">
      <c r="A704" s="8"/>
      <c r="B704" s="8"/>
      <c r="C704" s="8"/>
      <c r="D704" s="8"/>
      <c r="E704" s="8"/>
      <c r="F704" s="8"/>
      <c r="G704" s="21"/>
      <c r="H704" s="12"/>
      <c r="I704" s="12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idden="1" x14ac:dyDescent="0.25">
      <c r="A705" s="8"/>
      <c r="B705" s="8"/>
      <c r="C705" s="8"/>
      <c r="D705" s="8"/>
      <c r="E705" s="8"/>
      <c r="F705" s="8"/>
      <c r="G705" s="21"/>
      <c r="H705" s="12"/>
      <c r="I705" s="12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idden="1" x14ac:dyDescent="0.25">
      <c r="A706" s="8"/>
      <c r="B706" s="8"/>
      <c r="C706" s="8"/>
      <c r="D706" s="8"/>
      <c r="E706" s="8"/>
      <c r="F706" s="8"/>
      <c r="G706" s="21"/>
      <c r="H706" s="12"/>
      <c r="I706" s="12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idden="1" x14ac:dyDescent="0.25">
      <c r="A707" s="8"/>
      <c r="B707" s="8"/>
      <c r="C707" s="8"/>
      <c r="D707" s="8"/>
      <c r="E707" s="8"/>
      <c r="F707" s="8"/>
      <c r="G707" s="21"/>
      <c r="H707" s="12"/>
      <c r="I707" s="12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idden="1" x14ac:dyDescent="0.25">
      <c r="A708" s="8"/>
      <c r="B708" s="8"/>
      <c r="C708" s="8"/>
      <c r="D708" s="8"/>
      <c r="E708" s="8"/>
      <c r="F708" s="8"/>
      <c r="G708" s="21"/>
      <c r="H708" s="12"/>
      <c r="I708" s="12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idden="1" x14ac:dyDescent="0.25">
      <c r="A709" s="8"/>
      <c r="B709" s="8"/>
      <c r="C709" s="8"/>
      <c r="D709" s="8"/>
      <c r="E709" s="8"/>
      <c r="F709" s="8"/>
      <c r="G709" s="21"/>
      <c r="H709" s="12"/>
      <c r="I709" s="12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idden="1" x14ac:dyDescent="0.25">
      <c r="A710" s="8"/>
      <c r="B710" s="8"/>
      <c r="C710" s="8"/>
      <c r="D710" s="8"/>
      <c r="E710" s="8"/>
      <c r="F710" s="8"/>
      <c r="G710" s="21"/>
      <c r="H710" s="12"/>
      <c r="I710" s="12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idden="1" x14ac:dyDescent="0.25">
      <c r="A711" s="8"/>
      <c r="B711" s="8"/>
      <c r="C711" s="8"/>
      <c r="D711" s="8"/>
      <c r="E711" s="8"/>
      <c r="F711" s="8"/>
      <c r="G711" s="21"/>
      <c r="H711" s="12"/>
      <c r="I711" s="12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idden="1" x14ac:dyDescent="0.25">
      <c r="A712" s="8"/>
      <c r="B712" s="8"/>
      <c r="C712" s="8"/>
      <c r="D712" s="8"/>
      <c r="E712" s="8"/>
      <c r="F712" s="8"/>
      <c r="G712" s="21"/>
      <c r="H712" s="12"/>
      <c r="I712" s="12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idden="1" x14ac:dyDescent="0.25">
      <c r="A713" s="8"/>
      <c r="B713" s="8"/>
      <c r="C713" s="8"/>
      <c r="D713" s="8"/>
      <c r="E713" s="8"/>
      <c r="F713" s="8"/>
      <c r="G713" s="21"/>
      <c r="H713" s="12"/>
      <c r="I713" s="12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idden="1" x14ac:dyDescent="0.25">
      <c r="A714" s="8"/>
      <c r="B714" s="8"/>
      <c r="C714" s="8"/>
      <c r="D714" s="8"/>
      <c r="E714" s="8"/>
      <c r="F714" s="8"/>
      <c r="G714" s="21"/>
      <c r="H714" s="12"/>
      <c r="I714" s="12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idden="1" x14ac:dyDescent="0.25">
      <c r="A715" s="8"/>
      <c r="B715" s="8"/>
      <c r="C715" s="8"/>
      <c r="D715" s="8"/>
      <c r="E715" s="8"/>
      <c r="F715" s="8"/>
      <c r="G715" s="21"/>
      <c r="H715" s="12"/>
      <c r="I715" s="12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idden="1" x14ac:dyDescent="0.25">
      <c r="A716" s="8"/>
      <c r="B716" s="8"/>
      <c r="C716" s="8"/>
      <c r="D716" s="8"/>
      <c r="E716" s="8"/>
      <c r="F716" s="8"/>
      <c r="G716" s="21"/>
      <c r="H716" s="12"/>
      <c r="I716" s="12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idden="1" x14ac:dyDescent="0.25">
      <c r="A717" s="8"/>
      <c r="B717" s="8"/>
      <c r="C717" s="8"/>
      <c r="D717" s="8"/>
      <c r="E717" s="8"/>
      <c r="F717" s="8"/>
      <c r="G717" s="21"/>
      <c r="H717" s="12"/>
      <c r="I717" s="12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idden="1" x14ac:dyDescent="0.25">
      <c r="A718" s="8"/>
      <c r="B718" s="8"/>
      <c r="C718" s="8"/>
      <c r="D718" s="8"/>
      <c r="E718" s="8"/>
      <c r="F718" s="8"/>
      <c r="G718" s="21"/>
      <c r="H718" s="12"/>
      <c r="I718" s="12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idden="1" x14ac:dyDescent="0.25">
      <c r="A719" s="8"/>
      <c r="B719" s="8"/>
      <c r="C719" s="8"/>
      <c r="D719" s="8"/>
      <c r="E719" s="8"/>
      <c r="F719" s="8"/>
      <c r="G719" s="21"/>
      <c r="H719" s="12"/>
      <c r="I719" s="12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idden="1" x14ac:dyDescent="0.25">
      <c r="A720" s="8"/>
      <c r="B720" s="8"/>
      <c r="C720" s="8"/>
      <c r="D720" s="8"/>
      <c r="E720" s="8"/>
      <c r="F720" s="8"/>
      <c r="G720" s="21"/>
      <c r="H720" s="12"/>
      <c r="I720" s="12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idden="1" x14ac:dyDescent="0.25">
      <c r="A721" s="8"/>
      <c r="B721" s="8"/>
      <c r="C721" s="8"/>
      <c r="D721" s="8"/>
      <c r="E721" s="8"/>
      <c r="F721" s="8"/>
      <c r="G721" s="21"/>
      <c r="H721" s="12"/>
      <c r="I721" s="12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idden="1" x14ac:dyDescent="0.25">
      <c r="A722" s="8"/>
      <c r="B722" s="8"/>
      <c r="C722" s="8"/>
      <c r="D722" s="8"/>
      <c r="E722" s="8"/>
      <c r="F722" s="8"/>
      <c r="G722" s="21"/>
      <c r="H722" s="12"/>
      <c r="I722" s="12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idden="1" x14ac:dyDescent="0.25">
      <c r="A723" s="8"/>
      <c r="B723" s="8"/>
      <c r="C723" s="8"/>
      <c r="D723" s="8"/>
      <c r="E723" s="8"/>
      <c r="F723" s="8"/>
      <c r="G723" s="21"/>
      <c r="H723" s="12"/>
      <c r="I723" s="12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idden="1" x14ac:dyDescent="0.25">
      <c r="A724" s="8"/>
      <c r="B724" s="8"/>
      <c r="C724" s="8"/>
      <c r="D724" s="8"/>
      <c r="E724" s="8"/>
      <c r="F724" s="8"/>
      <c r="G724" s="21"/>
      <c r="H724" s="12"/>
      <c r="I724" s="12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idden="1" x14ac:dyDescent="0.25">
      <c r="A725" s="8"/>
      <c r="B725" s="8"/>
      <c r="C725" s="8"/>
      <c r="D725" s="8"/>
      <c r="E725" s="8"/>
      <c r="F725" s="8"/>
      <c r="G725" s="21"/>
      <c r="H725" s="12"/>
      <c r="I725" s="12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idden="1" x14ac:dyDescent="0.25">
      <c r="A726" s="8"/>
      <c r="B726" s="8"/>
      <c r="C726" s="8"/>
      <c r="D726" s="8"/>
      <c r="E726" s="8"/>
      <c r="F726" s="8"/>
      <c r="G726" s="21"/>
      <c r="H726" s="12"/>
      <c r="I726" s="12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idden="1" x14ac:dyDescent="0.25">
      <c r="A727" s="8"/>
      <c r="B727" s="8"/>
      <c r="C727" s="8"/>
      <c r="D727" s="8"/>
      <c r="E727" s="8"/>
      <c r="F727" s="8"/>
      <c r="G727" s="21"/>
      <c r="H727" s="12"/>
      <c r="I727" s="12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idden="1" x14ac:dyDescent="0.25">
      <c r="A728" s="8"/>
      <c r="B728" s="8"/>
      <c r="C728" s="8"/>
      <c r="D728" s="8"/>
      <c r="E728" s="8"/>
      <c r="F728" s="8"/>
      <c r="G728" s="21"/>
      <c r="H728" s="12"/>
      <c r="I728" s="12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idden="1" x14ac:dyDescent="0.25">
      <c r="A729" s="8"/>
      <c r="B729" s="8"/>
      <c r="C729" s="8"/>
      <c r="D729" s="8"/>
      <c r="E729" s="8"/>
      <c r="F729" s="8"/>
      <c r="G729" s="21"/>
      <c r="H729" s="12"/>
      <c r="I729" s="12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idden="1" x14ac:dyDescent="0.25">
      <c r="A730" s="8"/>
      <c r="B730" s="8"/>
      <c r="C730" s="8"/>
      <c r="D730" s="8"/>
      <c r="E730" s="8"/>
      <c r="F730" s="8"/>
      <c r="G730" s="21"/>
      <c r="H730" s="12"/>
      <c r="I730" s="12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idden="1" x14ac:dyDescent="0.25">
      <c r="A731" s="8"/>
      <c r="B731" s="8"/>
      <c r="C731" s="8"/>
      <c r="D731" s="8"/>
      <c r="E731" s="8"/>
      <c r="F731" s="8"/>
      <c r="G731" s="21"/>
      <c r="H731" s="12"/>
      <c r="I731" s="12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idden="1" x14ac:dyDescent="0.25">
      <c r="A732" s="8"/>
      <c r="B732" s="8"/>
      <c r="C732" s="8"/>
      <c r="D732" s="8"/>
      <c r="E732" s="8"/>
      <c r="F732" s="8"/>
      <c r="G732" s="21"/>
      <c r="H732" s="12"/>
      <c r="I732" s="12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idden="1" x14ac:dyDescent="0.25">
      <c r="A733" s="8"/>
      <c r="B733" s="8"/>
      <c r="C733" s="8"/>
      <c r="D733" s="8"/>
      <c r="E733" s="8"/>
      <c r="F733" s="8"/>
      <c r="G733" s="21"/>
      <c r="H733" s="12"/>
      <c r="I733" s="12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idden="1" x14ac:dyDescent="0.25">
      <c r="A734" s="8"/>
      <c r="B734" s="8"/>
      <c r="C734" s="8"/>
      <c r="D734" s="8"/>
      <c r="E734" s="8"/>
      <c r="F734" s="8"/>
      <c r="G734" s="21"/>
      <c r="H734" s="12"/>
      <c r="I734" s="12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idden="1" x14ac:dyDescent="0.25">
      <c r="A735" s="8"/>
      <c r="B735" s="8"/>
      <c r="C735" s="8"/>
      <c r="D735" s="8"/>
      <c r="E735" s="8"/>
      <c r="F735" s="8"/>
      <c r="G735" s="21"/>
      <c r="H735" s="12"/>
      <c r="I735" s="12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idden="1" x14ac:dyDescent="0.25">
      <c r="A736" s="8"/>
      <c r="B736" s="8"/>
      <c r="C736" s="8"/>
      <c r="D736" s="8"/>
      <c r="E736" s="8"/>
      <c r="F736" s="8"/>
      <c r="G736" s="21"/>
      <c r="H736" s="12"/>
      <c r="I736" s="12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idden="1" x14ac:dyDescent="0.25">
      <c r="A737" s="8"/>
      <c r="B737" s="8"/>
      <c r="C737" s="8"/>
      <c r="D737" s="8"/>
      <c r="E737" s="8"/>
      <c r="F737" s="8"/>
      <c r="G737" s="21"/>
      <c r="H737" s="12"/>
      <c r="I737" s="12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idden="1" x14ac:dyDescent="0.25">
      <c r="A738" s="8"/>
      <c r="B738" s="8"/>
      <c r="C738" s="8"/>
      <c r="D738" s="8"/>
      <c r="E738" s="8"/>
      <c r="F738" s="8"/>
      <c r="G738" s="21"/>
      <c r="H738" s="12"/>
      <c r="I738" s="12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idden="1" x14ac:dyDescent="0.25">
      <c r="A739" s="8"/>
      <c r="B739" s="8"/>
      <c r="C739" s="8"/>
      <c r="D739" s="8"/>
      <c r="E739" s="8"/>
      <c r="F739" s="8"/>
      <c r="G739" s="21"/>
      <c r="H739" s="12"/>
      <c r="I739" s="12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idden="1" x14ac:dyDescent="0.25">
      <c r="A740" s="8"/>
      <c r="B740" s="8"/>
      <c r="C740" s="8"/>
      <c r="D740" s="8"/>
      <c r="E740" s="8"/>
      <c r="F740" s="8"/>
      <c r="G740" s="21"/>
      <c r="H740" s="12"/>
      <c r="I740" s="12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idden="1" x14ac:dyDescent="0.25">
      <c r="A741" s="8"/>
      <c r="B741" s="8"/>
      <c r="C741" s="8"/>
      <c r="D741" s="8"/>
      <c r="E741" s="8"/>
      <c r="F741" s="8"/>
      <c r="G741" s="21"/>
      <c r="H741" s="12"/>
      <c r="I741" s="12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idden="1" x14ac:dyDescent="0.25">
      <c r="A742" s="8"/>
      <c r="B742" s="8"/>
      <c r="C742" s="8"/>
      <c r="D742" s="8"/>
      <c r="E742" s="8"/>
      <c r="F742" s="8"/>
      <c r="G742" s="21"/>
      <c r="H742" s="12"/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idden="1" x14ac:dyDescent="0.25">
      <c r="A743" s="8"/>
      <c r="B743" s="8"/>
      <c r="C743" s="8"/>
      <c r="D743" s="8"/>
      <c r="E743" s="8"/>
      <c r="F743" s="8"/>
      <c r="G743" s="21"/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idden="1" x14ac:dyDescent="0.25">
      <c r="A744" s="8"/>
      <c r="B744" s="8"/>
      <c r="C744" s="8"/>
      <c r="D744" s="8"/>
      <c r="E744" s="8"/>
      <c r="F744" s="8"/>
      <c r="G744" s="21"/>
      <c r="H744" s="12"/>
      <c r="I744" s="12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idden="1" x14ac:dyDescent="0.25">
      <c r="A745" s="8"/>
      <c r="B745" s="8"/>
      <c r="C745" s="8"/>
      <c r="D745" s="8"/>
      <c r="E745" s="8"/>
      <c r="F745" s="8"/>
      <c r="G745" s="21"/>
      <c r="H745" s="12"/>
      <c r="I745" s="12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idden="1" x14ac:dyDescent="0.25">
      <c r="A746" s="8"/>
      <c r="B746" s="8"/>
      <c r="C746" s="8"/>
      <c r="D746" s="8"/>
      <c r="E746" s="8"/>
      <c r="F746" s="8"/>
      <c r="G746" s="21"/>
      <c r="H746" s="12"/>
      <c r="I746" s="12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idden="1" x14ac:dyDescent="0.25">
      <c r="A747" s="8"/>
      <c r="B747" s="8"/>
      <c r="C747" s="8"/>
      <c r="D747" s="8"/>
      <c r="E747" s="8"/>
      <c r="F747" s="8"/>
      <c r="G747" s="21"/>
      <c r="H747" s="12"/>
      <c r="I747" s="12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idden="1" x14ac:dyDescent="0.25">
      <c r="A748" s="8"/>
      <c r="B748" s="8"/>
      <c r="C748" s="8"/>
      <c r="D748" s="8"/>
      <c r="E748" s="8"/>
      <c r="F748" s="8"/>
      <c r="G748" s="21"/>
      <c r="H748" s="12"/>
      <c r="I748" s="12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idden="1" x14ac:dyDescent="0.25">
      <c r="A749" s="8"/>
      <c r="B749" s="8"/>
      <c r="C749" s="8"/>
      <c r="D749" s="8"/>
      <c r="E749" s="8"/>
      <c r="F749" s="8"/>
      <c r="G749" s="21"/>
      <c r="H749" s="12"/>
      <c r="I749" s="12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idden="1" x14ac:dyDescent="0.25">
      <c r="A750" s="8"/>
      <c r="B750" s="8"/>
      <c r="C750" s="8"/>
      <c r="D750" s="8"/>
      <c r="E750" s="8"/>
      <c r="F750" s="8"/>
      <c r="G750" s="21"/>
      <c r="H750" s="12"/>
      <c r="I750" s="12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idden="1" x14ac:dyDescent="0.25">
      <c r="A751" s="8"/>
      <c r="B751" s="8"/>
      <c r="C751" s="8"/>
      <c r="D751" s="8"/>
      <c r="E751" s="8"/>
      <c r="F751" s="8"/>
      <c r="G751" s="21"/>
      <c r="H751" s="12"/>
      <c r="I751" s="12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idden="1" x14ac:dyDescent="0.25">
      <c r="A752" s="8"/>
      <c r="B752" s="8"/>
      <c r="C752" s="8"/>
      <c r="D752" s="8"/>
      <c r="E752" s="8"/>
      <c r="F752" s="8"/>
      <c r="G752" s="21"/>
      <c r="H752" s="12"/>
      <c r="I752" s="12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idden="1" x14ac:dyDescent="0.25">
      <c r="A753" s="8"/>
      <c r="B753" s="8"/>
      <c r="C753" s="8"/>
      <c r="D753" s="8"/>
      <c r="E753" s="8"/>
      <c r="F753" s="8"/>
      <c r="G753" s="21"/>
      <c r="H753" s="12"/>
      <c r="I753" s="12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idden="1" x14ac:dyDescent="0.25">
      <c r="A754" s="8"/>
      <c r="B754" s="8"/>
      <c r="C754" s="8"/>
      <c r="D754" s="8"/>
      <c r="E754" s="8"/>
      <c r="F754" s="8"/>
      <c r="G754" s="21"/>
      <c r="H754" s="12"/>
      <c r="I754" s="12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idden="1" x14ac:dyDescent="0.25">
      <c r="A755" s="8"/>
      <c r="B755" s="8"/>
      <c r="C755" s="8"/>
      <c r="D755" s="8"/>
      <c r="E755" s="8"/>
      <c r="F755" s="8"/>
      <c r="G755" s="21"/>
      <c r="H755" s="12"/>
      <c r="I755" s="12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idden="1" x14ac:dyDescent="0.25">
      <c r="A756" s="8"/>
      <c r="B756" s="8"/>
      <c r="C756" s="8"/>
      <c r="D756" s="8"/>
      <c r="E756" s="8"/>
      <c r="F756" s="8"/>
      <c r="G756" s="21"/>
      <c r="H756" s="12"/>
      <c r="I756" s="12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idden="1" x14ac:dyDescent="0.25">
      <c r="A757" s="8"/>
      <c r="B757" s="8"/>
      <c r="C757" s="8"/>
      <c r="D757" s="8"/>
      <c r="E757" s="8"/>
      <c r="F757" s="8"/>
      <c r="G757" s="21"/>
      <c r="H757" s="12"/>
      <c r="I757" s="12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idden="1" x14ac:dyDescent="0.25">
      <c r="A758" s="8"/>
      <c r="B758" s="8"/>
      <c r="C758" s="8"/>
      <c r="D758" s="8"/>
      <c r="E758" s="8"/>
      <c r="F758" s="8"/>
      <c r="G758" s="21"/>
      <c r="H758" s="12"/>
      <c r="I758" s="12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idden="1" x14ac:dyDescent="0.25">
      <c r="A759" s="8"/>
      <c r="B759" s="8"/>
      <c r="C759" s="8"/>
      <c r="D759" s="8"/>
      <c r="E759" s="8"/>
      <c r="F759" s="8"/>
      <c r="G759" s="21"/>
      <c r="H759" s="12"/>
      <c r="I759" s="12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idden="1" x14ac:dyDescent="0.25">
      <c r="A760" s="8"/>
      <c r="B760" s="8"/>
      <c r="C760" s="8"/>
      <c r="D760" s="8"/>
      <c r="E760" s="8"/>
      <c r="F760" s="8"/>
      <c r="G760" s="21"/>
      <c r="H760" s="12"/>
      <c r="I760" s="12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idden="1" x14ac:dyDescent="0.25">
      <c r="A761" s="8"/>
      <c r="B761" s="8"/>
      <c r="C761" s="8"/>
      <c r="D761" s="8"/>
      <c r="E761" s="8"/>
      <c r="F761" s="8"/>
      <c r="G761" s="21"/>
      <c r="H761" s="12"/>
      <c r="I761" s="12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idden="1" x14ac:dyDescent="0.25">
      <c r="A762" s="8"/>
      <c r="B762" s="8"/>
      <c r="C762" s="8"/>
      <c r="D762" s="8"/>
      <c r="E762" s="8"/>
      <c r="F762" s="8"/>
      <c r="G762" s="21"/>
      <c r="H762" s="12"/>
      <c r="I762" s="12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idden="1" x14ac:dyDescent="0.25">
      <c r="A763" s="8"/>
      <c r="B763" s="8"/>
      <c r="C763" s="8"/>
      <c r="D763" s="8"/>
      <c r="E763" s="8"/>
      <c r="F763" s="8"/>
      <c r="G763" s="21"/>
      <c r="H763" s="12"/>
      <c r="I763" s="12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idden="1" x14ac:dyDescent="0.25">
      <c r="A764" s="8"/>
      <c r="B764" s="8"/>
      <c r="C764" s="8"/>
      <c r="D764" s="8"/>
      <c r="E764" s="8"/>
      <c r="F764" s="8"/>
      <c r="G764" s="21"/>
      <c r="H764" s="12"/>
      <c r="I764" s="12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idden="1" x14ac:dyDescent="0.25">
      <c r="A765" s="8"/>
      <c r="B765" s="8"/>
      <c r="C765" s="8"/>
      <c r="D765" s="8"/>
      <c r="E765" s="8"/>
      <c r="F765" s="8"/>
      <c r="G765" s="21"/>
      <c r="H765" s="12"/>
      <c r="I765" s="12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idden="1" x14ac:dyDescent="0.25">
      <c r="A766" s="8"/>
      <c r="B766" s="8"/>
      <c r="C766" s="8"/>
      <c r="D766" s="8"/>
      <c r="E766" s="8"/>
      <c r="F766" s="8"/>
      <c r="G766" s="21"/>
      <c r="H766" s="12"/>
      <c r="I766" s="12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idden="1" x14ac:dyDescent="0.25">
      <c r="A767" s="8"/>
      <c r="B767" s="8"/>
      <c r="C767" s="8"/>
      <c r="D767" s="8"/>
      <c r="E767" s="8"/>
      <c r="F767" s="8"/>
      <c r="G767" s="21"/>
      <c r="H767" s="12"/>
      <c r="I767" s="12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idden="1" x14ac:dyDescent="0.25">
      <c r="A768" s="8"/>
      <c r="B768" s="8"/>
      <c r="C768" s="8"/>
      <c r="D768" s="8"/>
      <c r="E768" s="8"/>
      <c r="F768" s="8"/>
      <c r="G768" s="21"/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idden="1" x14ac:dyDescent="0.25">
      <c r="A769" s="8"/>
      <c r="B769" s="8"/>
      <c r="C769" s="8"/>
      <c r="D769" s="8"/>
      <c r="E769" s="8"/>
      <c r="F769" s="8"/>
      <c r="G769" s="21"/>
      <c r="H769" s="12"/>
      <c r="I769" s="12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idden="1" x14ac:dyDescent="0.25">
      <c r="A770" s="8"/>
      <c r="B770" s="8"/>
      <c r="C770" s="8"/>
      <c r="D770" s="8"/>
      <c r="E770" s="8"/>
      <c r="F770" s="8"/>
      <c r="G770" s="21"/>
      <c r="H770" s="12"/>
      <c r="I770" s="12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idden="1" x14ac:dyDescent="0.25">
      <c r="A771" s="8"/>
      <c r="B771" s="8"/>
      <c r="C771" s="8"/>
      <c r="D771" s="8"/>
      <c r="E771" s="8"/>
      <c r="F771" s="8"/>
      <c r="G771" s="21"/>
      <c r="H771" s="12"/>
      <c r="I771" s="12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idden="1" x14ac:dyDescent="0.25">
      <c r="A772" s="8"/>
      <c r="B772" s="8"/>
      <c r="C772" s="8"/>
      <c r="D772" s="8"/>
      <c r="E772" s="8"/>
      <c r="F772" s="8"/>
      <c r="G772" s="21"/>
      <c r="H772" s="12"/>
      <c r="I772" s="12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idden="1" x14ac:dyDescent="0.25">
      <c r="A773" s="8"/>
      <c r="B773" s="8"/>
      <c r="C773" s="8"/>
      <c r="D773" s="8"/>
      <c r="E773" s="8"/>
      <c r="F773" s="8"/>
      <c r="G773" s="21"/>
      <c r="H773" s="12"/>
      <c r="I773" s="12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idden="1" x14ac:dyDescent="0.25">
      <c r="A774" s="8"/>
      <c r="B774" s="8"/>
      <c r="C774" s="8"/>
      <c r="D774" s="8"/>
      <c r="E774" s="8"/>
      <c r="F774" s="8"/>
      <c r="G774" s="21"/>
      <c r="H774" s="12"/>
      <c r="I774" s="12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idden="1" x14ac:dyDescent="0.25">
      <c r="A775" s="8"/>
      <c r="B775" s="8"/>
      <c r="C775" s="8"/>
      <c r="D775" s="8"/>
      <c r="E775" s="8"/>
      <c r="F775" s="8"/>
      <c r="G775" s="21"/>
      <c r="H775" s="12"/>
      <c r="I775" s="12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idden="1" x14ac:dyDescent="0.25">
      <c r="A776" s="8"/>
      <c r="B776" s="8"/>
      <c r="C776" s="8"/>
      <c r="D776" s="8"/>
      <c r="E776" s="8"/>
      <c r="F776" s="8"/>
      <c r="G776" s="21"/>
      <c r="H776" s="12"/>
      <c r="I776" s="12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idden="1" x14ac:dyDescent="0.25">
      <c r="A777" s="8"/>
      <c r="B777" s="8"/>
      <c r="C777" s="8"/>
      <c r="D777" s="8"/>
      <c r="E777" s="8"/>
      <c r="F777" s="8"/>
      <c r="G777" s="21"/>
      <c r="H777" s="12"/>
      <c r="I777" s="12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idden="1" x14ac:dyDescent="0.25">
      <c r="A778" s="8"/>
      <c r="B778" s="8"/>
      <c r="C778" s="8"/>
      <c r="D778" s="8"/>
      <c r="E778" s="8"/>
      <c r="F778" s="8"/>
      <c r="G778" s="21"/>
      <c r="H778" s="12"/>
      <c r="I778" s="12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idden="1" x14ac:dyDescent="0.25">
      <c r="A779" s="8"/>
      <c r="B779" s="8"/>
      <c r="C779" s="8"/>
      <c r="D779" s="8"/>
      <c r="E779" s="8"/>
      <c r="F779" s="8"/>
      <c r="G779" s="21"/>
      <c r="H779" s="12"/>
      <c r="I779" s="12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idden="1" x14ac:dyDescent="0.25">
      <c r="A780" s="8"/>
      <c r="B780" s="8"/>
      <c r="C780" s="8"/>
      <c r="D780" s="8"/>
      <c r="E780" s="8"/>
      <c r="F780" s="8"/>
      <c r="G780" s="21"/>
      <c r="H780" s="12"/>
      <c r="I780" s="12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idden="1" x14ac:dyDescent="0.25">
      <c r="A781" s="8"/>
      <c r="B781" s="8"/>
      <c r="C781" s="8"/>
      <c r="D781" s="8"/>
      <c r="E781" s="8"/>
      <c r="F781" s="8"/>
      <c r="G781" s="21"/>
      <c r="H781" s="12"/>
      <c r="I781" s="12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idden="1" x14ac:dyDescent="0.25">
      <c r="A782" s="8"/>
      <c r="B782" s="8"/>
      <c r="C782" s="8"/>
      <c r="D782" s="8"/>
      <c r="E782" s="8"/>
      <c r="F782" s="8"/>
      <c r="G782" s="21"/>
      <c r="H782" s="12"/>
      <c r="I782" s="12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idden="1" x14ac:dyDescent="0.25">
      <c r="A783" s="8"/>
      <c r="B783" s="8"/>
      <c r="C783" s="8"/>
      <c r="D783" s="8"/>
      <c r="E783" s="8"/>
      <c r="F783" s="8"/>
      <c r="G783" s="21"/>
      <c r="H783" s="12"/>
      <c r="I783" s="12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idden="1" x14ac:dyDescent="0.25">
      <c r="A784" s="8"/>
      <c r="B784" s="8"/>
      <c r="C784" s="8"/>
      <c r="D784" s="8"/>
      <c r="E784" s="8"/>
      <c r="F784" s="8"/>
      <c r="G784" s="21"/>
      <c r="H784" s="12"/>
      <c r="I784" s="12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idden="1" x14ac:dyDescent="0.25">
      <c r="A785" s="8"/>
      <c r="B785" s="8"/>
      <c r="C785" s="8"/>
      <c r="D785" s="8"/>
      <c r="E785" s="8"/>
      <c r="F785" s="8"/>
      <c r="G785" s="21"/>
      <c r="H785" s="12"/>
      <c r="I785" s="12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idden="1" x14ac:dyDescent="0.25">
      <c r="A786" s="8"/>
      <c r="B786" s="8"/>
      <c r="C786" s="8"/>
      <c r="D786" s="8"/>
      <c r="E786" s="8"/>
      <c r="F786" s="8"/>
      <c r="G786" s="21"/>
      <c r="H786" s="12"/>
      <c r="I786" s="12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idden="1" x14ac:dyDescent="0.25">
      <c r="A787" s="8"/>
      <c r="B787" s="8"/>
      <c r="C787" s="8"/>
      <c r="D787" s="8"/>
      <c r="E787" s="8"/>
      <c r="F787" s="8"/>
      <c r="G787" s="21"/>
      <c r="H787" s="12"/>
      <c r="I787" s="12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idden="1" x14ac:dyDescent="0.25">
      <c r="A788" s="8"/>
      <c r="B788" s="8"/>
      <c r="C788" s="8"/>
      <c r="D788" s="8"/>
      <c r="E788" s="8"/>
      <c r="F788" s="8"/>
      <c r="G788" s="21"/>
      <c r="H788" s="12"/>
      <c r="I788" s="12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idden="1" x14ac:dyDescent="0.25">
      <c r="A789" s="8"/>
      <c r="B789" s="8"/>
      <c r="C789" s="8"/>
      <c r="D789" s="8"/>
      <c r="E789" s="8"/>
      <c r="F789" s="8"/>
      <c r="G789" s="21"/>
      <c r="H789" s="12"/>
      <c r="I789" s="12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idden="1" x14ac:dyDescent="0.25">
      <c r="A790" s="8"/>
      <c r="B790" s="8"/>
      <c r="C790" s="8"/>
      <c r="D790" s="8"/>
      <c r="E790" s="8"/>
      <c r="F790" s="8"/>
      <c r="G790" s="21"/>
      <c r="H790" s="12"/>
      <c r="I790" s="12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idden="1" x14ac:dyDescent="0.25">
      <c r="A791" s="8"/>
      <c r="B791" s="8"/>
      <c r="C791" s="8"/>
      <c r="D791" s="8"/>
      <c r="E791" s="8"/>
      <c r="F791" s="8"/>
      <c r="G791" s="21"/>
      <c r="H791" s="12"/>
      <c r="I791" s="12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idden="1" x14ac:dyDescent="0.25">
      <c r="A792" s="8"/>
      <c r="B792" s="8"/>
      <c r="C792" s="8"/>
      <c r="D792" s="8"/>
      <c r="E792" s="8"/>
      <c r="F792" s="8"/>
      <c r="G792" s="21"/>
      <c r="H792" s="12"/>
      <c r="I792" s="12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idden="1" x14ac:dyDescent="0.25">
      <c r="A793" s="8"/>
      <c r="B793" s="8"/>
      <c r="C793" s="8"/>
      <c r="D793" s="8"/>
      <c r="E793" s="8"/>
      <c r="F793" s="8"/>
      <c r="G793" s="21"/>
      <c r="H793" s="12"/>
      <c r="I793" s="12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idden="1" x14ac:dyDescent="0.25">
      <c r="A794" s="8"/>
      <c r="B794" s="8"/>
      <c r="C794" s="8"/>
      <c r="D794" s="8"/>
      <c r="E794" s="8"/>
      <c r="F794" s="8"/>
      <c r="G794" s="21"/>
      <c r="H794" s="12"/>
      <c r="I794" s="12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idden="1" x14ac:dyDescent="0.25">
      <c r="A795" s="8"/>
      <c r="B795" s="8"/>
      <c r="C795" s="8"/>
      <c r="D795" s="8"/>
      <c r="E795" s="8"/>
      <c r="F795" s="8"/>
      <c r="G795" s="21"/>
      <c r="H795" s="12"/>
      <c r="I795" s="12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idden="1" x14ac:dyDescent="0.25">
      <c r="A796" s="8"/>
      <c r="B796" s="8"/>
      <c r="C796" s="8"/>
      <c r="D796" s="8"/>
      <c r="E796" s="8"/>
      <c r="F796" s="8"/>
      <c r="G796" s="21"/>
      <c r="H796" s="12"/>
      <c r="I796" s="12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idden="1" x14ac:dyDescent="0.25">
      <c r="A797" s="8"/>
      <c r="B797" s="8"/>
      <c r="C797" s="8"/>
      <c r="D797" s="8"/>
      <c r="E797" s="8"/>
      <c r="F797" s="8"/>
      <c r="G797" s="21"/>
      <c r="H797" s="12"/>
      <c r="I797" s="12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idden="1" x14ac:dyDescent="0.25">
      <c r="A798" s="8"/>
      <c r="B798" s="8"/>
      <c r="C798" s="8"/>
      <c r="D798" s="8"/>
      <c r="E798" s="8"/>
      <c r="F798" s="8"/>
      <c r="G798" s="21"/>
      <c r="H798" s="12"/>
      <c r="I798" s="12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idden="1" x14ac:dyDescent="0.25">
      <c r="A799" s="8"/>
      <c r="B799" s="8"/>
      <c r="C799" s="8"/>
      <c r="D799" s="8"/>
      <c r="E799" s="8"/>
      <c r="F799" s="8"/>
      <c r="G799" s="21"/>
      <c r="H799" s="12"/>
      <c r="I799" s="12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idden="1" x14ac:dyDescent="0.25">
      <c r="A800" s="8"/>
      <c r="B800" s="8"/>
      <c r="C800" s="8"/>
      <c r="D800" s="8"/>
      <c r="E800" s="8"/>
      <c r="F800" s="8"/>
      <c r="G800" s="21"/>
      <c r="H800" s="12"/>
      <c r="I800" s="12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idden="1" x14ac:dyDescent="0.25">
      <c r="A801" s="8"/>
      <c r="B801" s="8"/>
      <c r="C801" s="8"/>
      <c r="D801" s="8"/>
      <c r="E801" s="8"/>
      <c r="F801" s="8"/>
      <c r="G801" s="21"/>
      <c r="H801" s="12"/>
      <c r="I801" s="12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idden="1" x14ac:dyDescent="0.25">
      <c r="A802" s="8"/>
      <c r="B802" s="8"/>
      <c r="C802" s="8"/>
      <c r="D802" s="8"/>
      <c r="E802" s="8"/>
      <c r="F802" s="8"/>
      <c r="G802" s="21"/>
      <c r="H802" s="12"/>
      <c r="I802" s="12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idden="1" x14ac:dyDescent="0.25">
      <c r="A803" s="8"/>
      <c r="B803" s="8"/>
      <c r="C803" s="8"/>
      <c r="D803" s="8"/>
      <c r="E803" s="8"/>
      <c r="F803" s="8"/>
      <c r="G803" s="21"/>
      <c r="H803" s="12"/>
      <c r="I803" s="12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idden="1" x14ac:dyDescent="0.25">
      <c r="A804" s="8"/>
      <c r="B804" s="8"/>
      <c r="C804" s="8"/>
      <c r="D804" s="8"/>
      <c r="E804" s="8"/>
      <c r="F804" s="8"/>
      <c r="G804" s="21"/>
      <c r="H804" s="12"/>
      <c r="I804" s="12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idden="1" x14ac:dyDescent="0.25">
      <c r="A805" s="8"/>
      <c r="B805" s="8"/>
      <c r="C805" s="8"/>
      <c r="D805" s="8"/>
      <c r="E805" s="8"/>
      <c r="F805" s="8"/>
      <c r="G805" s="21"/>
      <c r="H805" s="12"/>
      <c r="I805" s="12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idden="1" x14ac:dyDescent="0.25">
      <c r="A806" s="8"/>
      <c r="B806" s="8"/>
      <c r="C806" s="8"/>
      <c r="D806" s="8"/>
      <c r="E806" s="8"/>
      <c r="F806" s="8"/>
      <c r="G806" s="21"/>
      <c r="H806" s="12"/>
      <c r="I806" s="12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idden="1" x14ac:dyDescent="0.25">
      <c r="A807" s="8"/>
      <c r="B807" s="8"/>
      <c r="C807" s="8"/>
      <c r="D807" s="8"/>
      <c r="E807" s="8"/>
      <c r="F807" s="8"/>
      <c r="G807" s="21"/>
      <c r="H807" s="12"/>
      <c r="I807" s="12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idden="1" x14ac:dyDescent="0.25">
      <c r="A808" s="8"/>
      <c r="B808" s="8"/>
      <c r="C808" s="8"/>
      <c r="D808" s="8"/>
      <c r="E808" s="8"/>
      <c r="F808" s="8"/>
      <c r="G808" s="21"/>
      <c r="H808" s="12"/>
      <c r="I808" s="12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idden="1" x14ac:dyDescent="0.25">
      <c r="A809" s="8"/>
      <c r="B809" s="8"/>
      <c r="C809" s="8"/>
      <c r="D809" s="8"/>
      <c r="E809" s="8"/>
      <c r="F809" s="8"/>
      <c r="G809" s="21"/>
      <c r="H809" s="12"/>
      <c r="I809" s="12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idden="1" x14ac:dyDescent="0.25">
      <c r="A810" s="8"/>
      <c r="B810" s="8"/>
      <c r="C810" s="8"/>
      <c r="D810" s="8"/>
      <c r="E810" s="8"/>
      <c r="F810" s="8"/>
      <c r="G810" s="21"/>
      <c r="H810" s="12"/>
      <c r="I810" s="12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idden="1" x14ac:dyDescent="0.25">
      <c r="A811" s="8"/>
      <c r="B811" s="8"/>
      <c r="C811" s="8"/>
      <c r="D811" s="8"/>
      <c r="E811" s="8"/>
      <c r="F811" s="8"/>
      <c r="G811" s="21"/>
      <c r="H811" s="12"/>
      <c r="I811" s="12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idden="1" x14ac:dyDescent="0.25">
      <c r="A812" s="8"/>
      <c r="B812" s="8"/>
      <c r="C812" s="8"/>
      <c r="D812" s="8"/>
      <c r="E812" s="8"/>
      <c r="F812" s="8"/>
      <c r="G812" s="21"/>
      <c r="H812" s="12"/>
      <c r="I812" s="12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idden="1" x14ac:dyDescent="0.25">
      <c r="A813" s="8"/>
      <c r="B813" s="8"/>
      <c r="C813" s="8"/>
      <c r="D813" s="8"/>
      <c r="E813" s="8"/>
      <c r="F813" s="8"/>
      <c r="G813" s="21"/>
      <c r="H813" s="12"/>
      <c r="I813" s="12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idden="1" x14ac:dyDescent="0.25">
      <c r="A814" s="8"/>
      <c r="B814" s="8"/>
      <c r="C814" s="8"/>
      <c r="D814" s="8"/>
      <c r="E814" s="8"/>
      <c r="F814" s="8"/>
      <c r="G814" s="21"/>
      <c r="H814" s="12"/>
      <c r="I814" s="12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idden="1" x14ac:dyDescent="0.25">
      <c r="A815" s="8"/>
      <c r="B815" s="8"/>
      <c r="C815" s="8"/>
      <c r="D815" s="8"/>
      <c r="E815" s="8"/>
      <c r="F815" s="8"/>
      <c r="G815" s="21"/>
      <c r="H815" s="12"/>
      <c r="I815" s="12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idden="1" x14ac:dyDescent="0.25">
      <c r="A816" s="8"/>
      <c r="B816" s="8"/>
      <c r="C816" s="8"/>
      <c r="D816" s="8"/>
      <c r="E816" s="8"/>
      <c r="F816" s="8"/>
      <c r="G816" s="21"/>
      <c r="H816" s="12"/>
      <c r="I816" s="12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idden="1" x14ac:dyDescent="0.25">
      <c r="A817" s="8"/>
      <c r="B817" s="8"/>
      <c r="C817" s="8"/>
      <c r="D817" s="8"/>
      <c r="E817" s="8"/>
      <c r="F817" s="8"/>
      <c r="G817" s="21"/>
      <c r="H817" s="12"/>
      <c r="I817" s="12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idden="1" x14ac:dyDescent="0.25">
      <c r="A818" s="8"/>
      <c r="B818" s="8"/>
      <c r="C818" s="8"/>
      <c r="D818" s="8"/>
      <c r="E818" s="8"/>
      <c r="F818" s="8"/>
      <c r="G818" s="21"/>
      <c r="H818" s="12"/>
      <c r="I818" s="12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idden="1" x14ac:dyDescent="0.25">
      <c r="A819" s="8"/>
      <c r="B819" s="8"/>
      <c r="C819" s="8"/>
      <c r="D819" s="8"/>
      <c r="E819" s="8"/>
      <c r="F819" s="8"/>
      <c r="G819" s="21"/>
      <c r="H819" s="12"/>
      <c r="I819" s="12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idden="1" x14ac:dyDescent="0.25">
      <c r="A820" s="8"/>
      <c r="B820" s="8"/>
      <c r="C820" s="8"/>
      <c r="D820" s="8"/>
      <c r="E820" s="8"/>
      <c r="F820" s="8"/>
      <c r="G820" s="21"/>
      <c r="H820" s="12"/>
      <c r="I820" s="12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idden="1" x14ac:dyDescent="0.25">
      <c r="A821" s="8"/>
      <c r="B821" s="8"/>
      <c r="C821" s="8"/>
      <c r="D821" s="8"/>
      <c r="E821" s="8"/>
      <c r="F821" s="8"/>
      <c r="G821" s="21"/>
      <c r="H821" s="12"/>
      <c r="I821" s="12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idden="1" x14ac:dyDescent="0.25">
      <c r="A822" s="8"/>
      <c r="B822" s="8"/>
      <c r="C822" s="8"/>
      <c r="D822" s="8"/>
      <c r="E822" s="8"/>
      <c r="F822" s="8"/>
      <c r="G822" s="21"/>
      <c r="H822" s="12"/>
      <c r="I822" s="12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idden="1" x14ac:dyDescent="0.25">
      <c r="A823" s="8"/>
      <c r="B823" s="8"/>
      <c r="C823" s="8"/>
      <c r="D823" s="8"/>
      <c r="E823" s="8"/>
      <c r="F823" s="8"/>
      <c r="G823" s="21"/>
      <c r="H823" s="12"/>
      <c r="I823" s="12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idden="1" x14ac:dyDescent="0.25">
      <c r="A824" s="8"/>
      <c r="B824" s="8"/>
      <c r="C824" s="8"/>
      <c r="D824" s="8"/>
      <c r="E824" s="8"/>
      <c r="F824" s="8"/>
      <c r="G824" s="21"/>
      <c r="H824" s="12"/>
      <c r="I824" s="12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idden="1" x14ac:dyDescent="0.25">
      <c r="A825" s="8"/>
      <c r="B825" s="8"/>
      <c r="C825" s="8"/>
      <c r="D825" s="8"/>
      <c r="E825" s="8"/>
      <c r="F825" s="8"/>
      <c r="G825" s="21"/>
      <c r="H825" s="12"/>
      <c r="I825" s="12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idden="1" x14ac:dyDescent="0.25">
      <c r="A826" s="8"/>
      <c r="B826" s="8"/>
      <c r="C826" s="8"/>
      <c r="D826" s="8"/>
      <c r="E826" s="8"/>
      <c r="F826" s="8"/>
      <c r="G826" s="21"/>
      <c r="H826" s="12"/>
      <c r="I826" s="12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idden="1" x14ac:dyDescent="0.25">
      <c r="A827" s="8"/>
      <c r="B827" s="8"/>
      <c r="C827" s="8"/>
      <c r="D827" s="8"/>
      <c r="E827" s="8"/>
      <c r="F827" s="8"/>
      <c r="G827" s="21"/>
      <c r="H827" s="12"/>
      <c r="I827" s="12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idden="1" x14ac:dyDescent="0.25">
      <c r="A828" s="8"/>
      <c r="B828" s="8"/>
      <c r="C828" s="8"/>
      <c r="D828" s="8"/>
      <c r="E828" s="8"/>
      <c r="F828" s="8"/>
      <c r="G828" s="21"/>
      <c r="H828" s="12"/>
      <c r="I828" s="12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idden="1" x14ac:dyDescent="0.25">
      <c r="A829" s="8"/>
      <c r="B829" s="8"/>
      <c r="C829" s="8"/>
      <c r="D829" s="8"/>
      <c r="E829" s="8"/>
      <c r="F829" s="8"/>
      <c r="G829" s="21"/>
      <c r="H829" s="12"/>
      <c r="I829" s="12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idden="1" x14ac:dyDescent="0.25">
      <c r="A830" s="8"/>
      <c r="B830" s="8"/>
      <c r="C830" s="8"/>
      <c r="D830" s="8"/>
      <c r="E830" s="8"/>
      <c r="F830" s="8"/>
      <c r="G830" s="21"/>
      <c r="H830" s="12"/>
      <c r="I830" s="12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idden="1" x14ac:dyDescent="0.25">
      <c r="A831" s="8"/>
      <c r="B831" s="8"/>
      <c r="C831" s="8"/>
      <c r="D831" s="8"/>
      <c r="E831" s="8"/>
      <c r="F831" s="8"/>
      <c r="G831" s="21"/>
      <c r="H831" s="12"/>
      <c r="I831" s="12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idden="1" x14ac:dyDescent="0.25">
      <c r="A832" s="8"/>
      <c r="B832" s="8"/>
      <c r="C832" s="8"/>
      <c r="D832" s="8"/>
      <c r="E832" s="8"/>
      <c r="F832" s="8"/>
      <c r="G832" s="21"/>
      <c r="H832" s="12"/>
      <c r="I832" s="12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idden="1" x14ac:dyDescent="0.25">
      <c r="A833" s="8"/>
      <c r="B833" s="8"/>
      <c r="C833" s="8"/>
      <c r="D833" s="8"/>
      <c r="E833" s="8"/>
      <c r="F833" s="8"/>
      <c r="G833" s="21"/>
      <c r="H833" s="12"/>
      <c r="I833" s="12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idden="1" x14ac:dyDescent="0.25">
      <c r="A834" s="8"/>
      <c r="B834" s="8"/>
      <c r="C834" s="8"/>
      <c r="D834" s="8"/>
      <c r="E834" s="8"/>
      <c r="F834" s="8"/>
      <c r="G834" s="21"/>
      <c r="H834" s="12"/>
      <c r="I834" s="12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idden="1" x14ac:dyDescent="0.25">
      <c r="A835" s="8"/>
      <c r="B835" s="8"/>
      <c r="C835" s="8"/>
      <c r="D835" s="8"/>
      <c r="E835" s="8"/>
      <c r="F835" s="8"/>
      <c r="G835" s="21"/>
      <c r="H835" s="12"/>
      <c r="I835" s="12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idden="1" x14ac:dyDescent="0.25">
      <c r="A836" s="8"/>
      <c r="B836" s="8"/>
      <c r="C836" s="8"/>
      <c r="D836" s="8"/>
      <c r="E836" s="8"/>
      <c r="F836" s="8"/>
      <c r="G836" s="21"/>
      <c r="H836" s="12"/>
      <c r="I836" s="12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idden="1" x14ac:dyDescent="0.25">
      <c r="A837" s="8"/>
      <c r="B837" s="8"/>
      <c r="C837" s="8"/>
      <c r="D837" s="8"/>
      <c r="E837" s="8"/>
      <c r="F837" s="8"/>
      <c r="G837" s="21"/>
      <c r="H837" s="12"/>
      <c r="I837" s="12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idden="1" x14ac:dyDescent="0.25">
      <c r="A838" s="8"/>
      <c r="B838" s="8"/>
      <c r="C838" s="8"/>
      <c r="D838" s="8"/>
      <c r="E838" s="8"/>
      <c r="F838" s="8"/>
      <c r="G838" s="21"/>
      <c r="H838" s="12"/>
      <c r="I838" s="12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idden="1" x14ac:dyDescent="0.25">
      <c r="A839" s="8"/>
      <c r="B839" s="8"/>
      <c r="C839" s="8"/>
      <c r="D839" s="8"/>
      <c r="E839" s="8"/>
      <c r="F839" s="8"/>
      <c r="G839" s="21"/>
      <c r="H839" s="12"/>
      <c r="I839" s="12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idden="1" x14ac:dyDescent="0.25">
      <c r="A840" s="8"/>
      <c r="B840" s="8"/>
      <c r="C840" s="8"/>
      <c r="D840" s="8"/>
      <c r="E840" s="8"/>
      <c r="F840" s="8"/>
      <c r="G840" s="21"/>
      <c r="H840" s="12"/>
      <c r="I840" s="12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idden="1" x14ac:dyDescent="0.25">
      <c r="A841" s="8"/>
      <c r="B841" s="8"/>
      <c r="C841" s="8"/>
      <c r="D841" s="8"/>
      <c r="E841" s="8"/>
      <c r="F841" s="8"/>
      <c r="G841" s="21"/>
      <c r="H841" s="12"/>
      <c r="I841" s="12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idden="1" x14ac:dyDescent="0.25">
      <c r="A842" s="8"/>
      <c r="B842" s="8"/>
      <c r="C842" s="8"/>
      <c r="D842" s="8"/>
      <c r="E842" s="8"/>
      <c r="F842" s="8"/>
      <c r="G842" s="21"/>
      <c r="H842" s="12"/>
      <c r="I842" s="12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idden="1" x14ac:dyDescent="0.25">
      <c r="A843" s="8"/>
      <c r="B843" s="8"/>
      <c r="C843" s="8"/>
      <c r="D843" s="8"/>
      <c r="E843" s="8"/>
      <c r="F843" s="8"/>
      <c r="G843" s="21"/>
      <c r="H843" s="12"/>
      <c r="I843" s="12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idden="1" x14ac:dyDescent="0.25">
      <c r="A844" s="8"/>
      <c r="B844" s="8"/>
      <c r="C844" s="8"/>
      <c r="D844" s="8"/>
      <c r="E844" s="8"/>
      <c r="F844" s="8"/>
      <c r="G844" s="21"/>
      <c r="H844" s="12"/>
      <c r="I844" s="12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idden="1" x14ac:dyDescent="0.25">
      <c r="A845" s="8"/>
      <c r="B845" s="8"/>
      <c r="C845" s="8"/>
      <c r="D845" s="8"/>
      <c r="E845" s="8"/>
      <c r="F845" s="8"/>
      <c r="G845" s="21"/>
      <c r="H845" s="12"/>
      <c r="I845" s="12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idden="1" x14ac:dyDescent="0.25">
      <c r="A846" s="8"/>
      <c r="B846" s="8"/>
      <c r="C846" s="8"/>
      <c r="D846" s="8"/>
      <c r="E846" s="8"/>
      <c r="F846" s="8"/>
      <c r="G846" s="21"/>
      <c r="H846" s="12"/>
      <c r="I846" s="12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idden="1" x14ac:dyDescent="0.25">
      <c r="A847" s="8"/>
      <c r="B847" s="8"/>
      <c r="C847" s="8"/>
      <c r="D847" s="8"/>
      <c r="E847" s="8"/>
      <c r="F847" s="8"/>
      <c r="G847" s="21"/>
      <c r="H847" s="12"/>
      <c r="I847" s="12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idden="1" x14ac:dyDescent="0.25">
      <c r="A848" s="8"/>
      <c r="B848" s="8"/>
      <c r="C848" s="8"/>
      <c r="D848" s="8"/>
      <c r="E848" s="8"/>
      <c r="F848" s="8"/>
      <c r="G848" s="21"/>
      <c r="H848" s="12"/>
      <c r="I848" s="12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idden="1" x14ac:dyDescent="0.25">
      <c r="A849" s="8"/>
      <c r="B849" s="8"/>
      <c r="C849" s="8"/>
      <c r="D849" s="8"/>
      <c r="E849" s="8"/>
      <c r="F849" s="8"/>
      <c r="G849" s="21"/>
      <c r="H849" s="12"/>
      <c r="I849" s="12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idden="1" x14ac:dyDescent="0.25">
      <c r="A850" s="8"/>
      <c r="B850" s="8"/>
      <c r="C850" s="8"/>
      <c r="D850" s="8"/>
      <c r="E850" s="8"/>
      <c r="F850" s="8"/>
      <c r="G850" s="21"/>
      <c r="H850" s="12"/>
      <c r="I850" s="12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idden="1" x14ac:dyDescent="0.25">
      <c r="A851" s="8"/>
      <c r="B851" s="8"/>
      <c r="C851" s="8"/>
      <c r="D851" s="8"/>
      <c r="E851" s="8"/>
      <c r="F851" s="8"/>
      <c r="G851" s="21"/>
      <c r="H851" s="12"/>
      <c r="I851" s="12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idden="1" x14ac:dyDescent="0.25">
      <c r="A852" s="8"/>
      <c r="B852" s="8"/>
      <c r="C852" s="8"/>
      <c r="D852" s="8"/>
      <c r="E852" s="8"/>
      <c r="F852" s="8"/>
      <c r="G852" s="21"/>
      <c r="H852" s="12"/>
      <c r="I852" s="12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idden="1" x14ac:dyDescent="0.25">
      <c r="A853" s="8"/>
      <c r="B853" s="8"/>
      <c r="C853" s="8"/>
      <c r="D853" s="8"/>
      <c r="E853" s="8"/>
      <c r="F853" s="8"/>
      <c r="G853" s="21"/>
      <c r="H853" s="12"/>
      <c r="I853" s="12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idden="1" x14ac:dyDescent="0.25">
      <c r="A854" s="8"/>
      <c r="B854" s="8"/>
      <c r="C854" s="8"/>
      <c r="D854" s="8"/>
      <c r="E854" s="8"/>
      <c r="F854" s="8"/>
      <c r="G854" s="21"/>
      <c r="H854" s="12"/>
      <c r="I854" s="12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idden="1" x14ac:dyDescent="0.25">
      <c r="A855" s="8"/>
      <c r="B855" s="8"/>
      <c r="C855" s="8"/>
      <c r="D855" s="8"/>
      <c r="E855" s="8"/>
      <c r="F855" s="8"/>
      <c r="G855" s="21"/>
      <c r="H855" s="12"/>
      <c r="I855" s="12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idden="1" x14ac:dyDescent="0.25">
      <c r="A856" s="8"/>
      <c r="B856" s="8"/>
      <c r="C856" s="8"/>
      <c r="D856" s="8"/>
      <c r="E856" s="8"/>
      <c r="F856" s="8"/>
      <c r="G856" s="21"/>
      <c r="H856" s="12"/>
      <c r="I856" s="12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idden="1" x14ac:dyDescent="0.25">
      <c r="A857" s="8"/>
      <c r="B857" s="8"/>
      <c r="C857" s="8"/>
      <c r="D857" s="8"/>
      <c r="E857" s="8"/>
      <c r="F857" s="8"/>
      <c r="G857" s="21"/>
      <c r="H857" s="12"/>
      <c r="I857" s="12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idden="1" x14ac:dyDescent="0.25">
      <c r="A858" s="8"/>
      <c r="B858" s="8"/>
      <c r="C858" s="8"/>
      <c r="D858" s="8"/>
      <c r="E858" s="8"/>
      <c r="F858" s="8"/>
      <c r="G858" s="21"/>
      <c r="H858" s="12"/>
      <c r="I858" s="12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idden="1" x14ac:dyDescent="0.25">
      <c r="A859" s="8"/>
      <c r="B859" s="8"/>
      <c r="C859" s="8"/>
      <c r="D859" s="8"/>
      <c r="E859" s="8"/>
      <c r="F859" s="8"/>
      <c r="G859" s="21"/>
      <c r="H859" s="12"/>
      <c r="I859" s="12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idden="1" x14ac:dyDescent="0.25">
      <c r="A860" s="8"/>
      <c r="B860" s="8"/>
      <c r="C860" s="8"/>
      <c r="D860" s="8"/>
      <c r="E860" s="8"/>
      <c r="F860" s="8"/>
      <c r="G860" s="21"/>
      <c r="H860" s="12"/>
      <c r="I860" s="12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idden="1" x14ac:dyDescent="0.25">
      <c r="A861" s="8"/>
      <c r="B861" s="8"/>
      <c r="C861" s="8"/>
      <c r="D861" s="8"/>
      <c r="E861" s="8"/>
      <c r="F861" s="8"/>
      <c r="G861" s="21"/>
      <c r="H861" s="12"/>
      <c r="I861" s="12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idden="1" x14ac:dyDescent="0.25">
      <c r="A862" s="8"/>
      <c r="B862" s="8"/>
      <c r="C862" s="8"/>
      <c r="D862" s="8"/>
      <c r="E862" s="8"/>
      <c r="F862" s="8"/>
      <c r="G862" s="21"/>
      <c r="H862" s="12"/>
      <c r="I862" s="12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idden="1" x14ac:dyDescent="0.25">
      <c r="A863" s="8"/>
      <c r="B863" s="8"/>
      <c r="C863" s="8"/>
      <c r="D863" s="8"/>
      <c r="E863" s="8"/>
      <c r="F863" s="8"/>
      <c r="G863" s="21"/>
      <c r="H863" s="12"/>
      <c r="I863" s="12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idden="1" x14ac:dyDescent="0.25">
      <c r="A864" s="8"/>
      <c r="B864" s="8"/>
      <c r="C864" s="8"/>
      <c r="D864" s="8"/>
      <c r="E864" s="8"/>
      <c r="F864" s="8"/>
      <c r="G864" s="21"/>
      <c r="H864" s="12"/>
      <c r="I864" s="12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idden="1" x14ac:dyDescent="0.25">
      <c r="A865" s="8"/>
      <c r="B865" s="8"/>
      <c r="C865" s="8"/>
      <c r="D865" s="8"/>
      <c r="E865" s="8"/>
      <c r="F865" s="8"/>
      <c r="G865" s="21"/>
      <c r="H865" s="12"/>
      <c r="I865" s="12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idden="1" x14ac:dyDescent="0.25">
      <c r="A866" s="8"/>
      <c r="B866" s="8"/>
      <c r="C866" s="8"/>
      <c r="D866" s="8"/>
      <c r="E866" s="8"/>
      <c r="F866" s="8"/>
      <c r="G866" s="21"/>
      <c r="H866" s="12"/>
      <c r="I866" s="12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idden="1" x14ac:dyDescent="0.25">
      <c r="A867" s="8"/>
      <c r="B867" s="8"/>
      <c r="C867" s="8"/>
      <c r="D867" s="8"/>
      <c r="E867" s="8"/>
      <c r="F867" s="8"/>
      <c r="G867" s="21"/>
      <c r="H867" s="12"/>
      <c r="I867" s="12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idden="1" x14ac:dyDescent="0.25">
      <c r="A868" s="8"/>
      <c r="B868" s="8"/>
      <c r="C868" s="8"/>
      <c r="D868" s="8"/>
      <c r="E868" s="8"/>
      <c r="F868" s="8"/>
      <c r="G868" s="21"/>
      <c r="H868" s="12"/>
      <c r="I868" s="12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idden="1" x14ac:dyDescent="0.25">
      <c r="A869" s="8"/>
      <c r="B869" s="8"/>
      <c r="C869" s="8"/>
      <c r="D869" s="8"/>
      <c r="E869" s="8"/>
      <c r="F869" s="8"/>
      <c r="G869" s="21"/>
      <c r="H869" s="12"/>
      <c r="I869" s="12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idden="1" x14ac:dyDescent="0.25">
      <c r="A870" s="8"/>
      <c r="B870" s="8"/>
      <c r="C870" s="8"/>
      <c r="D870" s="8"/>
      <c r="E870" s="8"/>
      <c r="F870" s="8"/>
      <c r="G870" s="21"/>
      <c r="H870" s="12"/>
      <c r="I870" s="12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idden="1" x14ac:dyDescent="0.25">
      <c r="A871" s="8"/>
      <c r="B871" s="8"/>
      <c r="C871" s="8"/>
      <c r="D871" s="8"/>
      <c r="E871" s="8"/>
      <c r="F871" s="8"/>
      <c r="G871" s="21"/>
      <c r="H871" s="12"/>
      <c r="I871" s="12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idden="1" x14ac:dyDescent="0.25">
      <c r="A872" s="8"/>
      <c r="B872" s="8"/>
      <c r="C872" s="8"/>
      <c r="D872" s="8"/>
      <c r="E872" s="8"/>
      <c r="F872" s="8"/>
      <c r="G872" s="21"/>
      <c r="H872" s="12"/>
      <c r="I872" s="12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idden="1" x14ac:dyDescent="0.25">
      <c r="A873" s="8"/>
      <c r="B873" s="8"/>
      <c r="C873" s="8"/>
      <c r="D873" s="8"/>
      <c r="E873" s="8"/>
      <c r="F873" s="8"/>
      <c r="G873" s="21"/>
      <c r="H873" s="12"/>
      <c r="I873" s="12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idden="1" x14ac:dyDescent="0.25">
      <c r="A874" s="8"/>
      <c r="B874" s="8"/>
      <c r="C874" s="8"/>
      <c r="D874" s="8"/>
      <c r="E874" s="8"/>
      <c r="F874" s="8"/>
      <c r="G874" s="21"/>
      <c r="H874" s="12"/>
      <c r="I874" s="12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idden="1" x14ac:dyDescent="0.25">
      <c r="A875" s="8"/>
      <c r="B875" s="8"/>
      <c r="C875" s="8"/>
      <c r="D875" s="8"/>
      <c r="E875" s="8"/>
      <c r="F875" s="8"/>
      <c r="G875" s="21"/>
      <c r="H875" s="12"/>
      <c r="I875" s="12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idden="1" x14ac:dyDescent="0.25">
      <c r="A876" s="8"/>
      <c r="B876" s="8"/>
      <c r="C876" s="8"/>
      <c r="D876" s="8"/>
      <c r="E876" s="8"/>
      <c r="F876" s="8"/>
      <c r="G876" s="21"/>
      <c r="H876" s="12"/>
      <c r="I876" s="12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idden="1" x14ac:dyDescent="0.25">
      <c r="A877" s="8"/>
      <c r="B877" s="8"/>
      <c r="C877" s="8"/>
      <c r="D877" s="8"/>
      <c r="E877" s="8"/>
      <c r="F877" s="8"/>
      <c r="G877" s="21"/>
      <c r="H877" s="12"/>
      <c r="I877" s="12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idden="1" x14ac:dyDescent="0.25">
      <c r="A878" s="8"/>
      <c r="B878" s="8"/>
      <c r="C878" s="8"/>
      <c r="D878" s="8"/>
      <c r="E878" s="8"/>
      <c r="F878" s="8"/>
      <c r="G878" s="21"/>
      <c r="H878" s="12"/>
      <c r="I878" s="12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idden="1" x14ac:dyDescent="0.25">
      <c r="A879" s="8"/>
      <c r="B879" s="8"/>
      <c r="C879" s="8"/>
      <c r="D879" s="8"/>
      <c r="E879" s="8"/>
      <c r="F879" s="8"/>
      <c r="G879" s="21"/>
      <c r="H879" s="12"/>
      <c r="I879" s="12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idden="1" x14ac:dyDescent="0.25">
      <c r="A880" s="8"/>
      <c r="B880" s="8"/>
      <c r="C880" s="8"/>
      <c r="D880" s="8"/>
      <c r="E880" s="8"/>
      <c r="F880" s="8"/>
      <c r="G880" s="21"/>
      <c r="H880" s="12"/>
      <c r="I880" s="12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idden="1" x14ac:dyDescent="0.25">
      <c r="A881" s="8"/>
      <c r="B881" s="8"/>
      <c r="C881" s="8"/>
      <c r="D881" s="8"/>
      <c r="E881" s="8"/>
      <c r="F881" s="8"/>
      <c r="G881" s="21"/>
      <c r="H881" s="12"/>
      <c r="I881" s="12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idden="1" x14ac:dyDescent="0.25">
      <c r="A882" s="8"/>
      <c r="B882" s="8"/>
      <c r="C882" s="8"/>
      <c r="D882" s="8"/>
      <c r="E882" s="8"/>
      <c r="F882" s="8"/>
      <c r="G882" s="21"/>
      <c r="H882" s="12"/>
      <c r="I882" s="12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idden="1" x14ac:dyDescent="0.25">
      <c r="A883" s="8"/>
      <c r="B883" s="8"/>
      <c r="C883" s="8"/>
      <c r="D883" s="8"/>
      <c r="E883" s="8"/>
      <c r="F883" s="8"/>
      <c r="G883" s="21"/>
      <c r="H883" s="12"/>
      <c r="I883" s="12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idden="1" x14ac:dyDescent="0.25">
      <c r="A884" s="8"/>
      <c r="B884" s="8"/>
      <c r="C884" s="8"/>
      <c r="D884" s="8"/>
      <c r="E884" s="8"/>
      <c r="F884" s="8"/>
      <c r="G884" s="21"/>
      <c r="H884" s="12"/>
      <c r="I884" s="12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idden="1" x14ac:dyDescent="0.25">
      <c r="A885" s="8"/>
      <c r="B885" s="8"/>
      <c r="C885" s="8"/>
      <c r="D885" s="8"/>
      <c r="E885" s="8"/>
      <c r="F885" s="8"/>
      <c r="G885" s="21"/>
      <c r="H885" s="12"/>
      <c r="I885" s="12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idden="1" x14ac:dyDescent="0.25">
      <c r="A886" s="8"/>
      <c r="B886" s="8"/>
      <c r="C886" s="8"/>
      <c r="D886" s="8"/>
      <c r="E886" s="8"/>
      <c r="F886" s="8"/>
      <c r="G886" s="21"/>
      <c r="H886" s="12"/>
      <c r="I886" s="12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idden="1" x14ac:dyDescent="0.25">
      <c r="A887" s="8"/>
      <c r="B887" s="8"/>
      <c r="C887" s="8"/>
      <c r="D887" s="8"/>
      <c r="E887" s="8"/>
      <c r="F887" s="8"/>
      <c r="G887" s="21"/>
      <c r="H887" s="12"/>
      <c r="I887" s="12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idden="1" x14ac:dyDescent="0.25">
      <c r="A888" s="8"/>
      <c r="B888" s="8"/>
      <c r="C888" s="8"/>
      <c r="D888" s="8"/>
      <c r="E888" s="8"/>
      <c r="F888" s="8"/>
      <c r="G888" s="21"/>
      <c r="H888" s="12"/>
      <c r="I888" s="12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idden="1" x14ac:dyDescent="0.25">
      <c r="A889" s="8"/>
      <c r="B889" s="8"/>
      <c r="C889" s="8"/>
      <c r="D889" s="8"/>
      <c r="E889" s="8"/>
      <c r="F889" s="8"/>
      <c r="G889" s="21"/>
      <c r="H889" s="12"/>
      <c r="I889" s="12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idden="1" x14ac:dyDescent="0.25">
      <c r="A890" s="8"/>
      <c r="B890" s="8"/>
      <c r="C890" s="8"/>
      <c r="D890" s="8"/>
      <c r="E890" s="8"/>
      <c r="F890" s="8"/>
      <c r="G890" s="21"/>
      <c r="H890" s="12"/>
      <c r="I890" s="12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idden="1" x14ac:dyDescent="0.25">
      <c r="A891" s="8"/>
      <c r="B891" s="8"/>
      <c r="C891" s="8"/>
      <c r="D891" s="8"/>
      <c r="E891" s="8"/>
      <c r="F891" s="8"/>
      <c r="G891" s="21"/>
      <c r="H891" s="12"/>
      <c r="I891" s="12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idden="1" x14ac:dyDescent="0.25">
      <c r="A892" s="8"/>
      <c r="B892" s="8"/>
      <c r="C892" s="8"/>
      <c r="D892" s="8"/>
      <c r="E892" s="8"/>
      <c r="F892" s="8"/>
      <c r="G892" s="21"/>
      <c r="H892" s="12"/>
      <c r="I892" s="12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idden="1" x14ac:dyDescent="0.25">
      <c r="A893" s="8"/>
      <c r="B893" s="8"/>
      <c r="C893" s="8"/>
      <c r="D893" s="8"/>
      <c r="E893" s="8"/>
      <c r="F893" s="8"/>
      <c r="G893" s="21"/>
      <c r="H893" s="12"/>
      <c r="I893" s="12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idden="1" x14ac:dyDescent="0.25">
      <c r="A894" s="8"/>
      <c r="B894" s="8"/>
      <c r="C894" s="8"/>
      <c r="D894" s="8"/>
      <c r="E894" s="8"/>
      <c r="F894" s="8"/>
      <c r="G894" s="21"/>
      <c r="H894" s="12"/>
      <c r="I894" s="12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idden="1" x14ac:dyDescent="0.25">
      <c r="A895" s="8"/>
      <c r="B895" s="8"/>
      <c r="C895" s="8"/>
      <c r="D895" s="8"/>
      <c r="E895" s="8"/>
      <c r="F895" s="8"/>
      <c r="G895" s="21"/>
      <c r="H895" s="12"/>
      <c r="I895" s="12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idden="1" x14ac:dyDescent="0.25">
      <c r="A896" s="8"/>
      <c r="B896" s="8"/>
      <c r="C896" s="8"/>
      <c r="D896" s="8"/>
      <c r="E896" s="8"/>
      <c r="F896" s="8"/>
      <c r="G896" s="21"/>
      <c r="H896" s="12"/>
      <c r="I896" s="12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idden="1" x14ac:dyDescent="0.25">
      <c r="A897" s="8"/>
      <c r="B897" s="8"/>
      <c r="C897" s="8"/>
      <c r="D897" s="8"/>
      <c r="E897" s="8"/>
      <c r="F897" s="8"/>
      <c r="G897" s="21"/>
      <c r="H897" s="12"/>
      <c r="I897" s="12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idden="1" x14ac:dyDescent="0.25">
      <c r="A898" s="8"/>
      <c r="B898" s="8"/>
      <c r="C898" s="8"/>
      <c r="D898" s="8"/>
      <c r="E898" s="8"/>
      <c r="F898" s="8"/>
      <c r="G898" s="21"/>
      <c r="H898" s="12"/>
      <c r="I898" s="12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idden="1" x14ac:dyDescent="0.25">
      <c r="A899" s="8"/>
      <c r="B899" s="8"/>
      <c r="C899" s="8"/>
      <c r="D899" s="8"/>
      <c r="E899" s="8"/>
      <c r="F899" s="8"/>
      <c r="G899" s="21"/>
      <c r="H899" s="12"/>
      <c r="I899" s="12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idden="1" x14ac:dyDescent="0.25">
      <c r="A900" s="8"/>
      <c r="B900" s="8"/>
      <c r="C900" s="8"/>
      <c r="D900" s="8"/>
      <c r="E900" s="8"/>
      <c r="F900" s="8"/>
      <c r="G900" s="21"/>
      <c r="H900" s="12"/>
      <c r="I900" s="12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idden="1" x14ac:dyDescent="0.25">
      <c r="A901" s="8"/>
      <c r="B901" s="8"/>
      <c r="C901" s="8"/>
      <c r="D901" s="8"/>
      <c r="E901" s="8"/>
      <c r="F901" s="8"/>
      <c r="G901" s="21"/>
      <c r="H901" s="12"/>
      <c r="I901" s="12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idden="1" x14ac:dyDescent="0.25">
      <c r="A902" s="8"/>
      <c r="B902" s="8"/>
      <c r="C902" s="8"/>
      <c r="D902" s="8"/>
      <c r="E902" s="8"/>
      <c r="F902" s="8"/>
      <c r="G902" s="21"/>
      <c r="H902" s="12"/>
      <c r="I902" s="12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idden="1" x14ac:dyDescent="0.25">
      <c r="A903" s="8"/>
      <c r="B903" s="8"/>
      <c r="C903" s="8"/>
      <c r="D903" s="8"/>
      <c r="E903" s="8"/>
      <c r="F903" s="8"/>
      <c r="G903" s="21"/>
      <c r="H903" s="12"/>
      <c r="I903" s="12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idden="1" x14ac:dyDescent="0.25">
      <c r="A904" s="8"/>
      <c r="B904" s="8"/>
      <c r="C904" s="8"/>
      <c r="D904" s="8"/>
      <c r="E904" s="8"/>
      <c r="F904" s="8"/>
      <c r="G904" s="21"/>
      <c r="H904" s="12"/>
      <c r="I904" s="12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idden="1" x14ac:dyDescent="0.25">
      <c r="A905" s="8"/>
      <c r="B905" s="8"/>
      <c r="C905" s="8"/>
      <c r="D905" s="8"/>
      <c r="E905" s="8"/>
      <c r="F905" s="8"/>
      <c r="G905" s="21"/>
      <c r="H905" s="12"/>
      <c r="I905" s="12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idden="1" x14ac:dyDescent="0.25">
      <c r="A906" s="8"/>
      <c r="B906" s="8"/>
      <c r="C906" s="8"/>
      <c r="D906" s="8"/>
      <c r="E906" s="8"/>
      <c r="F906" s="8"/>
      <c r="G906" s="21"/>
      <c r="H906" s="12"/>
      <c r="I906" s="12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idden="1" x14ac:dyDescent="0.25">
      <c r="A907" s="8"/>
      <c r="B907" s="8"/>
      <c r="C907" s="8"/>
      <c r="D907" s="8"/>
      <c r="E907" s="8"/>
      <c r="F907" s="8"/>
      <c r="G907" s="21"/>
      <c r="H907" s="12"/>
      <c r="I907" s="12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idden="1" x14ac:dyDescent="0.25">
      <c r="A908" s="8"/>
      <c r="B908" s="8"/>
      <c r="C908" s="8"/>
      <c r="D908" s="8"/>
      <c r="E908" s="8"/>
      <c r="F908" s="8"/>
      <c r="G908" s="21"/>
      <c r="H908" s="12"/>
      <c r="I908" s="12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idden="1" x14ac:dyDescent="0.25">
      <c r="A909" s="8"/>
      <c r="B909" s="8"/>
      <c r="C909" s="8"/>
      <c r="D909" s="8"/>
      <c r="E909" s="8"/>
      <c r="F909" s="8"/>
      <c r="G909" s="21"/>
      <c r="H909" s="12"/>
      <c r="I909" s="12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idden="1" x14ac:dyDescent="0.25">
      <c r="A910" s="8"/>
      <c r="B910" s="8"/>
      <c r="C910" s="8"/>
      <c r="D910" s="8"/>
      <c r="E910" s="8"/>
      <c r="F910" s="8"/>
      <c r="G910" s="21"/>
      <c r="H910" s="12"/>
      <c r="I910" s="12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idden="1" x14ac:dyDescent="0.25">
      <c r="A911" s="8"/>
      <c r="B911" s="8"/>
      <c r="C911" s="8"/>
      <c r="D911" s="8"/>
      <c r="E911" s="8"/>
      <c r="F911" s="8"/>
      <c r="G911" s="21"/>
      <c r="H911" s="12"/>
      <c r="I911" s="12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idden="1" x14ac:dyDescent="0.25">
      <c r="A912" s="8"/>
      <c r="B912" s="8"/>
      <c r="C912" s="8"/>
      <c r="D912" s="8"/>
      <c r="E912" s="8"/>
      <c r="F912" s="8"/>
      <c r="G912" s="21"/>
      <c r="H912" s="12"/>
      <c r="I912" s="12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idden="1" x14ac:dyDescent="0.25">
      <c r="A913" s="8"/>
      <c r="B913" s="8"/>
      <c r="C913" s="8"/>
      <c r="D913" s="8"/>
      <c r="E913" s="8"/>
      <c r="F913" s="8"/>
      <c r="G913" s="21"/>
      <c r="H913" s="12"/>
      <c r="I913" s="12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idden="1" x14ac:dyDescent="0.25">
      <c r="A914" s="8"/>
      <c r="B914" s="8"/>
      <c r="C914" s="8"/>
      <c r="D914" s="8"/>
      <c r="E914" s="8"/>
      <c r="F914" s="8"/>
      <c r="G914" s="21"/>
      <c r="H914" s="12"/>
      <c r="I914" s="12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idden="1" x14ac:dyDescent="0.25">
      <c r="A915" s="8"/>
      <c r="B915" s="8"/>
      <c r="C915" s="8"/>
      <c r="D915" s="8"/>
      <c r="E915" s="8"/>
      <c r="F915" s="8"/>
      <c r="G915" s="21"/>
      <c r="H915" s="12"/>
      <c r="I915" s="12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idden="1" x14ac:dyDescent="0.25">
      <c r="A916" s="8"/>
      <c r="B916" s="8"/>
      <c r="C916" s="8"/>
      <c r="D916" s="8"/>
      <c r="E916" s="8"/>
      <c r="F916" s="8"/>
      <c r="G916" s="21"/>
      <c r="H916" s="12"/>
      <c r="I916" s="12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idden="1" x14ac:dyDescent="0.25">
      <c r="A917" s="8"/>
      <c r="B917" s="8"/>
      <c r="C917" s="8"/>
      <c r="D917" s="8"/>
      <c r="E917" s="8"/>
      <c r="F917" s="8"/>
      <c r="G917" s="21"/>
      <c r="H917" s="12"/>
      <c r="I917" s="12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idden="1" x14ac:dyDescent="0.25">
      <c r="A918" s="8"/>
      <c r="B918" s="8"/>
      <c r="C918" s="8"/>
      <c r="D918" s="8"/>
      <c r="E918" s="8"/>
      <c r="F918" s="8"/>
      <c r="G918" s="21"/>
      <c r="H918" s="12"/>
      <c r="I918" s="12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idden="1" x14ac:dyDescent="0.25">
      <c r="A919" s="8"/>
      <c r="B919" s="8"/>
      <c r="C919" s="8"/>
      <c r="D919" s="8"/>
      <c r="E919" s="8"/>
      <c r="F919" s="8"/>
      <c r="G919" s="21"/>
      <c r="H919" s="12"/>
      <c r="I919" s="12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idden="1" x14ac:dyDescent="0.25">
      <c r="A920" s="8"/>
      <c r="B920" s="8"/>
      <c r="C920" s="8"/>
      <c r="D920" s="8"/>
      <c r="E920" s="8"/>
      <c r="F920" s="8"/>
      <c r="G920" s="21"/>
      <c r="H920" s="12"/>
      <c r="I920" s="12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idden="1" x14ac:dyDescent="0.25">
      <c r="A921" s="8"/>
      <c r="B921" s="8"/>
      <c r="C921" s="8"/>
      <c r="D921" s="8"/>
      <c r="E921" s="8"/>
      <c r="F921" s="8"/>
      <c r="G921" s="21"/>
      <c r="H921" s="12"/>
      <c r="I921" s="12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idden="1" x14ac:dyDescent="0.25">
      <c r="A922" s="8"/>
      <c r="B922" s="8"/>
      <c r="C922" s="8"/>
      <c r="D922" s="8"/>
      <c r="E922" s="8"/>
      <c r="F922" s="8"/>
      <c r="G922" s="21"/>
      <c r="H922" s="12"/>
      <c r="I922" s="12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idden="1" x14ac:dyDescent="0.25">
      <c r="A923" s="8"/>
      <c r="B923" s="8"/>
      <c r="C923" s="8"/>
      <c r="D923" s="8"/>
      <c r="E923" s="8"/>
      <c r="F923" s="8"/>
      <c r="G923" s="21"/>
      <c r="H923" s="12"/>
      <c r="I923" s="12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idden="1" x14ac:dyDescent="0.25">
      <c r="A924" s="8"/>
      <c r="B924" s="8"/>
      <c r="C924" s="8"/>
      <c r="D924" s="8"/>
      <c r="E924" s="8"/>
      <c r="F924" s="8"/>
      <c r="G924" s="21"/>
      <c r="H924" s="12"/>
      <c r="I924" s="12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idden="1" x14ac:dyDescent="0.25">
      <c r="A925" s="8"/>
      <c r="B925" s="8"/>
      <c r="C925" s="8"/>
      <c r="D925" s="8"/>
      <c r="E925" s="8"/>
      <c r="F925" s="8"/>
      <c r="G925" s="21"/>
      <c r="H925" s="12"/>
      <c r="I925" s="12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idden="1" x14ac:dyDescent="0.25">
      <c r="A926" s="8"/>
      <c r="B926" s="8"/>
      <c r="C926" s="8"/>
      <c r="D926" s="8"/>
      <c r="E926" s="8"/>
      <c r="F926" s="8"/>
      <c r="G926" s="21"/>
      <c r="H926" s="12"/>
      <c r="I926" s="12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idden="1" x14ac:dyDescent="0.25">
      <c r="A927" s="8"/>
      <c r="B927" s="8"/>
      <c r="C927" s="8"/>
      <c r="D927" s="8"/>
      <c r="E927" s="8"/>
      <c r="F927" s="8"/>
      <c r="G927" s="21"/>
      <c r="H927" s="12"/>
      <c r="I927" s="12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idden="1" x14ac:dyDescent="0.25">
      <c r="A928" s="8"/>
      <c r="B928" s="8"/>
      <c r="C928" s="8"/>
      <c r="D928" s="8"/>
      <c r="E928" s="8"/>
      <c r="F928" s="8"/>
      <c r="G928" s="21"/>
      <c r="H928" s="12"/>
      <c r="I928" s="12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idden="1" x14ac:dyDescent="0.25">
      <c r="A929" s="8"/>
      <c r="B929" s="8"/>
      <c r="C929" s="8"/>
      <c r="D929" s="8"/>
      <c r="E929" s="8"/>
      <c r="F929" s="8"/>
      <c r="G929" s="21"/>
      <c r="H929" s="12"/>
      <c r="I929" s="12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idden="1" x14ac:dyDescent="0.25">
      <c r="A930" s="8"/>
      <c r="B930" s="8"/>
      <c r="C930" s="8"/>
      <c r="D930" s="8"/>
      <c r="E930" s="8"/>
      <c r="F930" s="8"/>
      <c r="G930" s="21"/>
      <c r="H930" s="12"/>
      <c r="I930" s="12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idden="1" x14ac:dyDescent="0.25">
      <c r="A931" s="8"/>
      <c r="B931" s="8"/>
      <c r="C931" s="8"/>
      <c r="D931" s="8"/>
      <c r="E931" s="8"/>
      <c r="F931" s="8"/>
      <c r="G931" s="21"/>
      <c r="H931" s="12"/>
      <c r="I931" s="12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idden="1" x14ac:dyDescent="0.25">
      <c r="A932" s="8"/>
      <c r="B932" s="8"/>
      <c r="C932" s="8"/>
      <c r="D932" s="8"/>
      <c r="E932" s="8"/>
      <c r="F932" s="8"/>
      <c r="G932" s="21"/>
      <c r="H932" s="12"/>
      <c r="I932" s="12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idden="1" x14ac:dyDescent="0.25">
      <c r="A933" s="8"/>
      <c r="B933" s="8"/>
      <c r="C933" s="8"/>
      <c r="D933" s="8"/>
      <c r="E933" s="8"/>
      <c r="F933" s="8"/>
      <c r="G933" s="21"/>
      <c r="H933" s="12"/>
      <c r="I933" s="12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idden="1" x14ac:dyDescent="0.25">
      <c r="A934" s="8"/>
      <c r="B934" s="8"/>
      <c r="C934" s="8"/>
      <c r="D934" s="8"/>
      <c r="E934" s="8"/>
      <c r="F934" s="8"/>
      <c r="G934" s="21"/>
      <c r="H934" s="12"/>
      <c r="I934" s="12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idden="1" x14ac:dyDescent="0.25">
      <c r="A935" s="8"/>
      <c r="B935" s="8"/>
      <c r="C935" s="8"/>
      <c r="D935" s="8"/>
      <c r="E935" s="8"/>
      <c r="F935" s="8"/>
      <c r="G935" s="21"/>
      <c r="H935" s="12"/>
      <c r="I935" s="12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idden="1" x14ac:dyDescent="0.25">
      <c r="A936" s="8"/>
      <c r="B936" s="8"/>
      <c r="C936" s="8"/>
      <c r="D936" s="8"/>
      <c r="E936" s="8"/>
      <c r="F936" s="8"/>
      <c r="G936" s="21"/>
      <c r="H936" s="12"/>
      <c r="I936" s="12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idden="1" x14ac:dyDescent="0.25">
      <c r="A937" s="8"/>
      <c r="B937" s="8"/>
      <c r="C937" s="8"/>
      <c r="D937" s="8"/>
      <c r="E937" s="8"/>
      <c r="F937" s="8"/>
      <c r="G937" s="21"/>
      <c r="H937" s="12"/>
      <c r="I937" s="12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idden="1" x14ac:dyDescent="0.25">
      <c r="A938" s="8"/>
      <c r="B938" s="8"/>
      <c r="C938" s="8"/>
      <c r="D938" s="8"/>
      <c r="E938" s="8"/>
      <c r="F938" s="8"/>
      <c r="G938" s="21"/>
      <c r="H938" s="12"/>
      <c r="I938" s="12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idden="1" x14ac:dyDescent="0.25">
      <c r="A939" s="8"/>
      <c r="B939" s="8"/>
      <c r="C939" s="8"/>
      <c r="D939" s="8"/>
      <c r="E939" s="8"/>
      <c r="F939" s="8"/>
      <c r="G939" s="21"/>
      <c r="H939" s="12"/>
      <c r="I939" s="12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idden="1" x14ac:dyDescent="0.25">
      <c r="A940" s="8"/>
      <c r="B940" s="8"/>
      <c r="C940" s="8"/>
      <c r="D940" s="8"/>
      <c r="E940" s="8"/>
      <c r="F940" s="8"/>
      <c r="G940" s="21"/>
      <c r="H940" s="12"/>
      <c r="I940" s="12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idden="1" x14ac:dyDescent="0.25">
      <c r="A941" s="8"/>
      <c r="B941" s="8"/>
      <c r="C941" s="8"/>
      <c r="D941" s="8"/>
      <c r="E941" s="8"/>
      <c r="F941" s="8"/>
      <c r="G941" s="21"/>
      <c r="H941" s="12"/>
      <c r="I941" s="12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idden="1" x14ac:dyDescent="0.25">
      <c r="A942" s="8"/>
      <c r="B942" s="8"/>
      <c r="C942" s="8"/>
      <c r="D942" s="8"/>
      <c r="E942" s="8"/>
      <c r="F942" s="8"/>
      <c r="G942" s="21"/>
      <c r="H942" s="12"/>
      <c r="I942" s="12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idden="1" x14ac:dyDescent="0.25">
      <c r="A943" s="8"/>
      <c r="B943" s="8"/>
      <c r="C943" s="8"/>
      <c r="D943" s="8"/>
      <c r="E943" s="8"/>
      <c r="F943" s="8"/>
      <c r="G943" s="21"/>
      <c r="H943" s="12"/>
      <c r="I943" s="12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idden="1" x14ac:dyDescent="0.25">
      <c r="A944" s="8"/>
      <c r="B944" s="8"/>
      <c r="C944" s="8"/>
      <c r="D944" s="8"/>
      <c r="E944" s="8"/>
      <c r="F944" s="8"/>
      <c r="G944" s="21"/>
      <c r="H944" s="12"/>
      <c r="I944" s="12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idden="1" x14ac:dyDescent="0.25">
      <c r="A945" s="8"/>
      <c r="B945" s="8"/>
      <c r="C945" s="8"/>
      <c r="D945" s="8"/>
      <c r="E945" s="8"/>
      <c r="F945" s="8"/>
      <c r="G945" s="21"/>
      <c r="H945" s="12"/>
      <c r="I945" s="12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idden="1" x14ac:dyDescent="0.25">
      <c r="A946" s="8"/>
      <c r="B946" s="8"/>
      <c r="C946" s="8"/>
      <c r="D946" s="8"/>
      <c r="E946" s="8"/>
      <c r="F946" s="8"/>
      <c r="G946" s="21"/>
      <c r="H946" s="12"/>
      <c r="I946" s="12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idden="1" x14ac:dyDescent="0.25">
      <c r="A947" s="8"/>
      <c r="B947" s="8"/>
      <c r="C947" s="8"/>
      <c r="D947" s="8"/>
      <c r="E947" s="8"/>
      <c r="F947" s="8"/>
      <c r="G947" s="21"/>
      <c r="H947" s="12"/>
      <c r="I947" s="12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idden="1" x14ac:dyDescent="0.25">
      <c r="A948" s="8"/>
      <c r="B948" s="8"/>
      <c r="C948" s="8"/>
      <c r="D948" s="8"/>
      <c r="E948" s="8"/>
      <c r="F948" s="8"/>
      <c r="G948" s="21"/>
      <c r="H948" s="12"/>
      <c r="I948" s="12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idden="1" x14ac:dyDescent="0.25">
      <c r="A949" s="8"/>
      <c r="B949" s="8"/>
      <c r="C949" s="8"/>
      <c r="D949" s="8"/>
      <c r="E949" s="8"/>
      <c r="F949" s="8"/>
      <c r="G949" s="21"/>
      <c r="H949" s="12"/>
      <c r="I949" s="12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idden="1" x14ac:dyDescent="0.25">
      <c r="A950" s="8"/>
      <c r="B950" s="8"/>
      <c r="C950" s="8"/>
      <c r="D950" s="8"/>
      <c r="E950" s="8"/>
      <c r="F950" s="8"/>
      <c r="G950" s="21"/>
      <c r="H950" s="12"/>
      <c r="I950" s="12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idden="1" x14ac:dyDescent="0.25">
      <c r="A951" s="8"/>
      <c r="B951" s="8"/>
      <c r="C951" s="8"/>
      <c r="D951" s="8"/>
      <c r="E951" s="8"/>
      <c r="F951" s="8"/>
      <c r="G951" s="21"/>
      <c r="H951" s="12"/>
      <c r="I951" s="12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idden="1" x14ac:dyDescent="0.25">
      <c r="A952" s="8"/>
      <c r="B952" s="8"/>
      <c r="C952" s="8"/>
      <c r="D952" s="8"/>
      <c r="E952" s="8"/>
      <c r="F952" s="8"/>
      <c r="G952" s="21"/>
      <c r="H952" s="12"/>
      <c r="I952" s="12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idden="1" x14ac:dyDescent="0.25">
      <c r="A953" s="8"/>
      <c r="B953" s="8"/>
      <c r="C953" s="8"/>
      <c r="D953" s="8"/>
      <c r="E953" s="8"/>
      <c r="F953" s="8"/>
      <c r="G953" s="21"/>
      <c r="H953" s="12"/>
      <c r="I953" s="12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idden="1" x14ac:dyDescent="0.25">
      <c r="A954" s="8"/>
      <c r="B954" s="8"/>
      <c r="C954" s="8"/>
      <c r="D954" s="8"/>
      <c r="E954" s="8"/>
      <c r="F954" s="8"/>
      <c r="G954" s="21"/>
      <c r="H954" s="12"/>
      <c r="I954" s="12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idden="1" x14ac:dyDescent="0.25">
      <c r="A955" s="8"/>
      <c r="B955" s="8"/>
      <c r="C955" s="8"/>
      <c r="D955" s="8"/>
      <c r="E955" s="8"/>
      <c r="F955" s="8"/>
      <c r="G955" s="21"/>
      <c r="H955" s="12"/>
      <c r="I955" s="12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idden="1" x14ac:dyDescent="0.25">
      <c r="A956" s="8"/>
      <c r="B956" s="8"/>
      <c r="C956" s="8"/>
      <c r="D956" s="8"/>
      <c r="E956" s="8"/>
      <c r="F956" s="8"/>
      <c r="G956" s="21"/>
      <c r="H956" s="12"/>
      <c r="I956" s="12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idden="1" x14ac:dyDescent="0.25">
      <c r="A957" s="8"/>
      <c r="B957" s="8"/>
      <c r="C957" s="8"/>
      <c r="D957" s="8"/>
      <c r="E957" s="8"/>
      <c r="F957" s="8"/>
      <c r="G957" s="21"/>
      <c r="H957" s="12"/>
      <c r="I957" s="12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idden="1" x14ac:dyDescent="0.25">
      <c r="A958" s="8"/>
      <c r="B958" s="8"/>
      <c r="C958" s="8"/>
      <c r="D958" s="8"/>
      <c r="E958" s="8"/>
      <c r="F958" s="8"/>
      <c r="G958" s="21"/>
      <c r="H958" s="12"/>
      <c r="I958" s="12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idden="1" x14ac:dyDescent="0.25">
      <c r="A959" s="8"/>
      <c r="B959" s="8"/>
      <c r="C959" s="8"/>
      <c r="D959" s="8"/>
      <c r="E959" s="8"/>
      <c r="F959" s="8"/>
      <c r="G959" s="21"/>
      <c r="H959" s="12"/>
      <c r="I959" s="12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idden="1" x14ac:dyDescent="0.25">
      <c r="A960" s="8"/>
      <c r="B960" s="8"/>
      <c r="C960" s="8"/>
      <c r="D960" s="8"/>
      <c r="E960" s="8"/>
      <c r="F960" s="8"/>
      <c r="G960" s="21"/>
      <c r="H960" s="12"/>
      <c r="I960" s="12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idden="1" x14ac:dyDescent="0.25">
      <c r="A961" s="8"/>
      <c r="B961" s="8"/>
      <c r="C961" s="8"/>
      <c r="D961" s="8"/>
      <c r="E961" s="8"/>
      <c r="F961" s="8"/>
      <c r="G961" s="21"/>
      <c r="H961" s="12"/>
      <c r="I961" s="12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idden="1" x14ac:dyDescent="0.25">
      <c r="A962" s="8"/>
      <c r="B962" s="8"/>
      <c r="C962" s="8"/>
      <c r="D962" s="8"/>
      <c r="E962" s="8"/>
      <c r="F962" s="8"/>
      <c r="G962" s="21"/>
      <c r="H962" s="12"/>
      <c r="I962" s="12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idden="1" x14ac:dyDescent="0.25">
      <c r="A963" s="8"/>
      <c r="B963" s="8"/>
      <c r="C963" s="8"/>
      <c r="D963" s="8"/>
      <c r="E963" s="8"/>
      <c r="F963" s="8"/>
      <c r="G963" s="21"/>
      <c r="H963" s="12"/>
      <c r="I963" s="12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idden="1" x14ac:dyDescent="0.25">
      <c r="A964" s="8"/>
      <c r="B964" s="8"/>
      <c r="C964" s="8"/>
      <c r="D964" s="8"/>
      <c r="E964" s="8"/>
      <c r="F964" s="8"/>
      <c r="G964" s="21"/>
      <c r="H964" s="12"/>
      <c r="I964" s="12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idden="1" x14ac:dyDescent="0.25">
      <c r="A965" s="8"/>
      <c r="B965" s="8"/>
      <c r="C965" s="8"/>
      <c r="D965" s="8"/>
      <c r="E965" s="8"/>
      <c r="F965" s="8"/>
      <c r="G965" s="21"/>
      <c r="H965" s="12"/>
      <c r="I965" s="12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idden="1" x14ac:dyDescent="0.25">
      <c r="A966" s="8"/>
      <c r="B966" s="8"/>
      <c r="C966" s="8"/>
      <c r="D966" s="8"/>
      <c r="E966" s="8"/>
      <c r="F966" s="8"/>
      <c r="G966" s="21"/>
      <c r="H966" s="12"/>
      <c r="I966" s="12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idden="1" x14ac:dyDescent="0.25">
      <c r="A967" s="8"/>
      <c r="B967" s="8"/>
      <c r="C967" s="8"/>
      <c r="D967" s="8"/>
      <c r="E967" s="8"/>
      <c r="F967" s="8"/>
      <c r="G967" s="21"/>
      <c r="H967" s="12"/>
      <c r="I967" s="12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idden="1" x14ac:dyDescent="0.25">
      <c r="A968" s="8"/>
      <c r="B968" s="8"/>
      <c r="C968" s="8"/>
      <c r="D968" s="8"/>
      <c r="E968" s="8"/>
      <c r="F968" s="8"/>
      <c r="G968" s="21"/>
      <c r="H968" s="12"/>
      <c r="I968" s="12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idden="1" x14ac:dyDescent="0.25">
      <c r="A969" s="8"/>
      <c r="B969" s="8"/>
      <c r="C969" s="8"/>
      <c r="D969" s="8"/>
      <c r="E969" s="8"/>
      <c r="F969" s="8"/>
      <c r="G969" s="21"/>
      <c r="H969" s="12"/>
      <c r="I969" s="12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idden="1" x14ac:dyDescent="0.25">
      <c r="A970" s="8"/>
      <c r="B970" s="8"/>
      <c r="C970" s="8"/>
      <c r="D970" s="8"/>
      <c r="E970" s="8"/>
      <c r="F970" s="8"/>
      <c r="G970" s="21"/>
      <c r="H970" s="12"/>
      <c r="I970" s="12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idden="1" x14ac:dyDescent="0.25">
      <c r="A971" s="8"/>
      <c r="B971" s="8"/>
      <c r="C971" s="8"/>
      <c r="D971" s="8"/>
      <c r="E971" s="8"/>
      <c r="F971" s="8"/>
      <c r="G971" s="21"/>
      <c r="H971" s="12"/>
      <c r="I971" s="12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idden="1" x14ac:dyDescent="0.25">
      <c r="A972" s="8"/>
      <c r="B972" s="8"/>
      <c r="C972" s="8"/>
      <c r="D972" s="8"/>
      <c r="E972" s="8"/>
      <c r="F972" s="8"/>
      <c r="G972" s="21"/>
      <c r="H972" s="12"/>
      <c r="I972" s="12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idden="1" x14ac:dyDescent="0.25">
      <c r="A973" s="8"/>
      <c r="B973" s="8"/>
      <c r="C973" s="8"/>
      <c r="D973" s="8"/>
      <c r="E973" s="8"/>
      <c r="F973" s="8"/>
      <c r="G973" s="21"/>
      <c r="H973" s="12"/>
      <c r="I973" s="12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idden="1" x14ac:dyDescent="0.25">
      <c r="A974" s="8"/>
      <c r="B974" s="8"/>
      <c r="C974" s="8"/>
      <c r="D974" s="8"/>
      <c r="E974" s="8"/>
      <c r="F974" s="8"/>
      <c r="G974" s="21"/>
      <c r="H974" s="12"/>
      <c r="I974" s="12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idden="1" x14ac:dyDescent="0.25">
      <c r="A975" s="8"/>
      <c r="B975" s="8"/>
      <c r="C975" s="8"/>
      <c r="D975" s="8"/>
      <c r="E975" s="8"/>
      <c r="F975" s="8"/>
      <c r="G975" s="21"/>
      <c r="H975" s="12"/>
      <c r="I975" s="12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idden="1" x14ac:dyDescent="0.25">
      <c r="A976" s="8"/>
      <c r="B976" s="8"/>
      <c r="C976" s="8"/>
      <c r="D976" s="8"/>
      <c r="E976" s="8"/>
      <c r="F976" s="8"/>
      <c r="G976" s="21"/>
      <c r="H976" s="12"/>
      <c r="I976" s="12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idden="1" x14ac:dyDescent="0.25">
      <c r="A977" s="8"/>
      <c r="B977" s="8"/>
      <c r="C977" s="8"/>
      <c r="D977" s="8"/>
      <c r="E977" s="8"/>
      <c r="F977" s="8"/>
      <c r="G977" s="21"/>
      <c r="H977" s="12"/>
      <c r="I977" s="12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idden="1" x14ac:dyDescent="0.25">
      <c r="A978" s="8"/>
      <c r="B978" s="8"/>
      <c r="C978" s="8"/>
      <c r="D978" s="8"/>
      <c r="E978" s="8"/>
      <c r="F978" s="8"/>
      <c r="G978" s="21"/>
      <c r="H978" s="12"/>
      <c r="I978" s="12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idden="1" x14ac:dyDescent="0.25">
      <c r="A979" s="8"/>
      <c r="B979" s="8"/>
      <c r="C979" s="8"/>
      <c r="D979" s="8"/>
      <c r="E979" s="8"/>
      <c r="F979" s="8"/>
      <c r="G979" s="21"/>
      <c r="H979" s="12"/>
      <c r="I979" s="12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idden="1" x14ac:dyDescent="0.25">
      <c r="A980" s="8"/>
      <c r="B980" s="8"/>
      <c r="C980" s="8"/>
      <c r="D980" s="8"/>
      <c r="E980" s="8"/>
      <c r="F980" s="8"/>
      <c r="G980" s="21"/>
      <c r="H980" s="12"/>
      <c r="I980" s="12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idden="1" x14ac:dyDescent="0.25">
      <c r="A981" s="8"/>
      <c r="B981" s="8"/>
      <c r="C981" s="8"/>
      <c r="D981" s="8"/>
      <c r="E981" s="8"/>
      <c r="F981" s="8"/>
      <c r="G981" s="21"/>
      <c r="H981" s="12"/>
      <c r="I981" s="12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idden="1" x14ac:dyDescent="0.25">
      <c r="A982" s="8"/>
      <c r="B982" s="8"/>
      <c r="C982" s="8"/>
      <c r="D982" s="8"/>
      <c r="E982" s="8"/>
      <c r="F982" s="8"/>
      <c r="G982" s="21"/>
      <c r="H982" s="12"/>
      <c r="I982" s="12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idden="1" x14ac:dyDescent="0.25">
      <c r="A983" s="8"/>
      <c r="B983" s="8"/>
      <c r="C983" s="8"/>
      <c r="D983" s="8"/>
      <c r="E983" s="8"/>
      <c r="F983" s="8"/>
      <c r="G983" s="21"/>
      <c r="H983" s="12"/>
      <c r="I983" s="12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idden="1" x14ac:dyDescent="0.25">
      <c r="A984" s="8"/>
      <c r="B984" s="8"/>
      <c r="C984" s="8"/>
      <c r="D984" s="8"/>
      <c r="E984" s="8"/>
      <c r="F984" s="8"/>
      <c r="G984" s="21"/>
      <c r="H984" s="12"/>
      <c r="I984" s="12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idden="1" x14ac:dyDescent="0.25">
      <c r="A985" s="8"/>
      <c r="B985" s="8"/>
      <c r="C985" s="8"/>
      <c r="D985" s="8"/>
      <c r="E985" s="8"/>
      <c r="F985" s="8"/>
      <c r="G985" s="21"/>
      <c r="H985" s="12"/>
      <c r="I985" s="12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idden="1" x14ac:dyDescent="0.25">
      <c r="A986" s="8"/>
      <c r="B986" s="8"/>
      <c r="C986" s="8"/>
      <c r="D986" s="8"/>
      <c r="E986" s="8"/>
      <c r="F986" s="8"/>
      <c r="G986" s="21"/>
      <c r="H986" s="12"/>
      <c r="I986" s="12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idden="1" x14ac:dyDescent="0.25">
      <c r="A987" s="8"/>
      <c r="B987" s="8"/>
      <c r="C987" s="8"/>
      <c r="D987" s="8"/>
      <c r="E987" s="8"/>
      <c r="F987" s="8"/>
      <c r="G987" s="21"/>
      <c r="H987" s="12"/>
      <c r="I987" s="12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idden="1" x14ac:dyDescent="0.25">
      <c r="A988" s="8"/>
      <c r="B988" s="8"/>
      <c r="C988" s="8"/>
      <c r="D988" s="8"/>
      <c r="E988" s="8"/>
      <c r="F988" s="8"/>
      <c r="G988" s="21"/>
      <c r="H988" s="12"/>
      <c r="I988" s="12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idden="1" x14ac:dyDescent="0.25">
      <c r="A989" s="8"/>
      <c r="B989" s="8"/>
      <c r="C989" s="8"/>
      <c r="D989" s="8"/>
      <c r="E989" s="8"/>
      <c r="F989" s="8"/>
      <c r="G989" s="21"/>
      <c r="H989" s="12"/>
      <c r="I989" s="12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idden="1" x14ac:dyDescent="0.25">
      <c r="A990" s="8"/>
      <c r="B990" s="8"/>
      <c r="C990" s="8"/>
      <c r="D990" s="8"/>
      <c r="E990" s="8"/>
      <c r="F990" s="8"/>
      <c r="G990" s="21"/>
      <c r="H990" s="12"/>
      <c r="I990" s="12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idden="1" x14ac:dyDescent="0.25">
      <c r="A991" s="8"/>
      <c r="B991" s="8"/>
      <c r="C991" s="8"/>
      <c r="D991" s="8"/>
      <c r="E991" s="8"/>
      <c r="F991" s="8"/>
      <c r="G991" s="21"/>
      <c r="H991" s="12"/>
      <c r="I991" s="12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idden="1" x14ac:dyDescent="0.25">
      <c r="A992" s="8"/>
      <c r="B992" s="8"/>
      <c r="C992" s="8"/>
      <c r="D992" s="8"/>
      <c r="E992" s="8"/>
      <c r="F992" s="8"/>
      <c r="G992" s="21"/>
      <c r="H992" s="12"/>
      <c r="I992" s="12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idden="1" x14ac:dyDescent="0.25">
      <c r="A993" s="8"/>
      <c r="B993" s="8"/>
      <c r="C993" s="8"/>
      <c r="D993" s="8"/>
      <c r="E993" s="8"/>
      <c r="F993" s="8"/>
      <c r="G993" s="21"/>
      <c r="H993" s="12"/>
      <c r="I993" s="12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idden="1" x14ac:dyDescent="0.25">
      <c r="A994" s="8"/>
      <c r="B994" s="8"/>
      <c r="C994" s="8"/>
      <c r="D994" s="8"/>
      <c r="E994" s="8"/>
      <c r="F994" s="8"/>
      <c r="G994" s="21"/>
      <c r="H994" s="12"/>
      <c r="I994" s="12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idden="1" x14ac:dyDescent="0.25">
      <c r="A995" s="8"/>
      <c r="B995" s="8"/>
      <c r="C995" s="8"/>
      <c r="D995" s="8"/>
      <c r="E995" s="8"/>
      <c r="F995" s="8"/>
      <c r="G995" s="21"/>
      <c r="H995" s="12"/>
      <c r="I995" s="12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idden="1" x14ac:dyDescent="0.25">
      <c r="A996" s="8"/>
      <c r="B996" s="8"/>
      <c r="C996" s="8"/>
      <c r="D996" s="8"/>
      <c r="E996" s="8"/>
      <c r="F996" s="8"/>
      <c r="G996" s="21"/>
      <c r="H996" s="12"/>
      <c r="I996" s="12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idden="1" x14ac:dyDescent="0.25">
      <c r="A997" s="8"/>
      <c r="B997" s="8"/>
      <c r="C997" s="8"/>
      <c r="D997" s="8"/>
      <c r="E997" s="8"/>
      <c r="F997" s="8"/>
      <c r="G997" s="21"/>
      <c r="H997" s="12"/>
      <c r="I997" s="12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idden="1" x14ac:dyDescent="0.25">
      <c r="A998" s="8"/>
      <c r="B998" s="8"/>
      <c r="C998" s="8"/>
      <c r="D998" s="8"/>
      <c r="E998" s="8"/>
      <c r="F998" s="8"/>
      <c r="G998" s="21"/>
      <c r="H998" s="12"/>
      <c r="I998" s="12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idden="1" x14ac:dyDescent="0.25">
      <c r="A999" s="8"/>
      <c r="B999" s="8"/>
      <c r="C999" s="8"/>
      <c r="D999" s="8"/>
      <c r="E999" s="8"/>
      <c r="F999" s="8"/>
      <c r="G999" s="21"/>
      <c r="H999" s="12"/>
      <c r="I999" s="12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idden="1" x14ac:dyDescent="0.25">
      <c r="A1000" s="8"/>
      <c r="B1000" s="8"/>
      <c r="C1000" s="8"/>
      <c r="D1000" s="8"/>
      <c r="E1000" s="8"/>
      <c r="F1000" s="8"/>
      <c r="G1000" s="21"/>
      <c r="H1000" s="12"/>
      <c r="I1000" s="12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x14ac:dyDescent="0.25">
      <c r="A1001" s="8"/>
      <c r="B1001" s="8"/>
      <c r="C1001" s="8"/>
      <c r="D1001" s="8"/>
      <c r="E1001" s="8"/>
      <c r="F1001" s="8"/>
      <c r="G1001" s="21"/>
      <c r="H1001" s="12"/>
      <c r="I1001" s="12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x14ac:dyDescent="0.25">
      <c r="A1002" s="8"/>
      <c r="B1002" s="8"/>
      <c r="C1002" s="8"/>
      <c r="D1002" s="8"/>
      <c r="E1002" s="8"/>
      <c r="F1002" s="8"/>
      <c r="G1002" s="21"/>
      <c r="H1002" s="12"/>
      <c r="I1002" s="12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x14ac:dyDescent="0.25">
      <c r="A1003" s="8"/>
      <c r="B1003" s="8"/>
      <c r="C1003" s="8"/>
      <c r="D1003" s="8"/>
      <c r="E1003" s="8"/>
      <c r="F1003" s="8"/>
      <c r="G1003" s="21"/>
      <c r="H1003" s="12"/>
      <c r="I1003" s="12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x14ac:dyDescent="0.25">
      <c r="A1004" s="8"/>
      <c r="B1004" s="8"/>
      <c r="C1004" s="8"/>
      <c r="D1004" s="8"/>
      <c r="E1004" s="8"/>
      <c r="F1004" s="8"/>
      <c r="G1004" s="21"/>
      <c r="H1004" s="12"/>
      <c r="I1004" s="12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x14ac:dyDescent="0.25">
      <c r="A1005" s="8"/>
      <c r="B1005" s="8"/>
      <c r="C1005" s="8"/>
      <c r="D1005" s="8"/>
      <c r="E1005" s="8"/>
      <c r="F1005" s="8"/>
      <c r="G1005" s="21"/>
      <c r="H1005" s="12"/>
      <c r="I1005" s="12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x14ac:dyDescent="0.25">
      <c r="A1006" s="8"/>
      <c r="B1006" s="8"/>
      <c r="C1006" s="8"/>
      <c r="D1006" s="8"/>
      <c r="E1006" s="8"/>
      <c r="F1006" s="8"/>
      <c r="G1006" s="21"/>
      <c r="H1006" s="12"/>
      <c r="I1006" s="12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x14ac:dyDescent="0.25">
      <c r="A1007" s="8"/>
      <c r="B1007" s="8"/>
      <c r="C1007" s="8"/>
      <c r="D1007" s="8"/>
      <c r="E1007" s="8"/>
      <c r="F1007" s="8"/>
      <c r="G1007" s="21"/>
      <c r="H1007" s="12"/>
      <c r="I1007" s="12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x14ac:dyDescent="0.25">
      <c r="A1008" s="8"/>
      <c r="B1008" s="8"/>
      <c r="C1008" s="8"/>
      <c r="D1008" s="8"/>
      <c r="E1008" s="8"/>
      <c r="F1008" s="8"/>
      <c r="G1008" s="21"/>
      <c r="H1008" s="12"/>
      <c r="I1008" s="12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x14ac:dyDescent="0.25">
      <c r="A1009" s="8"/>
      <c r="B1009" s="8"/>
      <c r="C1009" s="8"/>
      <c r="D1009" s="8"/>
      <c r="E1009" s="8"/>
      <c r="F1009" s="8"/>
      <c r="G1009" s="21"/>
      <c r="H1009" s="12"/>
      <c r="I1009" s="12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x14ac:dyDescent="0.25">
      <c r="A1010" s="8"/>
      <c r="B1010" s="8"/>
      <c r="C1010" s="8"/>
      <c r="D1010" s="8"/>
      <c r="E1010" s="8"/>
      <c r="F1010" s="8"/>
      <c r="G1010" s="21"/>
      <c r="H1010" s="12"/>
      <c r="I1010" s="12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x14ac:dyDescent="0.25">
      <c r="A1011" s="8"/>
      <c r="B1011" s="8"/>
      <c r="C1011" s="8"/>
      <c r="D1011" s="8"/>
      <c r="E1011" s="8"/>
      <c r="F1011" s="8"/>
      <c r="G1011" s="21"/>
      <c r="H1011" s="12"/>
      <c r="I1011" s="12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x14ac:dyDescent="0.25">
      <c r="A1012" s="8"/>
      <c r="B1012" s="8"/>
      <c r="C1012" s="8"/>
      <c r="D1012" s="8"/>
      <c r="E1012" s="8"/>
      <c r="F1012" s="8"/>
      <c r="G1012" s="21"/>
      <c r="H1012" s="12"/>
      <c r="I1012" s="12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x14ac:dyDescent="0.25">
      <c r="A1013" s="8"/>
      <c r="B1013" s="8"/>
      <c r="C1013" s="8"/>
      <c r="D1013" s="8"/>
      <c r="E1013" s="8"/>
      <c r="F1013" s="8"/>
      <c r="G1013" s="21"/>
      <c r="H1013" s="12"/>
      <c r="I1013" s="12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x14ac:dyDescent="0.25">
      <c r="A1014" s="8"/>
      <c r="B1014" s="8"/>
      <c r="C1014" s="8"/>
      <c r="D1014" s="8"/>
      <c r="E1014" s="8"/>
      <c r="F1014" s="8"/>
      <c r="G1014" s="21"/>
      <c r="H1014" s="12"/>
      <c r="I1014" s="12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x14ac:dyDescent="0.25">
      <c r="A1015" s="8"/>
      <c r="B1015" s="8"/>
      <c r="C1015" s="8"/>
      <c r="D1015" s="8"/>
      <c r="E1015" s="8"/>
      <c r="F1015" s="8"/>
      <c r="G1015" s="21"/>
      <c r="H1015" s="12"/>
      <c r="I1015" s="12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x14ac:dyDescent="0.25">
      <c r="A1016" s="8"/>
      <c r="B1016" s="8"/>
      <c r="C1016" s="8"/>
      <c r="D1016" s="8"/>
      <c r="E1016" s="8"/>
      <c r="F1016" s="8"/>
      <c r="G1016" s="21"/>
      <c r="H1016" s="12"/>
      <c r="I1016" s="12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x14ac:dyDescent="0.25">
      <c r="A1017" s="8"/>
      <c r="B1017" s="8"/>
      <c r="C1017" s="8"/>
      <c r="D1017" s="8"/>
      <c r="E1017" s="8"/>
      <c r="F1017" s="8"/>
      <c r="G1017" s="21"/>
      <c r="H1017" s="12"/>
      <c r="I1017" s="12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x14ac:dyDescent="0.25">
      <c r="A1018" s="8"/>
      <c r="B1018" s="8"/>
      <c r="C1018" s="8"/>
      <c r="D1018" s="8"/>
      <c r="E1018" s="8"/>
      <c r="F1018" s="8"/>
      <c r="G1018" s="21"/>
      <c r="H1018" s="12"/>
      <c r="I1018" s="12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x14ac:dyDescent="0.25">
      <c r="A1019" s="8"/>
      <c r="B1019" s="8"/>
      <c r="C1019" s="8"/>
      <c r="D1019" s="8"/>
      <c r="E1019" s="8"/>
      <c r="F1019" s="8"/>
      <c r="G1019" s="21"/>
      <c r="H1019" s="12"/>
      <c r="I1019" s="12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x14ac:dyDescent="0.25">
      <c r="A1020" s="8"/>
      <c r="B1020" s="8"/>
      <c r="C1020" s="8"/>
      <c r="D1020" s="8"/>
      <c r="E1020" s="8"/>
      <c r="F1020" s="8"/>
      <c r="G1020" s="21"/>
      <c r="H1020" s="12"/>
      <c r="I1020" s="12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x14ac:dyDescent="0.25">
      <c r="A1021" s="8"/>
      <c r="B1021" s="8"/>
      <c r="C1021" s="8"/>
      <c r="D1021" s="8"/>
      <c r="E1021" s="8"/>
      <c r="F1021" s="8"/>
      <c r="G1021" s="21"/>
      <c r="H1021" s="12"/>
      <c r="I1021" s="12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x14ac:dyDescent="0.25">
      <c r="A1022" s="8"/>
      <c r="B1022" s="8"/>
      <c r="C1022" s="8"/>
      <c r="D1022" s="8"/>
      <c r="E1022" s="8"/>
      <c r="F1022" s="8"/>
      <c r="G1022" s="21"/>
      <c r="H1022" s="12"/>
      <c r="I1022" s="12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x14ac:dyDescent="0.25">
      <c r="A1023" s="8"/>
      <c r="B1023" s="8"/>
      <c r="C1023" s="8"/>
      <c r="D1023" s="8"/>
      <c r="E1023" s="8"/>
      <c r="F1023" s="8"/>
      <c r="G1023" s="21"/>
      <c r="H1023" s="12"/>
      <c r="I1023" s="12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x14ac:dyDescent="0.25">
      <c r="A1024" s="8"/>
      <c r="B1024" s="8"/>
      <c r="C1024" s="8"/>
      <c r="D1024" s="8"/>
      <c r="E1024" s="8"/>
      <c r="F1024" s="8"/>
      <c r="G1024" s="21"/>
      <c r="H1024" s="12"/>
      <c r="I1024" s="12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x14ac:dyDescent="0.25">
      <c r="A1025" s="8"/>
      <c r="B1025" s="8"/>
      <c r="C1025" s="8"/>
      <c r="D1025" s="8"/>
      <c r="E1025" s="8"/>
      <c r="F1025" s="8"/>
      <c r="G1025" s="21"/>
      <c r="H1025" s="12"/>
      <c r="I1025" s="12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x14ac:dyDescent="0.25">
      <c r="A1026" s="8"/>
      <c r="B1026" s="8"/>
      <c r="C1026" s="8"/>
      <c r="D1026" s="8"/>
      <c r="E1026" s="8"/>
      <c r="F1026" s="8"/>
      <c r="G1026" s="21"/>
      <c r="H1026" s="12"/>
      <c r="I1026" s="12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x14ac:dyDescent="0.25">
      <c r="A1027" s="8"/>
      <c r="B1027" s="8"/>
      <c r="C1027" s="8"/>
      <c r="D1027" s="8"/>
      <c r="E1027" s="8"/>
      <c r="F1027" s="8"/>
      <c r="G1027" s="21"/>
      <c r="H1027" s="12"/>
      <c r="I1027" s="12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x14ac:dyDescent="0.25">
      <c r="A1028" s="8"/>
      <c r="B1028" s="8"/>
      <c r="C1028" s="8"/>
      <c r="D1028" s="8"/>
      <c r="E1028" s="8"/>
      <c r="F1028" s="8"/>
      <c r="G1028" s="21"/>
      <c r="H1028" s="12"/>
      <c r="I1028" s="12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x14ac:dyDescent="0.25">
      <c r="A1029" s="8"/>
      <c r="B1029" s="8"/>
      <c r="C1029" s="8"/>
      <c r="D1029" s="8"/>
      <c r="E1029" s="8"/>
      <c r="F1029" s="8"/>
      <c r="G1029" s="21"/>
      <c r="H1029" s="12"/>
      <c r="I1029" s="12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x14ac:dyDescent="0.25">
      <c r="A1030" s="8"/>
      <c r="B1030" s="8"/>
      <c r="C1030" s="8"/>
      <c r="D1030" s="8"/>
      <c r="E1030" s="8"/>
      <c r="F1030" s="8"/>
      <c r="G1030" s="21"/>
      <c r="H1030" s="12"/>
      <c r="I1030" s="12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x14ac:dyDescent="0.25">
      <c r="A1031" s="8"/>
      <c r="B1031" s="8"/>
      <c r="C1031" s="8"/>
      <c r="D1031" s="8"/>
      <c r="E1031" s="8"/>
      <c r="F1031" s="8"/>
      <c r="G1031" s="21"/>
      <c r="H1031" s="12"/>
      <c r="I1031" s="12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x14ac:dyDescent="0.25">
      <c r="A1032" s="8"/>
      <c r="B1032" s="8"/>
      <c r="C1032" s="8"/>
      <c r="D1032" s="8"/>
      <c r="E1032" s="8"/>
      <c r="F1032" s="8"/>
      <c r="G1032" s="21"/>
      <c r="H1032" s="12"/>
      <c r="I1032" s="12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x14ac:dyDescent="0.25">
      <c r="A1033" s="8"/>
      <c r="B1033" s="8"/>
      <c r="C1033" s="8"/>
      <c r="D1033" s="8"/>
      <c r="E1033" s="8"/>
      <c r="F1033" s="8"/>
      <c r="G1033" s="21"/>
      <c r="H1033" s="12"/>
      <c r="I1033" s="12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x14ac:dyDescent="0.25">
      <c r="A1034" s="8"/>
      <c r="B1034" s="8"/>
      <c r="C1034" s="8"/>
      <c r="D1034" s="8"/>
      <c r="E1034" s="8"/>
      <c r="F1034" s="8"/>
      <c r="G1034" s="21"/>
      <c r="H1034" s="12"/>
      <c r="I1034" s="12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x14ac:dyDescent="0.25">
      <c r="A1035" s="8"/>
      <c r="B1035" s="8"/>
      <c r="C1035" s="8"/>
      <c r="D1035" s="8"/>
      <c r="E1035" s="8"/>
      <c r="F1035" s="8"/>
      <c r="G1035" s="21"/>
      <c r="H1035" s="12"/>
      <c r="I1035" s="12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x14ac:dyDescent="0.25">
      <c r="A1036" s="8"/>
      <c r="B1036" s="8"/>
      <c r="C1036" s="8"/>
      <c r="D1036" s="8"/>
      <c r="E1036" s="8"/>
      <c r="F1036" s="8"/>
      <c r="G1036" s="21"/>
      <c r="H1036" s="12"/>
      <c r="I1036" s="12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x14ac:dyDescent="0.25">
      <c r="A1037" s="8"/>
      <c r="B1037" s="8"/>
      <c r="C1037" s="8"/>
      <c r="D1037" s="8"/>
      <c r="E1037" s="8"/>
      <c r="F1037" s="8"/>
      <c r="G1037" s="21"/>
      <c r="H1037" s="12"/>
      <c r="I1037" s="12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x14ac:dyDescent="0.25">
      <c r="A1038" s="8"/>
      <c r="B1038" s="8"/>
      <c r="C1038" s="8"/>
      <c r="D1038" s="8"/>
      <c r="E1038" s="8"/>
      <c r="F1038" s="8"/>
      <c r="G1038" s="21"/>
      <c r="H1038" s="12"/>
      <c r="I1038" s="12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x14ac:dyDescent="0.25">
      <c r="A1039" s="8"/>
      <c r="B1039" s="8"/>
      <c r="C1039" s="8"/>
      <c r="D1039" s="8"/>
      <c r="E1039" s="8"/>
      <c r="F1039" s="8"/>
      <c r="G1039" s="21"/>
      <c r="H1039" s="12"/>
      <c r="I1039" s="12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x14ac:dyDescent="0.25">
      <c r="A1040" s="8"/>
      <c r="B1040" s="8"/>
      <c r="C1040" s="8"/>
      <c r="D1040" s="8"/>
      <c r="E1040" s="8"/>
      <c r="F1040" s="8"/>
      <c r="G1040" s="21"/>
      <c r="H1040" s="12"/>
      <c r="I1040" s="12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x14ac:dyDescent="0.25">
      <c r="A1041" s="8"/>
      <c r="B1041" s="8"/>
      <c r="C1041" s="8"/>
      <c r="D1041" s="8"/>
      <c r="E1041" s="8"/>
      <c r="F1041" s="8"/>
      <c r="G1041" s="21"/>
      <c r="H1041" s="12"/>
      <c r="I1041" s="12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x14ac:dyDescent="0.25">
      <c r="A1042" s="8"/>
      <c r="B1042" s="8"/>
      <c r="C1042" s="8"/>
      <c r="D1042" s="8"/>
      <c r="E1042" s="8"/>
      <c r="F1042" s="8"/>
      <c r="G1042" s="21"/>
      <c r="H1042" s="12"/>
      <c r="I1042" s="12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x14ac:dyDescent="0.25">
      <c r="A1043" s="8"/>
      <c r="B1043" s="8"/>
      <c r="C1043" s="8"/>
      <c r="D1043" s="8"/>
      <c r="E1043" s="8"/>
      <c r="F1043" s="8"/>
      <c r="G1043" s="21"/>
      <c r="H1043" s="12"/>
      <c r="I1043" s="12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x14ac:dyDescent="0.25">
      <c r="A1044" s="8"/>
      <c r="B1044" s="8"/>
      <c r="C1044" s="8"/>
      <c r="D1044" s="8"/>
      <c r="E1044" s="8"/>
      <c r="F1044" s="8"/>
      <c r="G1044" s="21"/>
      <c r="H1044" s="12"/>
      <c r="I1044" s="12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x14ac:dyDescent="0.25">
      <c r="A1045" s="8"/>
      <c r="B1045" s="8"/>
      <c r="C1045" s="8"/>
      <c r="D1045" s="8"/>
      <c r="E1045" s="8"/>
      <c r="F1045" s="8"/>
      <c r="G1045" s="21"/>
      <c r="H1045" s="12"/>
      <c r="I1045" s="12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x14ac:dyDescent="0.25">
      <c r="A1046" s="8"/>
      <c r="B1046" s="8"/>
      <c r="C1046" s="8"/>
      <c r="D1046" s="8"/>
      <c r="E1046" s="8"/>
      <c r="F1046" s="8"/>
      <c r="G1046" s="21"/>
      <c r="H1046" s="12"/>
      <c r="I1046" s="12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x14ac:dyDescent="0.25">
      <c r="A1047" s="8"/>
      <c r="B1047" s="8"/>
      <c r="C1047" s="8"/>
      <c r="D1047" s="8"/>
      <c r="E1047" s="8"/>
      <c r="F1047" s="8"/>
      <c r="G1047" s="21"/>
      <c r="H1047" s="12"/>
      <c r="I1047" s="12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x14ac:dyDescent="0.25">
      <c r="A1048" s="8"/>
      <c r="B1048" s="8"/>
      <c r="C1048" s="8"/>
      <c r="D1048" s="8"/>
      <c r="E1048" s="8"/>
      <c r="F1048" s="8"/>
      <c r="G1048" s="21"/>
      <c r="H1048" s="12"/>
      <c r="I1048" s="12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25">
      <c r="A1049" s="8"/>
      <c r="B1049" s="8"/>
      <c r="C1049" s="8"/>
      <c r="D1049" s="8"/>
      <c r="E1049" s="8"/>
      <c r="F1049" s="8"/>
      <c r="G1049" s="21"/>
      <c r="H1049" s="12"/>
      <c r="I1049" s="12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x14ac:dyDescent="0.25">
      <c r="A1050" s="8"/>
      <c r="B1050" s="8"/>
      <c r="C1050" s="8"/>
      <c r="D1050" s="8"/>
      <c r="E1050" s="8"/>
      <c r="F1050" s="8"/>
      <c r="G1050" s="21"/>
      <c r="H1050" s="12"/>
      <c r="I1050" s="12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x14ac:dyDescent="0.25">
      <c r="A1051" s="8"/>
      <c r="B1051" s="8"/>
      <c r="C1051" s="8"/>
      <c r="D1051" s="8"/>
      <c r="E1051" s="8"/>
      <c r="F1051" s="8"/>
      <c r="G1051" s="21"/>
      <c r="H1051" s="12"/>
      <c r="I1051" s="12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x14ac:dyDescent="0.25">
      <c r="A1052" s="8"/>
      <c r="B1052" s="8"/>
      <c r="C1052" s="8"/>
      <c r="D1052" s="8"/>
      <c r="E1052" s="8"/>
      <c r="F1052" s="8"/>
      <c r="G1052" s="21"/>
      <c r="H1052" s="12"/>
      <c r="I1052" s="12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8"/>
      <c r="B1053" s="8"/>
      <c r="C1053" s="8"/>
      <c r="D1053" s="8"/>
      <c r="E1053" s="8"/>
      <c r="F1053" s="8"/>
      <c r="G1053" s="21"/>
      <c r="H1053" s="12"/>
      <c r="I1053" s="12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x14ac:dyDescent="0.25">
      <c r="A1054" s="8"/>
      <c r="B1054" s="8"/>
      <c r="C1054" s="8"/>
      <c r="D1054" s="8"/>
      <c r="E1054" s="8"/>
      <c r="F1054" s="8"/>
      <c r="G1054" s="21"/>
      <c r="H1054" s="12"/>
      <c r="I1054" s="12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x14ac:dyDescent="0.25">
      <c r="A1055" s="8"/>
      <c r="B1055" s="8"/>
      <c r="C1055" s="8"/>
      <c r="D1055" s="8"/>
      <c r="E1055" s="8"/>
      <c r="F1055" s="8"/>
      <c r="G1055" s="21"/>
      <c r="H1055" s="12"/>
      <c r="I1055" s="12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x14ac:dyDescent="0.25">
      <c r="A1056" s="8"/>
      <c r="B1056" s="8"/>
      <c r="C1056" s="8"/>
      <c r="D1056" s="8"/>
      <c r="E1056" s="8"/>
      <c r="F1056" s="8"/>
      <c r="G1056" s="21"/>
      <c r="H1056" s="12"/>
      <c r="I1056" s="12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x14ac:dyDescent="0.25">
      <c r="A1057" s="8"/>
      <c r="B1057" s="8"/>
      <c r="C1057" s="8"/>
      <c r="D1057" s="8"/>
      <c r="E1057" s="8"/>
      <c r="F1057" s="8"/>
      <c r="G1057" s="21"/>
      <c r="H1057" s="12"/>
      <c r="I1057" s="12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x14ac:dyDescent="0.25">
      <c r="A1058" s="8"/>
      <c r="B1058" s="8"/>
      <c r="C1058" s="8"/>
      <c r="D1058" s="8"/>
      <c r="E1058" s="8"/>
      <c r="F1058" s="8"/>
      <c r="G1058" s="21"/>
      <c r="H1058" s="12"/>
      <c r="I1058" s="12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x14ac:dyDescent="0.25">
      <c r="A1059" s="8"/>
      <c r="B1059" s="8"/>
      <c r="C1059" s="8"/>
      <c r="D1059" s="8"/>
      <c r="E1059" s="8"/>
      <c r="F1059" s="8"/>
      <c r="G1059" s="21"/>
      <c r="H1059" s="12"/>
      <c r="I1059" s="12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x14ac:dyDescent="0.25">
      <c r="A1060" s="8"/>
      <c r="B1060" s="8"/>
      <c r="C1060" s="8"/>
      <c r="D1060" s="8"/>
      <c r="E1060" s="8"/>
      <c r="F1060" s="8"/>
      <c r="G1060" s="21"/>
      <c r="H1060" s="12"/>
      <c r="I1060" s="12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x14ac:dyDescent="0.25">
      <c r="A1061" s="8"/>
      <c r="B1061" s="8"/>
      <c r="C1061" s="8"/>
      <c r="D1061" s="8"/>
      <c r="E1061" s="8"/>
      <c r="F1061" s="8"/>
      <c r="G1061" s="21"/>
      <c r="H1061" s="12"/>
      <c r="I1061" s="12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x14ac:dyDescent="0.25">
      <c r="A1062" s="8"/>
      <c r="B1062" s="8"/>
      <c r="C1062" s="8"/>
      <c r="D1062" s="8"/>
      <c r="E1062" s="8"/>
      <c r="F1062" s="8"/>
      <c r="G1062" s="21"/>
      <c r="H1062" s="12"/>
      <c r="I1062" s="12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x14ac:dyDescent="0.25">
      <c r="A1063" s="8"/>
      <c r="B1063" s="8"/>
      <c r="C1063" s="8"/>
      <c r="D1063" s="8"/>
      <c r="E1063" s="8"/>
      <c r="F1063" s="8"/>
      <c r="G1063" s="21"/>
      <c r="H1063" s="12"/>
      <c r="I1063" s="12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x14ac:dyDescent="0.25">
      <c r="A1064" s="8"/>
      <c r="B1064" s="8"/>
      <c r="C1064" s="8"/>
      <c r="D1064" s="8"/>
      <c r="E1064" s="8"/>
      <c r="F1064" s="8"/>
      <c r="G1064" s="21"/>
      <c r="H1064" s="12"/>
      <c r="I1064" s="12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x14ac:dyDescent="0.25">
      <c r="A1065" s="8"/>
      <c r="B1065" s="8"/>
      <c r="C1065" s="8"/>
      <c r="D1065" s="8"/>
      <c r="E1065" s="8"/>
      <c r="F1065" s="8"/>
      <c r="G1065" s="21"/>
      <c r="H1065" s="12"/>
      <c r="I1065" s="12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x14ac:dyDescent="0.25">
      <c r="A1066" s="8"/>
      <c r="B1066" s="8"/>
      <c r="C1066" s="8"/>
      <c r="D1066" s="8"/>
      <c r="E1066" s="8"/>
      <c r="F1066" s="8"/>
      <c r="G1066" s="21"/>
      <c r="H1066" s="12"/>
      <c r="I1066" s="12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x14ac:dyDescent="0.25">
      <c r="A1067" s="8"/>
      <c r="B1067" s="8"/>
      <c r="C1067" s="8"/>
      <c r="D1067" s="8"/>
      <c r="E1067" s="8"/>
      <c r="F1067" s="8"/>
      <c r="G1067" s="21"/>
      <c r="H1067" s="12"/>
      <c r="I1067" s="12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x14ac:dyDescent="0.25">
      <c r="A1068" s="8"/>
      <c r="B1068" s="8"/>
      <c r="C1068" s="8"/>
      <c r="D1068" s="8"/>
      <c r="E1068" s="8"/>
      <c r="F1068" s="8"/>
      <c r="G1068" s="21"/>
      <c r="H1068" s="12"/>
      <c r="I1068" s="12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x14ac:dyDescent="0.25">
      <c r="A1069" s="8"/>
      <c r="B1069" s="8"/>
      <c r="C1069" s="8"/>
      <c r="D1069" s="8"/>
      <c r="E1069" s="8"/>
      <c r="F1069" s="8"/>
      <c r="G1069" s="21"/>
      <c r="H1069" s="12"/>
      <c r="I1069" s="12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x14ac:dyDescent="0.25">
      <c r="A1070" s="8"/>
      <c r="B1070" s="8"/>
      <c r="C1070" s="8"/>
      <c r="D1070" s="8"/>
      <c r="E1070" s="8"/>
      <c r="F1070" s="8"/>
      <c r="G1070" s="21"/>
      <c r="H1070" s="12"/>
      <c r="I1070" s="12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x14ac:dyDescent="0.25">
      <c r="A1071" s="8"/>
      <c r="B1071" s="8"/>
      <c r="C1071" s="8"/>
      <c r="D1071" s="8"/>
      <c r="E1071" s="8"/>
      <c r="F1071" s="8"/>
      <c r="G1071" s="21"/>
      <c r="H1071" s="12"/>
      <c r="I1071" s="12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x14ac:dyDescent="0.25">
      <c r="A1072" s="8"/>
      <c r="B1072" s="8"/>
      <c r="C1072" s="8"/>
      <c r="D1072" s="8"/>
      <c r="E1072" s="8"/>
      <c r="F1072" s="8"/>
      <c r="G1072" s="21"/>
      <c r="H1072" s="12"/>
      <c r="I1072" s="12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x14ac:dyDescent="0.25">
      <c r="A1073" s="8"/>
      <c r="B1073" s="8"/>
      <c r="C1073" s="8"/>
      <c r="D1073" s="8"/>
      <c r="E1073" s="8"/>
      <c r="F1073" s="8"/>
      <c r="G1073" s="21"/>
      <c r="H1073" s="12"/>
      <c r="I1073" s="12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x14ac:dyDescent="0.25">
      <c r="A1074" s="8"/>
      <c r="B1074" s="8"/>
      <c r="C1074" s="8"/>
      <c r="D1074" s="8"/>
      <c r="E1074" s="8"/>
      <c r="F1074" s="8"/>
      <c r="G1074" s="21"/>
      <c r="H1074" s="12"/>
      <c r="I1074" s="12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x14ac:dyDescent="0.25">
      <c r="A1075" s="8"/>
      <c r="B1075" s="8"/>
      <c r="C1075" s="8"/>
      <c r="D1075" s="8"/>
      <c r="E1075" s="8"/>
      <c r="F1075" s="8"/>
      <c r="G1075" s="21"/>
      <c r="H1075" s="12"/>
      <c r="I1075" s="12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x14ac:dyDescent="0.25">
      <c r="A1076" s="8"/>
      <c r="B1076" s="8"/>
      <c r="C1076" s="8"/>
      <c r="D1076" s="8"/>
      <c r="E1076" s="8"/>
      <c r="F1076" s="8"/>
      <c r="G1076" s="21"/>
      <c r="H1076" s="12"/>
      <c r="I1076" s="12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x14ac:dyDescent="0.25">
      <c r="A1077" s="8"/>
      <c r="B1077" s="8"/>
      <c r="C1077" s="8"/>
      <c r="D1077" s="8"/>
      <c r="E1077" s="8"/>
      <c r="F1077" s="8"/>
      <c r="G1077" s="21"/>
      <c r="H1077" s="12"/>
      <c r="I1077" s="12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x14ac:dyDescent="0.25">
      <c r="A1078" s="8"/>
      <c r="B1078" s="8"/>
      <c r="C1078" s="8"/>
      <c r="D1078" s="8"/>
      <c r="E1078" s="8"/>
      <c r="F1078" s="8"/>
      <c r="G1078" s="21"/>
      <c r="H1078" s="12"/>
      <c r="I1078" s="12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x14ac:dyDescent="0.25">
      <c r="A1079" s="8"/>
      <c r="B1079" s="8"/>
      <c r="C1079" s="8"/>
      <c r="D1079" s="8"/>
      <c r="E1079" s="8"/>
      <c r="F1079" s="8"/>
      <c r="G1079" s="21"/>
      <c r="H1079" s="12"/>
      <c r="I1079" s="12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x14ac:dyDescent="0.25">
      <c r="A1080" s="8"/>
      <c r="B1080" s="8"/>
      <c r="C1080" s="8"/>
      <c r="D1080" s="8"/>
      <c r="E1080" s="8"/>
      <c r="F1080" s="8"/>
      <c r="G1080" s="21"/>
      <c r="H1080" s="12"/>
      <c r="I1080" s="12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x14ac:dyDescent="0.25">
      <c r="A1081" s="8"/>
      <c r="B1081" s="8"/>
      <c r="C1081" s="8"/>
      <c r="D1081" s="8"/>
      <c r="E1081" s="8"/>
      <c r="F1081" s="8"/>
      <c r="G1081" s="21"/>
      <c r="H1081" s="12"/>
      <c r="I1081" s="12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x14ac:dyDescent="0.25">
      <c r="A1082" s="8"/>
      <c r="B1082" s="8"/>
      <c r="C1082" s="8"/>
      <c r="D1082" s="8"/>
      <c r="E1082" s="8"/>
      <c r="F1082" s="8"/>
      <c r="G1082" s="21"/>
      <c r="H1082" s="12"/>
      <c r="I1082" s="12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x14ac:dyDescent="0.25">
      <c r="A1083" s="8"/>
      <c r="B1083" s="8"/>
      <c r="C1083" s="8"/>
      <c r="D1083" s="8"/>
      <c r="E1083" s="8"/>
      <c r="F1083" s="8"/>
      <c r="G1083" s="21"/>
      <c r="H1083" s="12"/>
      <c r="I1083" s="12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x14ac:dyDescent="0.25">
      <c r="A1084" s="8"/>
      <c r="B1084" s="8"/>
      <c r="C1084" s="8"/>
      <c r="D1084" s="8"/>
      <c r="E1084" s="8"/>
      <c r="F1084" s="8"/>
      <c r="G1084" s="21"/>
      <c r="H1084" s="12"/>
      <c r="I1084" s="12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x14ac:dyDescent="0.25">
      <c r="A1085" s="8"/>
      <c r="B1085" s="8"/>
      <c r="C1085" s="8"/>
      <c r="D1085" s="8"/>
      <c r="E1085" s="8"/>
      <c r="F1085" s="8"/>
      <c r="G1085" s="21"/>
      <c r="H1085" s="12"/>
      <c r="I1085" s="12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x14ac:dyDescent="0.25">
      <c r="A1086" s="8"/>
      <c r="B1086" s="8"/>
      <c r="C1086" s="8"/>
      <c r="D1086" s="8"/>
      <c r="E1086" s="8"/>
      <c r="F1086" s="8"/>
      <c r="G1086" s="21"/>
      <c r="H1086" s="12"/>
      <c r="I1086" s="12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x14ac:dyDescent="0.25">
      <c r="A1087" s="8"/>
      <c r="B1087" s="8"/>
      <c r="C1087" s="8"/>
      <c r="D1087" s="8"/>
      <c r="E1087" s="8"/>
      <c r="F1087" s="8"/>
      <c r="G1087" s="21"/>
      <c r="H1087" s="12"/>
      <c r="I1087" s="12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x14ac:dyDescent="0.25">
      <c r="A1088" s="8"/>
      <c r="B1088" s="8"/>
      <c r="C1088" s="8"/>
      <c r="D1088" s="8"/>
      <c r="E1088" s="8"/>
      <c r="F1088" s="8"/>
      <c r="G1088" s="21"/>
      <c r="H1088" s="12"/>
      <c r="I1088" s="12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x14ac:dyDescent="0.25">
      <c r="A1089" s="8"/>
      <c r="B1089" s="8"/>
      <c r="C1089" s="8"/>
      <c r="D1089" s="8"/>
      <c r="E1089" s="8"/>
      <c r="F1089" s="8"/>
      <c r="G1089" s="21"/>
      <c r="H1089" s="12"/>
      <c r="I1089" s="12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x14ac:dyDescent="0.25">
      <c r="A1090" s="8"/>
      <c r="B1090" s="8"/>
      <c r="C1090" s="8"/>
      <c r="D1090" s="8"/>
      <c r="E1090" s="8"/>
      <c r="F1090" s="8"/>
      <c r="G1090" s="21"/>
      <c r="H1090" s="12"/>
      <c r="I1090" s="12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x14ac:dyDescent="0.25">
      <c r="A1091" s="8"/>
      <c r="B1091" s="8"/>
      <c r="C1091" s="8"/>
      <c r="D1091" s="8"/>
      <c r="E1091" s="8"/>
      <c r="F1091" s="8"/>
      <c r="G1091" s="21"/>
      <c r="H1091" s="12"/>
      <c r="I1091" s="12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x14ac:dyDescent="0.25">
      <c r="A1092" s="8"/>
      <c r="B1092" s="8"/>
      <c r="C1092" s="8"/>
      <c r="D1092" s="8"/>
      <c r="E1092" s="8"/>
      <c r="F1092" s="8"/>
      <c r="G1092" s="21"/>
      <c r="H1092" s="12"/>
      <c r="I1092" s="12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x14ac:dyDescent="0.25">
      <c r="A1093" s="8"/>
      <c r="B1093" s="8"/>
      <c r="C1093" s="8"/>
      <c r="D1093" s="8"/>
      <c r="E1093" s="8"/>
      <c r="F1093" s="8"/>
      <c r="G1093" s="21"/>
      <c r="H1093" s="12"/>
      <c r="I1093" s="12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x14ac:dyDescent="0.25">
      <c r="A1094" s="8"/>
      <c r="B1094" s="8"/>
      <c r="C1094" s="8"/>
      <c r="D1094" s="8"/>
      <c r="E1094" s="8"/>
      <c r="F1094" s="8"/>
      <c r="G1094" s="21"/>
      <c r="H1094" s="12"/>
      <c r="I1094" s="12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x14ac:dyDescent="0.25">
      <c r="A1095" s="8"/>
      <c r="B1095" s="8"/>
      <c r="C1095" s="8"/>
      <c r="D1095" s="8"/>
      <c r="E1095" s="8"/>
      <c r="F1095" s="8"/>
      <c r="G1095" s="21"/>
      <c r="H1095" s="12"/>
      <c r="I1095" s="12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x14ac:dyDescent="0.25">
      <c r="A1096" s="8"/>
      <c r="B1096" s="8"/>
      <c r="C1096" s="8"/>
      <c r="D1096" s="8"/>
      <c r="E1096" s="8"/>
      <c r="F1096" s="8"/>
      <c r="G1096" s="21"/>
      <c r="H1096" s="12"/>
      <c r="I1096" s="12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x14ac:dyDescent="0.25">
      <c r="A1097" s="8"/>
      <c r="B1097" s="8"/>
      <c r="C1097" s="8"/>
      <c r="D1097" s="8"/>
      <c r="E1097" s="8"/>
      <c r="F1097" s="8"/>
      <c r="G1097" s="21"/>
      <c r="H1097" s="12"/>
      <c r="I1097" s="12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x14ac:dyDescent="0.25">
      <c r="A1098" s="8"/>
      <c r="B1098" s="8"/>
      <c r="C1098" s="8"/>
      <c r="D1098" s="8"/>
      <c r="E1098" s="8"/>
      <c r="F1098" s="8"/>
      <c r="G1098" s="21"/>
      <c r="H1098" s="12"/>
      <c r="I1098" s="12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x14ac:dyDescent="0.25">
      <c r="A1099" s="8"/>
      <c r="B1099" s="8"/>
      <c r="C1099" s="8"/>
      <c r="D1099" s="8"/>
      <c r="E1099" s="8"/>
      <c r="F1099" s="8"/>
      <c r="G1099" s="21"/>
      <c r="H1099" s="12"/>
      <c r="I1099" s="12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x14ac:dyDescent="0.25">
      <c r="A1100" s="8"/>
      <c r="B1100" s="8"/>
      <c r="C1100" s="8"/>
      <c r="D1100" s="8"/>
      <c r="E1100" s="8"/>
      <c r="F1100" s="8"/>
      <c r="G1100" s="21"/>
      <c r="H1100" s="12"/>
      <c r="I1100" s="12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x14ac:dyDescent="0.25">
      <c r="A1101" s="8"/>
      <c r="B1101" s="8"/>
      <c r="C1101" s="8"/>
      <c r="D1101" s="8"/>
      <c r="E1101" s="8"/>
      <c r="F1101" s="8"/>
      <c r="G1101" s="21"/>
      <c r="H1101" s="12"/>
      <c r="I1101" s="12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x14ac:dyDescent="0.25">
      <c r="A1102" s="8"/>
      <c r="B1102" s="8"/>
      <c r="C1102" s="8"/>
      <c r="D1102" s="8"/>
      <c r="E1102" s="8"/>
      <c r="F1102" s="8"/>
      <c r="G1102" s="21"/>
      <c r="H1102" s="12"/>
      <c r="I1102" s="12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x14ac:dyDescent="0.25">
      <c r="A1103" s="8"/>
      <c r="B1103" s="8"/>
      <c r="C1103" s="8"/>
      <c r="D1103" s="8"/>
      <c r="E1103" s="8"/>
      <c r="F1103" s="8"/>
      <c r="G1103" s="21"/>
      <c r="H1103" s="12"/>
      <c r="I1103" s="12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x14ac:dyDescent="0.25">
      <c r="A1104" s="8"/>
      <c r="B1104" s="8"/>
      <c r="C1104" s="8"/>
      <c r="D1104" s="8"/>
      <c r="E1104" s="8"/>
      <c r="F1104" s="8"/>
      <c r="G1104" s="21"/>
      <c r="H1104" s="12"/>
      <c r="I1104" s="12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x14ac:dyDescent="0.25">
      <c r="A1105" s="8"/>
      <c r="B1105" s="8"/>
      <c r="C1105" s="8"/>
      <c r="D1105" s="8"/>
      <c r="E1105" s="8"/>
      <c r="F1105" s="8"/>
      <c r="G1105" s="21"/>
      <c r="H1105" s="12"/>
      <c r="I1105" s="12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x14ac:dyDescent="0.25">
      <c r="A1106" s="8"/>
      <c r="B1106" s="8"/>
      <c r="C1106" s="8"/>
      <c r="D1106" s="8"/>
      <c r="E1106" s="8"/>
      <c r="F1106" s="8"/>
      <c r="G1106" s="21"/>
      <c r="H1106" s="12"/>
      <c r="I1106" s="12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x14ac:dyDescent="0.25">
      <c r="A1107" s="8"/>
      <c r="B1107" s="8"/>
      <c r="C1107" s="8"/>
      <c r="D1107" s="8"/>
      <c r="E1107" s="8"/>
      <c r="F1107" s="8"/>
      <c r="G1107" s="21"/>
      <c r="H1107" s="12"/>
      <c r="I1107" s="12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x14ac:dyDescent="0.25">
      <c r="A1108" s="8"/>
      <c r="B1108" s="8"/>
      <c r="C1108" s="8"/>
      <c r="D1108" s="8"/>
      <c r="E1108" s="8"/>
      <c r="F1108" s="8"/>
      <c r="G1108" s="21"/>
      <c r="H1108" s="12"/>
      <c r="I1108" s="12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x14ac:dyDescent="0.25">
      <c r="A1109" s="8"/>
      <c r="B1109" s="8"/>
      <c r="C1109" s="8"/>
      <c r="D1109" s="8"/>
      <c r="E1109" s="8"/>
      <c r="F1109" s="8"/>
      <c r="G1109" s="21"/>
      <c r="H1109" s="12"/>
      <c r="I1109" s="12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x14ac:dyDescent="0.25">
      <c r="A1110" s="8"/>
      <c r="B1110" s="8"/>
      <c r="C1110" s="8"/>
      <c r="D1110" s="8"/>
      <c r="E1110" s="8"/>
      <c r="F1110" s="8"/>
      <c r="G1110" s="21"/>
      <c r="H1110" s="12"/>
      <c r="I1110" s="12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x14ac:dyDescent="0.25">
      <c r="A1111" s="8"/>
      <c r="B1111" s="8"/>
      <c r="C1111" s="8"/>
      <c r="D1111" s="8"/>
      <c r="E1111" s="8"/>
      <c r="F1111" s="8"/>
      <c r="G1111" s="21"/>
      <c r="H1111" s="12"/>
      <c r="I1111" s="12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x14ac:dyDescent="0.25">
      <c r="A1112" s="8"/>
      <c r="B1112" s="8"/>
      <c r="C1112" s="8"/>
      <c r="D1112" s="8"/>
      <c r="E1112" s="8"/>
      <c r="F1112" s="8"/>
      <c r="G1112" s="21"/>
      <c r="H1112" s="12"/>
      <c r="I1112" s="12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x14ac:dyDescent="0.25">
      <c r="A1113" s="8"/>
      <c r="B1113" s="8"/>
      <c r="C1113" s="8"/>
      <c r="D1113" s="8"/>
      <c r="E1113" s="8"/>
      <c r="F1113" s="8"/>
      <c r="G1113" s="21"/>
      <c r="H1113" s="12"/>
      <c r="I1113" s="12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x14ac:dyDescent="0.25">
      <c r="A1114" s="8"/>
      <c r="B1114" s="8"/>
      <c r="C1114" s="8"/>
      <c r="D1114" s="8"/>
      <c r="E1114" s="8"/>
      <c r="F1114" s="8"/>
      <c r="G1114" s="21"/>
      <c r="H1114" s="12"/>
      <c r="I1114" s="12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x14ac:dyDescent="0.25">
      <c r="A1115" s="8"/>
      <c r="B1115" s="8"/>
      <c r="C1115" s="8"/>
      <c r="D1115" s="8"/>
      <c r="E1115" s="8"/>
      <c r="F1115" s="8"/>
      <c r="G1115" s="21"/>
      <c r="H1115" s="12"/>
      <c r="I1115" s="12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x14ac:dyDescent="0.25">
      <c r="A1116" s="8"/>
      <c r="B1116" s="8"/>
      <c r="C1116" s="8"/>
      <c r="D1116" s="8"/>
      <c r="E1116" s="8"/>
      <c r="F1116" s="8"/>
      <c r="G1116" s="21"/>
      <c r="H1116" s="12"/>
      <c r="I1116" s="12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x14ac:dyDescent="0.25">
      <c r="A1117" s="8"/>
      <c r="B1117" s="8"/>
      <c r="C1117" s="8"/>
      <c r="D1117" s="8"/>
      <c r="E1117" s="8"/>
      <c r="F1117" s="8"/>
      <c r="G1117" s="21"/>
      <c r="H1117" s="12"/>
      <c r="I1117" s="12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x14ac:dyDescent="0.25">
      <c r="A1118" s="8"/>
      <c r="B1118" s="8"/>
      <c r="C1118" s="8"/>
      <c r="D1118" s="8"/>
      <c r="E1118" s="8"/>
      <c r="F1118" s="8"/>
      <c r="G1118" s="21"/>
      <c r="H1118" s="12"/>
      <c r="I1118" s="12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x14ac:dyDescent="0.25">
      <c r="A1119" s="8"/>
      <c r="B1119" s="8"/>
      <c r="C1119" s="8"/>
      <c r="D1119" s="8"/>
      <c r="E1119" s="8"/>
      <c r="F1119" s="8"/>
      <c r="G1119" s="21"/>
      <c r="H1119" s="12"/>
      <c r="I1119" s="12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x14ac:dyDescent="0.25">
      <c r="A1120" s="8"/>
      <c r="B1120" s="8"/>
      <c r="C1120" s="8"/>
      <c r="D1120" s="8"/>
      <c r="E1120" s="8"/>
      <c r="F1120" s="8"/>
      <c r="G1120" s="21"/>
      <c r="H1120" s="12"/>
      <c r="I1120" s="12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x14ac:dyDescent="0.25">
      <c r="A1121" s="8"/>
      <c r="B1121" s="8"/>
      <c r="C1121" s="8"/>
      <c r="D1121" s="8"/>
      <c r="E1121" s="8"/>
      <c r="F1121" s="8"/>
      <c r="G1121" s="21"/>
      <c r="H1121" s="12"/>
      <c r="I1121" s="12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x14ac:dyDescent="0.25">
      <c r="A1122" s="8"/>
      <c r="B1122" s="8"/>
      <c r="C1122" s="8"/>
      <c r="D1122" s="8"/>
      <c r="E1122" s="8"/>
      <c r="F1122" s="8"/>
      <c r="G1122" s="21"/>
      <c r="H1122" s="12"/>
      <c r="I1122" s="12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x14ac:dyDescent="0.25">
      <c r="A1123" s="8"/>
      <c r="B1123" s="8"/>
      <c r="C1123" s="8"/>
      <c r="D1123" s="8"/>
      <c r="E1123" s="8"/>
      <c r="F1123" s="8"/>
      <c r="G1123" s="21"/>
      <c r="H1123" s="12"/>
      <c r="I1123" s="12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x14ac:dyDescent="0.25">
      <c r="A1124" s="8"/>
      <c r="B1124" s="8"/>
      <c r="C1124" s="8"/>
      <c r="D1124" s="8"/>
      <c r="E1124" s="8"/>
      <c r="F1124" s="8"/>
      <c r="G1124" s="21"/>
      <c r="H1124" s="12"/>
      <c r="I1124" s="12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x14ac:dyDescent="0.25">
      <c r="A1125" s="8"/>
      <c r="B1125" s="8"/>
      <c r="C1125" s="8"/>
      <c r="D1125" s="8"/>
      <c r="E1125" s="8"/>
      <c r="F1125" s="8"/>
      <c r="G1125" s="21"/>
      <c r="H1125" s="12"/>
      <c r="I1125" s="12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x14ac:dyDescent="0.25">
      <c r="A1126" s="8"/>
      <c r="B1126" s="8"/>
      <c r="C1126" s="8"/>
      <c r="D1126" s="8"/>
      <c r="E1126" s="8"/>
      <c r="F1126" s="8"/>
      <c r="G1126" s="21"/>
      <c r="H1126" s="12"/>
      <c r="I1126" s="12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x14ac:dyDescent="0.25">
      <c r="A1127" s="8"/>
      <c r="B1127" s="8"/>
      <c r="C1127" s="8"/>
      <c r="D1127" s="8"/>
      <c r="E1127" s="8"/>
      <c r="F1127" s="8"/>
      <c r="G1127" s="21"/>
      <c r="H1127" s="12"/>
      <c r="I1127" s="12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x14ac:dyDescent="0.25">
      <c r="A1128" s="8"/>
      <c r="B1128" s="8"/>
      <c r="C1128" s="8"/>
      <c r="D1128" s="8"/>
      <c r="E1128" s="8"/>
      <c r="F1128" s="8"/>
      <c r="G1128" s="21"/>
      <c r="H1128" s="12"/>
      <c r="I1128" s="12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x14ac:dyDescent="0.25">
      <c r="A1129" s="8"/>
      <c r="B1129" s="8"/>
      <c r="C1129" s="8"/>
      <c r="D1129" s="8"/>
      <c r="E1129" s="8"/>
      <c r="F1129" s="8"/>
      <c r="G1129" s="21"/>
      <c r="H1129" s="12"/>
      <c r="I1129" s="12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x14ac:dyDescent="0.25">
      <c r="A1130" s="8"/>
      <c r="B1130" s="8"/>
      <c r="C1130" s="8"/>
      <c r="D1130" s="8"/>
      <c r="E1130" s="8"/>
      <c r="F1130" s="8"/>
      <c r="G1130" s="21"/>
      <c r="H1130" s="12"/>
      <c r="I1130" s="12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x14ac:dyDescent="0.25">
      <c r="A1131" s="8"/>
      <c r="B1131" s="8"/>
      <c r="C1131" s="8"/>
      <c r="D1131" s="8"/>
      <c r="E1131" s="8"/>
      <c r="F1131" s="8"/>
      <c r="G1131" s="21"/>
      <c r="H1131" s="12"/>
      <c r="I1131" s="12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x14ac:dyDescent="0.25">
      <c r="A1132" s="8"/>
      <c r="B1132" s="8"/>
      <c r="C1132" s="8"/>
      <c r="D1132" s="8"/>
      <c r="E1132" s="8"/>
      <c r="F1132" s="8"/>
      <c r="G1132" s="21"/>
      <c r="H1132" s="12"/>
      <c r="I1132" s="12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x14ac:dyDescent="0.25">
      <c r="A1133" s="8"/>
      <c r="B1133" s="8"/>
      <c r="C1133" s="8"/>
      <c r="D1133" s="8"/>
      <c r="E1133" s="8"/>
      <c r="F1133" s="8"/>
      <c r="G1133" s="21"/>
      <c r="H1133" s="12"/>
      <c r="I1133" s="12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x14ac:dyDescent="0.25">
      <c r="A1134" s="8"/>
      <c r="B1134" s="8"/>
      <c r="C1134" s="8"/>
      <c r="D1134" s="8"/>
      <c r="E1134" s="8"/>
      <c r="F1134" s="8"/>
      <c r="G1134" s="21"/>
      <c r="H1134" s="12"/>
      <c r="I1134" s="12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x14ac:dyDescent="0.25">
      <c r="A1135" s="8"/>
      <c r="B1135" s="8"/>
      <c r="C1135" s="8"/>
      <c r="D1135" s="8"/>
      <c r="E1135" s="8"/>
      <c r="F1135" s="8"/>
      <c r="G1135" s="21"/>
      <c r="H1135" s="12"/>
      <c r="I1135" s="12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x14ac:dyDescent="0.25">
      <c r="A1136" s="8"/>
      <c r="B1136" s="8"/>
      <c r="C1136" s="8"/>
      <c r="D1136" s="8"/>
      <c r="E1136" s="8"/>
      <c r="F1136" s="8"/>
      <c r="G1136" s="21"/>
      <c r="H1136" s="12"/>
      <c r="I1136" s="12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x14ac:dyDescent="0.25">
      <c r="A1137" s="8"/>
      <c r="B1137" s="8"/>
      <c r="C1137" s="8"/>
      <c r="D1137" s="8"/>
      <c r="E1137" s="8"/>
      <c r="F1137" s="8"/>
      <c r="G1137" s="21"/>
      <c r="H1137" s="12"/>
      <c r="I1137" s="12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x14ac:dyDescent="0.25">
      <c r="A1138" s="8"/>
      <c r="B1138" s="8"/>
      <c r="C1138" s="8"/>
      <c r="D1138" s="8"/>
      <c r="E1138" s="8"/>
      <c r="F1138" s="8"/>
      <c r="G1138" s="21"/>
      <c r="H1138" s="12"/>
      <c r="I1138" s="12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x14ac:dyDescent="0.25">
      <c r="A1139" s="8"/>
      <c r="B1139" s="8"/>
      <c r="C1139" s="8"/>
      <c r="D1139" s="8"/>
      <c r="E1139" s="8"/>
      <c r="F1139" s="8"/>
      <c r="G1139" s="21"/>
      <c r="H1139" s="12"/>
      <c r="I1139" s="12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x14ac:dyDescent="0.25">
      <c r="A1140" s="8"/>
      <c r="B1140" s="8"/>
      <c r="C1140" s="8"/>
      <c r="D1140" s="8"/>
      <c r="E1140" s="8"/>
      <c r="F1140" s="8"/>
      <c r="G1140" s="21"/>
      <c r="H1140" s="12"/>
      <c r="I1140" s="12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x14ac:dyDescent="0.25">
      <c r="A1141" s="8"/>
      <c r="B1141" s="8"/>
      <c r="C1141" s="8"/>
      <c r="D1141" s="8"/>
      <c r="E1141" s="8"/>
      <c r="F1141" s="8"/>
      <c r="G1141" s="21"/>
      <c r="H1141" s="12"/>
      <c r="I1141" s="12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x14ac:dyDescent="0.25">
      <c r="A1142" s="8"/>
      <c r="B1142" s="8"/>
      <c r="C1142" s="8"/>
      <c r="D1142" s="8"/>
      <c r="E1142" s="8"/>
      <c r="F1142" s="8"/>
      <c r="G1142" s="21"/>
      <c r="H1142" s="12"/>
      <c r="I1142" s="12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x14ac:dyDescent="0.25">
      <c r="A1143" s="8"/>
      <c r="B1143" s="8"/>
      <c r="C1143" s="8"/>
      <c r="D1143" s="8"/>
      <c r="E1143" s="8"/>
      <c r="F1143" s="8"/>
      <c r="G1143" s="21"/>
      <c r="H1143" s="12"/>
      <c r="I1143" s="12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x14ac:dyDescent="0.25">
      <c r="A1144" s="8"/>
      <c r="B1144" s="8"/>
      <c r="C1144" s="8"/>
      <c r="D1144" s="8"/>
      <c r="E1144" s="8"/>
      <c r="F1144" s="8"/>
      <c r="G1144" s="21"/>
      <c r="H1144" s="12"/>
      <c r="I1144" s="12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x14ac:dyDescent="0.25">
      <c r="A1145" s="8"/>
      <c r="B1145" s="8"/>
      <c r="C1145" s="8"/>
      <c r="D1145" s="8"/>
      <c r="E1145" s="8"/>
      <c r="F1145" s="8"/>
      <c r="G1145" s="21"/>
      <c r="H1145" s="12"/>
      <c r="I1145" s="12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x14ac:dyDescent="0.25">
      <c r="A1146" s="8"/>
      <c r="B1146" s="8"/>
      <c r="C1146" s="8"/>
      <c r="D1146" s="8"/>
      <c r="E1146" s="8"/>
      <c r="F1146" s="8"/>
      <c r="G1146" s="21"/>
      <c r="H1146" s="12"/>
      <c r="I1146" s="12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x14ac:dyDescent="0.25">
      <c r="A1147" s="8"/>
      <c r="B1147" s="8"/>
      <c r="C1147" s="8"/>
      <c r="D1147" s="8"/>
      <c r="E1147" s="8"/>
      <c r="F1147" s="8"/>
      <c r="G1147" s="21"/>
      <c r="H1147" s="12"/>
      <c r="I1147" s="12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x14ac:dyDescent="0.25">
      <c r="A1148" s="8"/>
      <c r="B1148" s="8"/>
      <c r="C1148" s="8"/>
      <c r="D1148" s="8"/>
      <c r="E1148" s="8"/>
      <c r="F1148" s="8"/>
      <c r="G1148" s="21"/>
      <c r="H1148" s="12"/>
      <c r="I1148" s="12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x14ac:dyDescent="0.25">
      <c r="A1149" s="8"/>
      <c r="B1149" s="8"/>
      <c r="C1149" s="8"/>
      <c r="D1149" s="8"/>
      <c r="E1149" s="8"/>
      <c r="F1149" s="8"/>
      <c r="G1149" s="21"/>
      <c r="H1149" s="12"/>
      <c r="I1149" s="12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x14ac:dyDescent="0.25">
      <c r="A1150" s="8"/>
      <c r="B1150" s="8"/>
      <c r="C1150" s="8"/>
      <c r="D1150" s="8"/>
      <c r="E1150" s="8"/>
      <c r="F1150" s="8"/>
      <c r="G1150" s="21"/>
      <c r="H1150" s="12"/>
      <c r="I1150" s="12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x14ac:dyDescent="0.25">
      <c r="A1151" s="8"/>
      <c r="B1151" s="8"/>
      <c r="C1151" s="8"/>
      <c r="D1151" s="8"/>
      <c r="E1151" s="8"/>
      <c r="F1151" s="8"/>
      <c r="G1151" s="21"/>
      <c r="H1151" s="12"/>
      <c r="I1151" s="12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x14ac:dyDescent="0.25">
      <c r="A1152" s="8"/>
      <c r="B1152" s="8"/>
      <c r="C1152" s="8"/>
      <c r="D1152" s="8"/>
      <c r="E1152" s="8"/>
      <c r="F1152" s="8"/>
      <c r="G1152" s="21"/>
      <c r="H1152" s="12"/>
      <c r="I1152" s="12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x14ac:dyDescent="0.25">
      <c r="A1153" s="8"/>
      <c r="B1153" s="8"/>
      <c r="C1153" s="8"/>
      <c r="D1153" s="8"/>
      <c r="E1153" s="8"/>
      <c r="F1153" s="8"/>
      <c r="G1153" s="21"/>
      <c r="H1153" s="12"/>
      <c r="I1153" s="12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x14ac:dyDescent="0.25">
      <c r="A1154" s="8"/>
      <c r="B1154" s="8"/>
      <c r="C1154" s="8"/>
      <c r="D1154" s="8"/>
      <c r="E1154" s="8"/>
      <c r="F1154" s="8"/>
      <c r="G1154" s="21"/>
      <c r="H1154" s="12"/>
      <c r="I1154" s="12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x14ac:dyDescent="0.25">
      <c r="A1155" s="8"/>
      <c r="B1155" s="8"/>
      <c r="C1155" s="8"/>
      <c r="D1155" s="8"/>
      <c r="E1155" s="8"/>
      <c r="F1155" s="8"/>
      <c r="G1155" s="21"/>
      <c r="H1155" s="12"/>
      <c r="I1155" s="12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x14ac:dyDescent="0.25">
      <c r="A1156" s="8"/>
      <c r="B1156" s="8"/>
      <c r="C1156" s="8"/>
      <c r="D1156" s="8"/>
      <c r="E1156" s="8"/>
      <c r="F1156" s="8"/>
      <c r="G1156" s="21"/>
      <c r="H1156" s="12"/>
      <c r="I1156" s="12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x14ac:dyDescent="0.25">
      <c r="A1157" s="8"/>
      <c r="B1157" s="8"/>
      <c r="C1157" s="8"/>
      <c r="D1157" s="8"/>
      <c r="E1157" s="8"/>
      <c r="F1157" s="8"/>
      <c r="G1157" s="21"/>
      <c r="H1157" s="12"/>
      <c r="I1157" s="12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x14ac:dyDescent="0.25">
      <c r="A1158" s="8"/>
      <c r="B1158" s="8"/>
      <c r="C1158" s="8"/>
      <c r="D1158" s="8"/>
      <c r="E1158" s="8"/>
      <c r="F1158" s="8"/>
      <c r="G1158" s="21"/>
      <c r="H1158" s="12"/>
      <c r="I1158" s="12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x14ac:dyDescent="0.25">
      <c r="A1159" s="8"/>
      <c r="B1159" s="8"/>
      <c r="C1159" s="8"/>
      <c r="D1159" s="8"/>
      <c r="E1159" s="8"/>
      <c r="F1159" s="8"/>
      <c r="G1159" s="21"/>
      <c r="H1159" s="12"/>
      <c r="I1159" s="12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x14ac:dyDescent="0.25">
      <c r="A1160" s="8"/>
      <c r="B1160" s="8"/>
      <c r="C1160" s="8"/>
      <c r="D1160" s="8"/>
      <c r="E1160" s="8"/>
      <c r="F1160" s="8"/>
      <c r="G1160" s="21"/>
      <c r="H1160" s="12"/>
      <c r="I1160" s="12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x14ac:dyDescent="0.25">
      <c r="A1161" s="8"/>
      <c r="B1161" s="8"/>
      <c r="C1161" s="8"/>
      <c r="D1161" s="8"/>
      <c r="E1161" s="8"/>
      <c r="F1161" s="8"/>
      <c r="G1161" s="21"/>
      <c r="H1161" s="12"/>
      <c r="I1161" s="12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x14ac:dyDescent="0.25">
      <c r="A1162" s="8"/>
      <c r="B1162" s="8"/>
      <c r="C1162" s="8"/>
      <c r="D1162" s="8"/>
      <c r="E1162" s="8"/>
      <c r="F1162" s="8"/>
      <c r="G1162" s="21"/>
      <c r="H1162" s="12"/>
      <c r="I1162" s="12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x14ac:dyDescent="0.25">
      <c r="A1163" s="8"/>
      <c r="B1163" s="8"/>
      <c r="C1163" s="8"/>
      <c r="D1163" s="8"/>
      <c r="E1163" s="8"/>
      <c r="F1163" s="8"/>
      <c r="G1163" s="21"/>
      <c r="H1163" s="12"/>
      <c r="I1163" s="12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x14ac:dyDescent="0.25">
      <c r="A1164" s="8"/>
      <c r="B1164" s="8"/>
      <c r="C1164" s="8"/>
      <c r="D1164" s="8"/>
      <c r="E1164" s="8"/>
      <c r="F1164" s="8"/>
      <c r="G1164" s="21"/>
      <c r="H1164" s="12"/>
      <c r="I1164" s="12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x14ac:dyDescent="0.25">
      <c r="A1165" s="8"/>
      <c r="B1165" s="8"/>
      <c r="C1165" s="8"/>
      <c r="D1165" s="8"/>
      <c r="E1165" s="8"/>
      <c r="F1165" s="8"/>
      <c r="G1165" s="21"/>
      <c r="H1165" s="12"/>
      <c r="I1165" s="12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x14ac:dyDescent="0.25">
      <c r="A1166" s="8"/>
      <c r="B1166" s="8"/>
      <c r="C1166" s="8"/>
      <c r="D1166" s="8"/>
      <c r="E1166" s="8"/>
      <c r="F1166" s="8"/>
      <c r="G1166" s="21"/>
      <c r="H1166" s="12"/>
      <c r="I1166" s="12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x14ac:dyDescent="0.25">
      <c r="A1167" s="8"/>
      <c r="B1167" s="8"/>
      <c r="C1167" s="8"/>
      <c r="D1167" s="8"/>
      <c r="E1167" s="8"/>
      <c r="F1167" s="8"/>
      <c r="G1167" s="21"/>
      <c r="H1167" s="12"/>
      <c r="I1167" s="12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x14ac:dyDescent="0.25">
      <c r="A1168" s="8"/>
      <c r="B1168" s="8"/>
      <c r="C1168" s="8"/>
      <c r="D1168" s="8"/>
      <c r="E1168" s="8"/>
      <c r="F1168" s="8"/>
      <c r="G1168" s="21"/>
      <c r="H1168" s="12"/>
      <c r="I1168" s="12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x14ac:dyDescent="0.25">
      <c r="A1169" s="8"/>
      <c r="B1169" s="8"/>
      <c r="C1169" s="8"/>
      <c r="D1169" s="8"/>
      <c r="E1169" s="8"/>
      <c r="F1169" s="8"/>
      <c r="G1169" s="21"/>
      <c r="H1169" s="12"/>
      <c r="I1169" s="12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x14ac:dyDescent="0.25">
      <c r="A1170" s="8"/>
      <c r="B1170" s="8"/>
      <c r="C1170" s="8"/>
      <c r="D1170" s="8"/>
      <c r="E1170" s="8"/>
      <c r="F1170" s="8"/>
      <c r="G1170" s="21"/>
      <c r="H1170" s="12"/>
      <c r="I1170" s="12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x14ac:dyDescent="0.25">
      <c r="A1171" s="8"/>
      <c r="B1171" s="8"/>
      <c r="C1171" s="8"/>
      <c r="D1171" s="8"/>
      <c r="E1171" s="8"/>
      <c r="F1171" s="8"/>
      <c r="G1171" s="21"/>
      <c r="H1171" s="12"/>
      <c r="I1171" s="12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x14ac:dyDescent="0.25">
      <c r="A1172" s="8"/>
      <c r="B1172" s="8"/>
      <c r="C1172" s="8"/>
      <c r="D1172" s="8"/>
      <c r="E1172" s="8"/>
      <c r="F1172" s="8"/>
      <c r="G1172" s="21"/>
      <c r="H1172" s="12"/>
      <c r="I1172" s="12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x14ac:dyDescent="0.25">
      <c r="A1173" s="8"/>
      <c r="B1173" s="8"/>
      <c r="C1173" s="8"/>
      <c r="D1173" s="8"/>
      <c r="E1173" s="8"/>
      <c r="F1173" s="8"/>
      <c r="G1173" s="21"/>
      <c r="H1173" s="12"/>
      <c r="I1173" s="12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x14ac:dyDescent="0.25">
      <c r="A1174" s="8"/>
      <c r="B1174" s="8"/>
      <c r="C1174" s="8"/>
      <c r="D1174" s="8"/>
      <c r="E1174" s="8"/>
      <c r="F1174" s="8"/>
      <c r="G1174" s="21"/>
      <c r="H1174" s="12"/>
      <c r="I1174" s="12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x14ac:dyDescent="0.25">
      <c r="A1175" s="8"/>
      <c r="B1175" s="8"/>
      <c r="C1175" s="8"/>
      <c r="D1175" s="8"/>
      <c r="E1175" s="8"/>
      <c r="F1175" s="8"/>
      <c r="G1175" s="21"/>
      <c r="H1175" s="12"/>
      <c r="I1175" s="12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x14ac:dyDescent="0.25">
      <c r="A1176" s="8"/>
      <c r="B1176" s="8"/>
      <c r="C1176" s="8"/>
      <c r="D1176" s="8"/>
      <c r="E1176" s="8"/>
      <c r="F1176" s="8"/>
      <c r="G1176" s="21"/>
      <c r="H1176" s="12"/>
      <c r="I1176" s="12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x14ac:dyDescent="0.25">
      <c r="A1177" s="8"/>
      <c r="B1177" s="8"/>
      <c r="C1177" s="8"/>
      <c r="D1177" s="8"/>
      <c r="E1177" s="8"/>
      <c r="F1177" s="8"/>
      <c r="G1177" s="21"/>
      <c r="H1177" s="12"/>
      <c r="I1177" s="12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x14ac:dyDescent="0.25">
      <c r="A1178" s="8"/>
      <c r="B1178" s="8"/>
      <c r="C1178" s="8"/>
      <c r="D1178" s="8"/>
      <c r="E1178" s="8"/>
      <c r="F1178" s="8"/>
      <c r="G1178" s="21"/>
      <c r="H1178" s="12"/>
      <c r="I1178" s="12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x14ac:dyDescent="0.25">
      <c r="A1179" s="8"/>
      <c r="B1179" s="8"/>
      <c r="C1179" s="8"/>
      <c r="D1179" s="8"/>
      <c r="E1179" s="8"/>
      <c r="F1179" s="8"/>
      <c r="G1179" s="21"/>
      <c r="H1179" s="12"/>
      <c r="I1179" s="12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x14ac:dyDescent="0.25">
      <c r="A1180" s="8"/>
      <c r="B1180" s="8"/>
      <c r="C1180" s="8"/>
      <c r="D1180" s="8"/>
      <c r="E1180" s="8"/>
      <c r="F1180" s="8"/>
      <c r="G1180" s="21"/>
      <c r="H1180" s="12"/>
      <c r="I1180" s="12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x14ac:dyDescent="0.25">
      <c r="A1181" s="8"/>
      <c r="B1181" s="8"/>
      <c r="C1181" s="8"/>
      <c r="D1181" s="8"/>
      <c r="E1181" s="8"/>
      <c r="F1181" s="8"/>
      <c r="G1181" s="21"/>
      <c r="H1181" s="12"/>
      <c r="I1181" s="12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x14ac:dyDescent="0.25">
      <c r="A1182" s="8"/>
      <c r="B1182" s="8"/>
      <c r="C1182" s="8"/>
      <c r="D1182" s="8"/>
      <c r="E1182" s="8"/>
      <c r="F1182" s="8"/>
      <c r="G1182" s="21"/>
      <c r="H1182" s="12"/>
      <c r="I1182" s="12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x14ac:dyDescent="0.25">
      <c r="A1183" s="8"/>
      <c r="B1183" s="8"/>
      <c r="C1183" s="8"/>
      <c r="D1183" s="8"/>
      <c r="E1183" s="8"/>
      <c r="F1183" s="8"/>
      <c r="G1183" s="21"/>
      <c r="H1183" s="12"/>
      <c r="I1183" s="12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x14ac:dyDescent="0.25">
      <c r="A1184" s="8"/>
      <c r="B1184" s="8"/>
      <c r="C1184" s="8"/>
      <c r="D1184" s="8"/>
      <c r="E1184" s="8"/>
      <c r="F1184" s="8"/>
      <c r="G1184" s="21"/>
      <c r="H1184" s="12"/>
      <c r="I1184" s="12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x14ac:dyDescent="0.25">
      <c r="A1185" s="8"/>
      <c r="B1185" s="8"/>
      <c r="C1185" s="8"/>
      <c r="D1185" s="8"/>
      <c r="E1185" s="8"/>
      <c r="F1185" s="8"/>
      <c r="G1185" s="21"/>
      <c r="H1185" s="12"/>
      <c r="I1185" s="12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x14ac:dyDescent="0.25">
      <c r="A1186" s="8"/>
      <c r="B1186" s="8"/>
      <c r="C1186" s="8"/>
      <c r="D1186" s="8"/>
      <c r="E1186" s="8"/>
      <c r="F1186" s="8"/>
      <c r="G1186" s="21"/>
      <c r="H1186" s="12"/>
      <c r="I1186" s="12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x14ac:dyDescent="0.25">
      <c r="A1187" s="8"/>
      <c r="B1187" s="8"/>
      <c r="C1187" s="8"/>
      <c r="D1187" s="8"/>
      <c r="E1187" s="8"/>
      <c r="F1187" s="8"/>
      <c r="G1187" s="21"/>
      <c r="H1187" s="12"/>
      <c r="I1187" s="12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x14ac:dyDescent="0.25">
      <c r="A1188" s="8"/>
      <c r="B1188" s="8"/>
      <c r="C1188" s="8"/>
      <c r="D1188" s="8"/>
      <c r="E1188" s="8"/>
      <c r="F1188" s="8"/>
      <c r="G1188" s="21"/>
      <c r="H1188" s="12"/>
      <c r="I1188" s="12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x14ac:dyDescent="0.25">
      <c r="A1189" s="8"/>
      <c r="B1189" s="8"/>
      <c r="C1189" s="8"/>
      <c r="D1189" s="8"/>
      <c r="E1189" s="8"/>
      <c r="F1189" s="8"/>
      <c r="G1189" s="21"/>
      <c r="H1189" s="12"/>
      <c r="I1189" s="12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x14ac:dyDescent="0.25">
      <c r="A1190" s="8"/>
      <c r="B1190" s="8"/>
      <c r="C1190" s="8"/>
      <c r="D1190" s="8"/>
      <c r="E1190" s="8"/>
      <c r="F1190" s="8"/>
      <c r="G1190" s="21"/>
      <c r="H1190" s="12"/>
      <c r="I1190" s="12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x14ac:dyDescent="0.25">
      <c r="A1191" s="8"/>
      <c r="B1191" s="8"/>
      <c r="C1191" s="8"/>
      <c r="D1191" s="8"/>
      <c r="E1191" s="8"/>
      <c r="F1191" s="8"/>
      <c r="G1191" s="21"/>
      <c r="H1191" s="12"/>
      <c r="I1191" s="12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x14ac:dyDescent="0.25">
      <c r="A1192" s="8"/>
      <c r="B1192" s="8"/>
      <c r="C1192" s="8"/>
      <c r="D1192" s="8"/>
      <c r="E1192" s="8"/>
      <c r="F1192" s="8"/>
      <c r="G1192" s="21"/>
      <c r="H1192" s="12"/>
      <c r="I1192" s="12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x14ac:dyDescent="0.25">
      <c r="A1193" s="8"/>
      <c r="B1193" s="8"/>
      <c r="C1193" s="8"/>
      <c r="D1193" s="8"/>
      <c r="E1193" s="8"/>
      <c r="F1193" s="8"/>
      <c r="G1193" s="21"/>
      <c r="H1193" s="12"/>
      <c r="I1193" s="12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x14ac:dyDescent="0.25">
      <c r="A1194" s="8"/>
      <c r="B1194" s="8"/>
      <c r="C1194" s="8"/>
      <c r="D1194" s="8"/>
      <c r="E1194" s="8"/>
      <c r="F1194" s="8"/>
      <c r="G1194" s="21"/>
      <c r="H1194" s="12"/>
      <c r="I1194" s="12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x14ac:dyDescent="0.25">
      <c r="A1195" s="8"/>
      <c r="B1195" s="8"/>
      <c r="C1195" s="8"/>
      <c r="D1195" s="8"/>
      <c r="E1195" s="8"/>
      <c r="F1195" s="8"/>
      <c r="G1195" s="21"/>
      <c r="H1195" s="12"/>
      <c r="I1195" s="12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x14ac:dyDescent="0.25">
      <c r="A1196" s="8"/>
      <c r="B1196" s="8"/>
      <c r="C1196" s="8"/>
      <c r="D1196" s="8"/>
      <c r="E1196" s="8"/>
      <c r="F1196" s="8"/>
      <c r="G1196" s="21"/>
      <c r="H1196" s="12"/>
      <c r="I1196" s="12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x14ac:dyDescent="0.25">
      <c r="A1197" s="8"/>
      <c r="B1197" s="8"/>
      <c r="C1197" s="8"/>
      <c r="D1197" s="8"/>
      <c r="E1197" s="8"/>
      <c r="F1197" s="8"/>
      <c r="G1197" s="21"/>
      <c r="H1197" s="12"/>
      <c r="I1197" s="12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x14ac:dyDescent="0.25">
      <c r="A1198" s="8"/>
      <c r="B1198" s="8"/>
      <c r="C1198" s="8"/>
      <c r="D1198" s="8"/>
      <c r="E1198" s="8"/>
      <c r="F1198" s="8"/>
      <c r="G1198" s="21"/>
      <c r="H1198" s="12"/>
      <c r="I1198" s="12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x14ac:dyDescent="0.25">
      <c r="A1199" s="8"/>
      <c r="B1199" s="8"/>
      <c r="C1199" s="8"/>
      <c r="D1199" s="8"/>
      <c r="E1199" s="8"/>
      <c r="F1199" s="8"/>
      <c r="G1199" s="21"/>
      <c r="H1199" s="12"/>
      <c r="I1199" s="12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x14ac:dyDescent="0.25">
      <c r="A1200" s="8"/>
      <c r="B1200" s="8"/>
      <c r="C1200" s="8"/>
      <c r="D1200" s="8"/>
      <c r="E1200" s="8"/>
      <c r="F1200" s="8"/>
      <c r="G1200" s="21"/>
      <c r="H1200" s="12"/>
      <c r="I1200" s="12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x14ac:dyDescent="0.25">
      <c r="A1201" s="8"/>
      <c r="B1201" s="8"/>
      <c r="C1201" s="8"/>
      <c r="D1201" s="8"/>
      <c r="E1201" s="8"/>
      <c r="F1201" s="8"/>
      <c r="G1201" s="21"/>
      <c r="H1201" s="12"/>
      <c r="I1201" s="12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x14ac:dyDescent="0.25">
      <c r="A1202" s="8"/>
      <c r="B1202" s="8"/>
      <c r="C1202" s="8"/>
      <c r="D1202" s="8"/>
      <c r="E1202" s="8"/>
      <c r="F1202" s="8"/>
      <c r="G1202" s="21"/>
      <c r="H1202" s="12"/>
      <c r="I1202" s="12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x14ac:dyDescent="0.25">
      <c r="A1203" s="8"/>
      <c r="B1203" s="8"/>
      <c r="C1203" s="8"/>
      <c r="D1203" s="8"/>
      <c r="E1203" s="8"/>
      <c r="F1203" s="8"/>
      <c r="G1203" s="21"/>
      <c r="H1203" s="12"/>
      <c r="I1203" s="12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x14ac:dyDescent="0.25">
      <c r="A1204" s="8"/>
      <c r="B1204" s="8"/>
      <c r="C1204" s="8"/>
      <c r="D1204" s="8"/>
      <c r="E1204" s="8"/>
      <c r="F1204" s="8"/>
      <c r="G1204" s="21"/>
      <c r="H1204" s="12"/>
      <c r="I1204" s="12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x14ac:dyDescent="0.25">
      <c r="A1205" s="8"/>
      <c r="B1205" s="8"/>
      <c r="C1205" s="8"/>
      <c r="D1205" s="8"/>
      <c r="E1205" s="8"/>
      <c r="F1205" s="8"/>
      <c r="G1205" s="21"/>
      <c r="H1205" s="12"/>
      <c r="I1205" s="12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x14ac:dyDescent="0.25">
      <c r="A1206" s="8"/>
      <c r="B1206" s="8"/>
      <c r="C1206" s="8"/>
      <c r="D1206" s="8"/>
      <c r="E1206" s="8"/>
      <c r="F1206" s="8"/>
      <c r="G1206" s="21"/>
      <c r="H1206" s="12"/>
      <c r="I1206" s="12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x14ac:dyDescent="0.25">
      <c r="A1207" s="8"/>
      <c r="B1207" s="8"/>
      <c r="C1207" s="8"/>
      <c r="D1207" s="8"/>
      <c r="E1207" s="8"/>
      <c r="F1207" s="8"/>
      <c r="G1207" s="21"/>
      <c r="H1207" s="12"/>
      <c r="I1207" s="12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x14ac:dyDescent="0.25">
      <c r="A1208" s="8"/>
      <c r="B1208" s="8"/>
      <c r="C1208" s="8"/>
      <c r="D1208" s="8"/>
      <c r="E1208" s="8"/>
      <c r="F1208" s="8"/>
      <c r="G1208" s="21"/>
      <c r="H1208" s="12"/>
      <c r="I1208" s="12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x14ac:dyDescent="0.25">
      <c r="A1209" s="8"/>
      <c r="B1209" s="8"/>
      <c r="C1209" s="8"/>
      <c r="D1209" s="8"/>
      <c r="E1209" s="8"/>
      <c r="F1209" s="8"/>
      <c r="G1209" s="21"/>
      <c r="H1209" s="12"/>
      <c r="I1209" s="12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x14ac:dyDescent="0.25">
      <c r="A1210" s="8"/>
      <c r="B1210" s="8"/>
      <c r="C1210" s="8"/>
      <c r="D1210" s="8"/>
      <c r="E1210" s="8"/>
      <c r="F1210" s="8"/>
      <c r="G1210" s="21"/>
      <c r="H1210" s="12"/>
      <c r="I1210" s="12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x14ac:dyDescent="0.25">
      <c r="A1211" s="8"/>
      <c r="B1211" s="8"/>
      <c r="C1211" s="8"/>
      <c r="D1211" s="8"/>
      <c r="E1211" s="8"/>
      <c r="F1211" s="8"/>
      <c r="G1211" s="21"/>
      <c r="H1211" s="12"/>
      <c r="I1211" s="12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x14ac:dyDescent="0.25">
      <c r="A1212" s="8"/>
      <c r="B1212" s="8"/>
      <c r="C1212" s="8"/>
      <c r="D1212" s="8"/>
      <c r="E1212" s="8"/>
      <c r="F1212" s="8"/>
      <c r="G1212" s="21"/>
      <c r="H1212" s="12"/>
      <c r="I1212" s="12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x14ac:dyDescent="0.25">
      <c r="A1213" s="8"/>
      <c r="B1213" s="8"/>
      <c r="C1213" s="8"/>
      <c r="D1213" s="8"/>
      <c r="E1213" s="8"/>
      <c r="F1213" s="8"/>
      <c r="G1213" s="21"/>
      <c r="H1213" s="12"/>
      <c r="I1213" s="12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x14ac:dyDescent="0.25">
      <c r="A1214" s="8"/>
      <c r="B1214" s="8"/>
      <c r="C1214" s="8"/>
      <c r="D1214" s="8"/>
      <c r="E1214" s="8"/>
      <c r="F1214" s="8"/>
      <c r="G1214" s="21"/>
      <c r="H1214" s="12"/>
      <c r="I1214" s="12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x14ac:dyDescent="0.25">
      <c r="A1215" s="8"/>
      <c r="B1215" s="8"/>
      <c r="C1215" s="8"/>
      <c r="D1215" s="8"/>
      <c r="E1215" s="8"/>
      <c r="F1215" s="8"/>
      <c r="G1215" s="21"/>
      <c r="H1215" s="12"/>
      <c r="I1215" s="12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x14ac:dyDescent="0.25">
      <c r="A1216" s="8"/>
      <c r="B1216" s="8"/>
      <c r="C1216" s="8"/>
      <c r="D1216" s="8"/>
      <c r="E1216" s="8"/>
      <c r="F1216" s="8"/>
      <c r="G1216" s="21"/>
      <c r="H1216" s="12"/>
      <c r="I1216" s="12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x14ac:dyDescent="0.25">
      <c r="A1217" s="8"/>
      <c r="B1217" s="8"/>
      <c r="C1217" s="8"/>
      <c r="D1217" s="8"/>
      <c r="E1217" s="8"/>
      <c r="F1217" s="8"/>
      <c r="G1217" s="21"/>
      <c r="H1217" s="12"/>
      <c r="I1217" s="12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x14ac:dyDescent="0.25">
      <c r="A1218" s="8"/>
      <c r="B1218" s="8"/>
      <c r="C1218" s="8"/>
      <c r="D1218" s="8"/>
      <c r="E1218" s="8"/>
      <c r="F1218" s="8"/>
      <c r="G1218" s="21"/>
      <c r="H1218" s="12"/>
      <c r="I1218" s="12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x14ac:dyDescent="0.25">
      <c r="A1219" s="8"/>
      <c r="B1219" s="8"/>
      <c r="C1219" s="8"/>
      <c r="D1219" s="8"/>
      <c r="E1219" s="8"/>
      <c r="F1219" s="8"/>
      <c r="G1219" s="21"/>
      <c r="H1219" s="12"/>
      <c r="I1219" s="12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x14ac:dyDescent="0.25">
      <c r="A1220" s="8"/>
      <c r="B1220" s="8"/>
      <c r="C1220" s="8"/>
      <c r="D1220" s="8"/>
      <c r="E1220" s="8"/>
      <c r="F1220" s="8"/>
      <c r="G1220" s="21"/>
      <c r="H1220" s="12"/>
      <c r="I1220" s="12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x14ac:dyDescent="0.25">
      <c r="A1221" s="8"/>
      <c r="B1221" s="8"/>
      <c r="C1221" s="8"/>
      <c r="D1221" s="8"/>
      <c r="E1221" s="8"/>
      <c r="F1221" s="8"/>
      <c r="G1221" s="21"/>
      <c r="H1221" s="12"/>
      <c r="I1221" s="12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x14ac:dyDescent="0.25">
      <c r="A1222" s="8"/>
      <c r="B1222" s="8"/>
      <c r="C1222" s="8"/>
      <c r="D1222" s="8"/>
      <c r="E1222" s="8"/>
      <c r="F1222" s="8"/>
      <c r="G1222" s="21"/>
      <c r="H1222" s="12"/>
      <c r="I1222" s="12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x14ac:dyDescent="0.25">
      <c r="A1223" s="8"/>
      <c r="B1223" s="8"/>
      <c r="C1223" s="8"/>
      <c r="D1223" s="8"/>
      <c r="E1223" s="8"/>
      <c r="F1223" s="8"/>
      <c r="G1223" s="21"/>
      <c r="H1223" s="12"/>
      <c r="I1223" s="12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x14ac:dyDescent="0.25">
      <c r="A1224" s="8"/>
      <c r="B1224" s="8"/>
      <c r="C1224" s="8"/>
      <c r="D1224" s="8"/>
      <c r="E1224" s="8"/>
      <c r="F1224" s="8"/>
      <c r="G1224" s="21"/>
      <c r="H1224" s="12"/>
      <c r="I1224" s="12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x14ac:dyDescent="0.25">
      <c r="A1225" s="8"/>
      <c r="B1225" s="8"/>
      <c r="C1225" s="8"/>
      <c r="D1225" s="8"/>
      <c r="E1225" s="8"/>
      <c r="F1225" s="8"/>
      <c r="G1225" s="21"/>
      <c r="H1225" s="12"/>
      <c r="I1225" s="12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x14ac:dyDescent="0.25">
      <c r="A1226" s="8"/>
      <c r="B1226" s="8"/>
      <c r="C1226" s="8"/>
      <c r="D1226" s="8"/>
      <c r="E1226" s="8"/>
      <c r="F1226" s="8"/>
      <c r="G1226" s="21"/>
      <c r="H1226" s="12"/>
      <c r="I1226" s="12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5">
      <c r="A1227" s="8"/>
      <c r="B1227" s="8"/>
      <c r="C1227" s="8"/>
      <c r="D1227" s="8"/>
      <c r="E1227" s="8"/>
      <c r="F1227" s="8"/>
      <c r="G1227" s="21"/>
      <c r="H1227" s="12"/>
      <c r="I1227" s="12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x14ac:dyDescent="0.25">
      <c r="A1228" s="8"/>
      <c r="B1228" s="8"/>
      <c r="C1228" s="8"/>
      <c r="D1228" s="8"/>
      <c r="E1228" s="8"/>
      <c r="F1228" s="8"/>
      <c r="G1228" s="21"/>
      <c r="H1228" s="12"/>
      <c r="I1228" s="12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x14ac:dyDescent="0.25">
      <c r="A1229" s="8"/>
      <c r="B1229" s="8"/>
      <c r="C1229" s="8"/>
      <c r="D1229" s="8"/>
      <c r="E1229" s="8"/>
      <c r="F1229" s="8"/>
      <c r="G1229" s="21"/>
      <c r="H1229" s="12"/>
      <c r="I1229" s="12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5">
      <c r="A1230" s="8"/>
      <c r="B1230" s="8"/>
      <c r="C1230" s="8"/>
      <c r="D1230" s="8"/>
      <c r="E1230" s="8"/>
      <c r="F1230" s="8"/>
      <c r="G1230" s="21"/>
      <c r="H1230" s="12"/>
      <c r="I1230" s="12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x14ac:dyDescent="0.25">
      <c r="A1231" s="8"/>
      <c r="B1231" s="8"/>
      <c r="C1231" s="8"/>
      <c r="D1231" s="8"/>
      <c r="E1231" s="8"/>
      <c r="F1231" s="8"/>
      <c r="G1231" s="21"/>
      <c r="H1231" s="12"/>
      <c r="I1231" s="12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x14ac:dyDescent="0.25">
      <c r="A1232" s="8"/>
      <c r="B1232" s="8"/>
      <c r="C1232" s="8"/>
      <c r="D1232" s="8"/>
      <c r="E1232" s="8"/>
      <c r="F1232" s="8"/>
      <c r="G1232" s="21"/>
      <c r="H1232" s="12"/>
      <c r="I1232" s="12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5">
      <c r="A1233" s="8"/>
      <c r="B1233" s="8"/>
      <c r="C1233" s="8"/>
      <c r="D1233" s="8"/>
      <c r="E1233" s="8"/>
      <c r="F1233" s="8"/>
      <c r="G1233" s="21"/>
      <c r="H1233" s="12"/>
      <c r="I1233" s="12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x14ac:dyDescent="0.25">
      <c r="A1234" s="8"/>
      <c r="B1234" s="8"/>
      <c r="C1234" s="8"/>
      <c r="D1234" s="8"/>
      <c r="E1234" s="8"/>
      <c r="F1234" s="8"/>
      <c r="G1234" s="21"/>
      <c r="H1234" s="12"/>
      <c r="I1234" s="12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x14ac:dyDescent="0.25">
      <c r="A1235" s="8"/>
      <c r="B1235" s="8"/>
      <c r="C1235" s="8"/>
      <c r="D1235" s="8"/>
      <c r="E1235" s="8"/>
      <c r="F1235" s="8"/>
      <c r="G1235" s="21"/>
      <c r="H1235" s="12"/>
      <c r="I1235" s="12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5">
      <c r="A1236" s="8"/>
      <c r="B1236" s="8"/>
      <c r="C1236" s="8"/>
      <c r="D1236" s="8"/>
      <c r="E1236" s="8"/>
      <c r="F1236" s="8"/>
      <c r="G1236" s="21"/>
      <c r="H1236" s="12"/>
      <c r="I1236" s="12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x14ac:dyDescent="0.25">
      <c r="A1237" s="8"/>
      <c r="B1237" s="8"/>
      <c r="C1237" s="8"/>
      <c r="D1237" s="8"/>
      <c r="E1237" s="8"/>
      <c r="F1237" s="8"/>
      <c r="G1237" s="21"/>
      <c r="H1237" s="12"/>
      <c r="I1237" s="12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x14ac:dyDescent="0.25">
      <c r="A1238" s="8"/>
      <c r="B1238" s="8"/>
      <c r="C1238" s="8"/>
      <c r="D1238" s="8"/>
      <c r="E1238" s="8"/>
      <c r="F1238" s="8"/>
      <c r="G1238" s="21"/>
      <c r="H1238" s="12"/>
      <c r="I1238" s="12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5">
      <c r="A1239" s="8"/>
      <c r="B1239" s="8"/>
      <c r="C1239" s="8"/>
      <c r="D1239" s="8"/>
      <c r="E1239" s="8"/>
      <c r="F1239" s="8"/>
      <c r="G1239" s="21"/>
      <c r="H1239" s="12"/>
      <c r="I1239" s="12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x14ac:dyDescent="0.25">
      <c r="A1240" s="8"/>
      <c r="B1240" s="8"/>
      <c r="C1240" s="8"/>
      <c r="D1240" s="8"/>
      <c r="E1240" s="8"/>
      <c r="F1240" s="8"/>
      <c r="G1240" s="21"/>
      <c r="H1240" s="12"/>
      <c r="I1240" s="12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x14ac:dyDescent="0.25">
      <c r="A1241" s="8"/>
      <c r="B1241" s="8"/>
      <c r="C1241" s="8"/>
      <c r="D1241" s="8"/>
      <c r="E1241" s="8"/>
      <c r="F1241" s="8"/>
      <c r="G1241" s="21"/>
      <c r="H1241" s="12"/>
      <c r="I1241" s="12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5">
      <c r="A1242" s="8"/>
      <c r="B1242" s="8"/>
      <c r="C1242" s="8"/>
      <c r="D1242" s="8"/>
      <c r="E1242" s="8"/>
      <c r="F1242" s="8"/>
      <c r="G1242" s="21"/>
      <c r="H1242" s="12"/>
      <c r="I1242" s="12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x14ac:dyDescent="0.25">
      <c r="A1243" s="8"/>
      <c r="B1243" s="8"/>
      <c r="C1243" s="8"/>
      <c r="D1243" s="8"/>
      <c r="E1243" s="8"/>
      <c r="F1243" s="8"/>
      <c r="G1243" s="21"/>
      <c r="H1243" s="12"/>
      <c r="I1243" s="12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x14ac:dyDescent="0.25">
      <c r="A1244" s="8"/>
      <c r="B1244" s="8"/>
      <c r="C1244" s="8"/>
      <c r="D1244" s="8"/>
      <c r="E1244" s="8"/>
      <c r="F1244" s="8"/>
      <c r="G1244" s="21"/>
      <c r="H1244" s="12"/>
      <c r="I1244" s="12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5">
      <c r="A1245" s="8"/>
      <c r="B1245" s="8"/>
      <c r="C1245" s="8"/>
      <c r="D1245" s="8"/>
      <c r="E1245" s="8"/>
      <c r="F1245" s="8"/>
      <c r="G1245" s="21"/>
      <c r="H1245" s="12"/>
      <c r="I1245" s="12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x14ac:dyDescent="0.25">
      <c r="A1246" s="8"/>
      <c r="B1246" s="8"/>
      <c r="C1246" s="8"/>
      <c r="D1246" s="8"/>
      <c r="E1246" s="8"/>
      <c r="F1246" s="8"/>
      <c r="G1246" s="21"/>
      <c r="H1246" s="12"/>
      <c r="I1246" s="12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x14ac:dyDescent="0.25">
      <c r="A1247" s="8"/>
      <c r="B1247" s="8"/>
      <c r="C1247" s="8"/>
      <c r="D1247" s="8"/>
      <c r="E1247" s="8"/>
      <c r="F1247" s="8"/>
      <c r="G1247" s="21"/>
      <c r="H1247" s="12"/>
      <c r="I1247" s="12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5">
      <c r="A1248" s="8"/>
      <c r="B1248" s="8"/>
      <c r="C1248" s="8"/>
      <c r="D1248" s="8"/>
      <c r="E1248" s="8"/>
      <c r="F1248" s="8"/>
      <c r="G1248" s="21"/>
      <c r="H1248" s="12"/>
      <c r="I1248" s="12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x14ac:dyDescent="0.25">
      <c r="A1249" s="8"/>
      <c r="B1249" s="8"/>
      <c r="C1249" s="8"/>
      <c r="D1249" s="8"/>
      <c r="E1249" s="8"/>
      <c r="F1249" s="8"/>
      <c r="G1249" s="21"/>
      <c r="H1249" s="12"/>
      <c r="I1249" s="12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x14ac:dyDescent="0.25">
      <c r="A1250" s="8"/>
      <c r="B1250" s="8"/>
      <c r="C1250" s="8"/>
      <c r="D1250" s="8"/>
      <c r="E1250" s="8"/>
      <c r="F1250" s="8"/>
      <c r="G1250" s="21"/>
      <c r="H1250" s="12"/>
      <c r="I1250" s="12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5">
      <c r="A1251" s="8"/>
      <c r="B1251" s="8"/>
      <c r="C1251" s="8"/>
      <c r="D1251" s="8"/>
      <c r="E1251" s="8"/>
      <c r="F1251" s="8"/>
      <c r="G1251" s="21"/>
      <c r="H1251" s="12"/>
      <c r="I1251" s="12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x14ac:dyDescent="0.25">
      <c r="A1252" s="8"/>
      <c r="B1252" s="8"/>
      <c r="C1252" s="8"/>
      <c r="D1252" s="8"/>
      <c r="E1252" s="8"/>
      <c r="F1252" s="8"/>
      <c r="G1252" s="21"/>
      <c r="H1252" s="12"/>
      <c r="I1252" s="12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x14ac:dyDescent="0.25">
      <c r="A1253" s="8"/>
      <c r="B1253" s="8"/>
      <c r="C1253" s="8"/>
      <c r="D1253" s="8"/>
      <c r="E1253" s="8"/>
      <c r="F1253" s="8"/>
      <c r="G1253" s="21"/>
      <c r="H1253" s="12"/>
      <c r="I1253" s="12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5">
      <c r="A1254" s="8"/>
      <c r="B1254" s="8"/>
      <c r="C1254" s="8"/>
      <c r="D1254" s="8"/>
      <c r="E1254" s="8"/>
      <c r="F1254" s="8"/>
      <c r="G1254" s="21"/>
      <c r="H1254" s="12"/>
      <c r="I1254" s="12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x14ac:dyDescent="0.25">
      <c r="A1255" s="8"/>
      <c r="B1255" s="8"/>
      <c r="C1255" s="8"/>
      <c r="D1255" s="8"/>
      <c r="E1255" s="8"/>
      <c r="F1255" s="8"/>
      <c r="G1255" s="21"/>
      <c r="H1255" s="12"/>
      <c r="I1255" s="12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x14ac:dyDescent="0.25">
      <c r="A1256" s="8"/>
      <c r="B1256" s="8"/>
      <c r="C1256" s="8"/>
      <c r="D1256" s="8"/>
      <c r="E1256" s="8"/>
      <c r="F1256" s="8"/>
      <c r="G1256" s="21"/>
      <c r="H1256" s="12"/>
      <c r="I1256" s="12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5">
      <c r="A1257" s="8"/>
      <c r="B1257" s="8"/>
      <c r="C1257" s="8"/>
      <c r="D1257" s="8"/>
      <c r="E1257" s="8"/>
      <c r="F1257" s="8"/>
      <c r="G1257" s="21"/>
      <c r="H1257" s="12"/>
      <c r="I1257" s="12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x14ac:dyDescent="0.25">
      <c r="A1258" s="8"/>
      <c r="B1258" s="8"/>
      <c r="C1258" s="8"/>
      <c r="D1258" s="8"/>
      <c r="E1258" s="8"/>
      <c r="F1258" s="8"/>
      <c r="G1258" s="21"/>
      <c r="H1258" s="12"/>
      <c r="I1258" s="12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x14ac:dyDescent="0.25">
      <c r="A1259" s="8"/>
      <c r="B1259" s="8"/>
      <c r="C1259" s="8"/>
      <c r="D1259" s="8"/>
      <c r="E1259" s="8"/>
      <c r="F1259" s="8"/>
      <c r="G1259" s="21"/>
      <c r="H1259" s="12"/>
      <c r="I1259" s="12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5">
      <c r="A1260" s="8"/>
      <c r="B1260" s="8"/>
      <c r="C1260" s="8"/>
      <c r="D1260" s="8"/>
      <c r="E1260" s="8"/>
      <c r="F1260" s="8"/>
      <c r="G1260" s="21"/>
      <c r="H1260" s="12"/>
      <c r="I1260" s="12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x14ac:dyDescent="0.25">
      <c r="A1261" s="8"/>
      <c r="B1261" s="8"/>
      <c r="C1261" s="8"/>
      <c r="D1261" s="8"/>
      <c r="E1261" s="8"/>
      <c r="F1261" s="8"/>
      <c r="G1261" s="21"/>
      <c r="H1261" s="12"/>
      <c r="I1261" s="12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x14ac:dyDescent="0.25">
      <c r="A1262" s="8"/>
      <c r="B1262" s="8"/>
      <c r="C1262" s="8"/>
      <c r="D1262" s="8"/>
      <c r="E1262" s="8"/>
      <c r="F1262" s="8"/>
      <c r="G1262" s="21"/>
      <c r="H1262" s="12"/>
      <c r="I1262" s="12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5">
      <c r="A1263" s="8"/>
      <c r="B1263" s="8"/>
      <c r="C1263" s="8"/>
      <c r="D1263" s="8"/>
      <c r="E1263" s="8"/>
      <c r="F1263" s="8"/>
      <c r="G1263" s="21"/>
      <c r="H1263" s="12"/>
      <c r="I1263" s="12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x14ac:dyDescent="0.25">
      <c r="A1264" s="8"/>
      <c r="B1264" s="8"/>
      <c r="C1264" s="8"/>
      <c r="D1264" s="8"/>
      <c r="E1264" s="8"/>
      <c r="F1264" s="8"/>
      <c r="G1264" s="21"/>
      <c r="H1264" s="12"/>
      <c r="I1264" s="12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x14ac:dyDescent="0.25">
      <c r="A1265" s="8"/>
      <c r="B1265" s="8"/>
      <c r="C1265" s="8"/>
      <c r="D1265" s="8"/>
      <c r="E1265" s="8"/>
      <c r="F1265" s="8"/>
      <c r="G1265" s="21"/>
      <c r="H1265" s="12"/>
      <c r="I1265" s="12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5">
      <c r="A1266" s="8"/>
      <c r="B1266" s="8"/>
      <c r="C1266" s="8"/>
      <c r="D1266" s="8"/>
      <c r="E1266" s="8"/>
      <c r="F1266" s="8"/>
      <c r="G1266" s="21"/>
      <c r="H1266" s="12"/>
      <c r="I1266" s="12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x14ac:dyDescent="0.25">
      <c r="A1267" s="8"/>
      <c r="B1267" s="8"/>
      <c r="C1267" s="8"/>
      <c r="D1267" s="8"/>
      <c r="E1267" s="8"/>
      <c r="F1267" s="8"/>
      <c r="G1267" s="21"/>
      <c r="H1267" s="12"/>
      <c r="I1267" s="12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x14ac:dyDescent="0.25">
      <c r="A1268" s="8"/>
      <c r="B1268" s="8"/>
      <c r="C1268" s="8"/>
      <c r="D1268" s="8"/>
      <c r="E1268" s="8"/>
      <c r="F1268" s="8"/>
      <c r="G1268" s="21"/>
      <c r="H1268" s="12"/>
      <c r="I1268" s="12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5">
      <c r="A1269" s="8"/>
      <c r="B1269" s="8"/>
      <c r="C1269" s="8"/>
      <c r="D1269" s="8"/>
      <c r="E1269" s="8"/>
      <c r="F1269" s="8"/>
      <c r="G1269" s="21"/>
      <c r="H1269" s="12"/>
      <c r="I1269" s="12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x14ac:dyDescent="0.25">
      <c r="A1270" s="8"/>
      <c r="B1270" s="8"/>
      <c r="C1270" s="8"/>
      <c r="D1270" s="8"/>
      <c r="E1270" s="8"/>
      <c r="F1270" s="8"/>
      <c r="G1270" s="21"/>
      <c r="H1270" s="12"/>
      <c r="I1270" s="12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x14ac:dyDescent="0.25">
      <c r="A1271" s="8"/>
      <c r="B1271" s="8"/>
      <c r="C1271" s="8"/>
      <c r="D1271" s="8"/>
      <c r="E1271" s="8"/>
      <c r="F1271" s="8"/>
      <c r="G1271" s="21"/>
      <c r="H1271" s="12"/>
      <c r="I1271" s="12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5">
      <c r="A1272" s="8"/>
      <c r="B1272" s="8"/>
      <c r="C1272" s="8"/>
      <c r="D1272" s="8"/>
      <c r="E1272" s="8"/>
      <c r="F1272" s="8"/>
      <c r="G1272" s="21"/>
      <c r="H1272" s="12"/>
      <c r="I1272" s="12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x14ac:dyDescent="0.25">
      <c r="A1273" s="8"/>
      <c r="B1273" s="8"/>
      <c r="C1273" s="8"/>
      <c r="D1273" s="8"/>
      <c r="E1273" s="8"/>
      <c r="F1273" s="8"/>
      <c r="G1273" s="21"/>
      <c r="H1273" s="12"/>
      <c r="I1273" s="12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x14ac:dyDescent="0.25">
      <c r="A1274" s="8"/>
      <c r="B1274" s="8"/>
      <c r="C1274" s="8"/>
      <c r="D1274" s="8"/>
      <c r="E1274" s="8"/>
      <c r="F1274" s="8"/>
      <c r="G1274" s="21"/>
      <c r="H1274" s="12"/>
      <c r="I1274" s="12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5">
      <c r="A1275" s="8"/>
      <c r="B1275" s="8"/>
      <c r="C1275" s="8"/>
      <c r="D1275" s="8"/>
      <c r="E1275" s="8"/>
      <c r="F1275" s="8"/>
      <c r="G1275" s="21"/>
      <c r="H1275" s="12"/>
      <c r="I1275" s="12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x14ac:dyDescent="0.25">
      <c r="A1276" s="8"/>
      <c r="B1276" s="8"/>
      <c r="C1276" s="8"/>
      <c r="D1276" s="8"/>
      <c r="E1276" s="8"/>
      <c r="F1276" s="8"/>
      <c r="G1276" s="21"/>
      <c r="H1276" s="12"/>
      <c r="I1276" s="12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x14ac:dyDescent="0.25">
      <c r="A1277" s="8"/>
      <c r="B1277" s="8"/>
      <c r="C1277" s="8"/>
      <c r="D1277" s="8"/>
      <c r="E1277" s="8"/>
      <c r="F1277" s="8"/>
      <c r="G1277" s="21"/>
      <c r="H1277" s="12"/>
      <c r="I1277" s="12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5">
      <c r="A1278" s="8"/>
      <c r="B1278" s="8"/>
      <c r="C1278" s="8"/>
      <c r="D1278" s="8"/>
      <c r="E1278" s="8"/>
      <c r="F1278" s="8"/>
      <c r="G1278" s="21"/>
      <c r="H1278" s="12"/>
      <c r="I1278" s="12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x14ac:dyDescent="0.25">
      <c r="A1279" s="8"/>
      <c r="B1279" s="8"/>
      <c r="C1279" s="8"/>
      <c r="D1279" s="8"/>
      <c r="E1279" s="8"/>
      <c r="F1279" s="8"/>
      <c r="G1279" s="21"/>
      <c r="H1279" s="12"/>
      <c r="I1279" s="12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x14ac:dyDescent="0.25">
      <c r="A1280" s="8"/>
      <c r="B1280" s="8"/>
      <c r="C1280" s="8"/>
      <c r="D1280" s="8"/>
      <c r="E1280" s="8"/>
      <c r="F1280" s="8"/>
      <c r="G1280" s="21"/>
      <c r="H1280" s="12"/>
      <c r="I1280" s="12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5">
      <c r="A1281" s="8"/>
      <c r="B1281" s="8"/>
      <c r="C1281" s="8"/>
      <c r="D1281" s="8"/>
      <c r="E1281" s="8"/>
      <c r="F1281" s="8"/>
      <c r="G1281" s="21"/>
      <c r="H1281" s="12"/>
      <c r="I1281" s="12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x14ac:dyDescent="0.25">
      <c r="A1282" s="8"/>
      <c r="B1282" s="8"/>
      <c r="C1282" s="8"/>
      <c r="D1282" s="8"/>
      <c r="E1282" s="8"/>
      <c r="F1282" s="8"/>
      <c r="G1282" s="21"/>
      <c r="H1282" s="12"/>
      <c r="I1282" s="12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x14ac:dyDescent="0.25">
      <c r="A1283" s="8"/>
      <c r="B1283" s="8"/>
      <c r="C1283" s="8"/>
      <c r="D1283" s="8"/>
      <c r="E1283" s="8"/>
      <c r="F1283" s="8"/>
      <c r="G1283" s="21"/>
      <c r="H1283" s="12"/>
      <c r="I1283" s="12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5">
      <c r="A1284" s="8"/>
      <c r="B1284" s="8"/>
      <c r="C1284" s="8"/>
      <c r="D1284" s="8"/>
      <c r="E1284" s="8"/>
      <c r="F1284" s="8"/>
      <c r="G1284" s="21"/>
      <c r="H1284" s="12"/>
      <c r="I1284" s="12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x14ac:dyDescent="0.25">
      <c r="A1285" s="8"/>
      <c r="B1285" s="8"/>
      <c r="C1285" s="8"/>
      <c r="D1285" s="8"/>
      <c r="E1285" s="8"/>
      <c r="F1285" s="8"/>
      <c r="G1285" s="21"/>
      <c r="H1285" s="12"/>
      <c r="I1285" s="12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x14ac:dyDescent="0.25">
      <c r="A1286" s="8"/>
      <c r="B1286" s="8"/>
      <c r="C1286" s="8"/>
      <c r="D1286" s="8"/>
      <c r="E1286" s="8"/>
      <c r="F1286" s="8"/>
      <c r="G1286" s="21"/>
      <c r="H1286" s="12"/>
      <c r="I1286" s="12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5">
      <c r="A1287" s="8"/>
      <c r="B1287" s="8"/>
      <c r="C1287" s="8"/>
      <c r="D1287" s="8"/>
      <c r="E1287" s="8"/>
      <c r="F1287" s="8"/>
      <c r="G1287" s="21"/>
      <c r="H1287" s="12"/>
      <c r="I1287" s="12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x14ac:dyDescent="0.25">
      <c r="A1288" s="8"/>
      <c r="B1288" s="8"/>
      <c r="C1288" s="8"/>
      <c r="D1288" s="8"/>
      <c r="E1288" s="8"/>
      <c r="F1288" s="8"/>
      <c r="G1288" s="21"/>
      <c r="H1288" s="12"/>
      <c r="I1288" s="12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x14ac:dyDescent="0.25">
      <c r="A1289" s="8"/>
      <c r="B1289" s="8"/>
      <c r="C1289" s="8"/>
      <c r="D1289" s="8"/>
      <c r="E1289" s="8"/>
      <c r="F1289" s="8"/>
      <c r="G1289" s="21"/>
      <c r="H1289" s="12"/>
      <c r="I1289" s="12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5">
      <c r="A1290" s="8"/>
      <c r="B1290" s="8"/>
      <c r="C1290" s="8"/>
      <c r="D1290" s="8"/>
      <c r="E1290" s="8"/>
      <c r="F1290" s="8"/>
      <c r="G1290" s="21"/>
      <c r="H1290" s="12"/>
      <c r="I1290" s="12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x14ac:dyDescent="0.25">
      <c r="A1291" s="8"/>
      <c r="B1291" s="8"/>
      <c r="C1291" s="8"/>
      <c r="D1291" s="8"/>
      <c r="E1291" s="8"/>
      <c r="F1291" s="8"/>
      <c r="G1291" s="21"/>
      <c r="H1291" s="12"/>
      <c r="I1291" s="12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x14ac:dyDescent="0.25">
      <c r="A1292" s="8"/>
      <c r="B1292" s="8"/>
      <c r="C1292" s="8"/>
      <c r="D1292" s="8"/>
      <c r="E1292" s="8"/>
      <c r="F1292" s="8"/>
      <c r="G1292" s="21"/>
      <c r="H1292" s="12"/>
      <c r="I1292" s="12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x14ac:dyDescent="0.25">
      <c r="A1293" s="8"/>
      <c r="B1293" s="8"/>
      <c r="C1293" s="8"/>
      <c r="D1293" s="8"/>
      <c r="E1293" s="8"/>
      <c r="F1293" s="8"/>
      <c r="G1293" s="21"/>
      <c r="H1293" s="12"/>
      <c r="I1293" s="12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x14ac:dyDescent="0.25">
      <c r="A1294" s="8"/>
      <c r="B1294" s="8"/>
      <c r="C1294" s="8"/>
      <c r="D1294" s="8"/>
      <c r="E1294" s="8"/>
      <c r="F1294" s="8"/>
      <c r="G1294" s="21"/>
      <c r="H1294" s="12"/>
      <c r="I1294" s="12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x14ac:dyDescent="0.25">
      <c r="A1295" s="8"/>
      <c r="B1295" s="8"/>
      <c r="C1295" s="8"/>
      <c r="D1295" s="8"/>
      <c r="E1295" s="8"/>
      <c r="F1295" s="8"/>
      <c r="G1295" s="21"/>
      <c r="H1295" s="12"/>
      <c r="I1295" s="12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x14ac:dyDescent="0.25">
      <c r="A1296" s="8"/>
      <c r="B1296" s="8"/>
      <c r="C1296" s="8"/>
      <c r="D1296" s="8"/>
      <c r="E1296" s="8"/>
      <c r="F1296" s="8"/>
      <c r="G1296" s="21"/>
      <c r="H1296" s="12"/>
      <c r="I1296" s="12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x14ac:dyDescent="0.25">
      <c r="A1297" s="8"/>
      <c r="B1297" s="8"/>
      <c r="C1297" s="8"/>
      <c r="D1297" s="8"/>
      <c r="E1297" s="8"/>
      <c r="F1297" s="8"/>
      <c r="G1297" s="21"/>
      <c r="H1297" s="12"/>
      <c r="I1297" s="12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x14ac:dyDescent="0.25">
      <c r="A1298" s="8"/>
      <c r="B1298" s="8"/>
      <c r="C1298" s="8"/>
      <c r="D1298" s="8"/>
      <c r="E1298" s="8"/>
      <c r="F1298" s="8"/>
      <c r="G1298" s="21"/>
      <c r="H1298" s="12"/>
      <c r="I1298" s="12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x14ac:dyDescent="0.25">
      <c r="A1299" s="8"/>
      <c r="B1299" s="8"/>
      <c r="C1299" s="8"/>
      <c r="D1299" s="8"/>
      <c r="E1299" s="8"/>
      <c r="F1299" s="8"/>
      <c r="G1299" s="21"/>
      <c r="H1299" s="12"/>
      <c r="I1299" s="12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x14ac:dyDescent="0.25">
      <c r="A1300" s="8"/>
      <c r="B1300" s="8"/>
      <c r="C1300" s="8"/>
      <c r="D1300" s="8"/>
      <c r="E1300" s="8"/>
      <c r="F1300" s="8"/>
      <c r="G1300" s="21"/>
      <c r="H1300" s="12"/>
      <c r="I1300" s="12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x14ac:dyDescent="0.25">
      <c r="A1301" s="8"/>
      <c r="B1301" s="8"/>
      <c r="C1301" s="8"/>
      <c r="D1301" s="8"/>
      <c r="E1301" s="8"/>
      <c r="F1301" s="8"/>
      <c r="G1301" s="21"/>
      <c r="H1301" s="12"/>
      <c r="I1301" s="12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x14ac:dyDescent="0.25">
      <c r="A1302" s="8"/>
      <c r="B1302" s="8"/>
      <c r="C1302" s="8"/>
      <c r="D1302" s="8"/>
      <c r="E1302" s="8"/>
      <c r="F1302" s="8"/>
      <c r="G1302" s="21"/>
      <c r="H1302" s="12"/>
      <c r="I1302" s="12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x14ac:dyDescent="0.25">
      <c r="A1303" s="8"/>
      <c r="B1303" s="8"/>
      <c r="C1303" s="8"/>
      <c r="D1303" s="8"/>
      <c r="E1303" s="8"/>
      <c r="F1303" s="8"/>
      <c r="G1303" s="21"/>
      <c r="H1303" s="12"/>
      <c r="I1303" s="12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x14ac:dyDescent="0.25">
      <c r="A1304" s="8"/>
      <c r="B1304" s="8"/>
      <c r="C1304" s="8"/>
      <c r="D1304" s="8"/>
      <c r="E1304" s="8"/>
      <c r="F1304" s="8"/>
      <c r="G1304" s="21"/>
      <c r="H1304" s="12"/>
      <c r="I1304" s="12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x14ac:dyDescent="0.25">
      <c r="A1305" s="8"/>
      <c r="B1305" s="8"/>
      <c r="C1305" s="8"/>
      <c r="D1305" s="8"/>
      <c r="E1305" s="8"/>
      <c r="F1305" s="8"/>
      <c r="G1305" s="21"/>
      <c r="H1305" s="12"/>
      <c r="I1305" s="12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x14ac:dyDescent="0.25">
      <c r="A1306" s="8"/>
      <c r="B1306" s="8"/>
      <c r="C1306" s="8"/>
      <c r="D1306" s="8"/>
      <c r="E1306" s="8"/>
      <c r="F1306" s="8"/>
      <c r="G1306" s="21"/>
      <c r="H1306" s="12"/>
      <c r="I1306" s="12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x14ac:dyDescent="0.25">
      <c r="A1307" s="8"/>
      <c r="B1307" s="8"/>
      <c r="C1307" s="8"/>
      <c r="D1307" s="8"/>
      <c r="E1307" s="8"/>
      <c r="F1307" s="8"/>
      <c r="G1307" s="21"/>
      <c r="H1307" s="12"/>
      <c r="I1307" s="12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x14ac:dyDescent="0.25">
      <c r="A1308" s="8"/>
      <c r="B1308" s="8"/>
      <c r="C1308" s="8"/>
      <c r="D1308" s="8"/>
      <c r="E1308" s="8"/>
      <c r="F1308" s="8"/>
      <c r="G1308" s="21"/>
      <c r="H1308" s="12"/>
      <c r="I1308" s="12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x14ac:dyDescent="0.25">
      <c r="A1309" s="8"/>
      <c r="B1309" s="8"/>
      <c r="C1309" s="8"/>
      <c r="D1309" s="8"/>
      <c r="E1309" s="8"/>
      <c r="F1309" s="8"/>
      <c r="G1309" s="21"/>
      <c r="H1309" s="12"/>
      <c r="I1309" s="12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x14ac:dyDescent="0.25">
      <c r="A1310" s="8"/>
      <c r="B1310" s="8"/>
      <c r="C1310" s="8"/>
      <c r="D1310" s="8"/>
      <c r="E1310" s="8"/>
      <c r="F1310" s="8"/>
      <c r="G1310" s="21"/>
      <c r="H1310" s="12"/>
      <c r="I1310" s="12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x14ac:dyDescent="0.25">
      <c r="A1311" s="8"/>
      <c r="B1311" s="8"/>
      <c r="C1311" s="8"/>
      <c r="D1311" s="8"/>
      <c r="E1311" s="8"/>
      <c r="F1311" s="8"/>
      <c r="G1311" s="21"/>
      <c r="H1311" s="12"/>
      <c r="I1311" s="12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x14ac:dyDescent="0.25">
      <c r="A1312" s="8"/>
      <c r="B1312" s="8"/>
      <c r="C1312" s="8"/>
      <c r="D1312" s="8"/>
      <c r="E1312" s="8"/>
      <c r="F1312" s="8"/>
      <c r="G1312" s="21"/>
      <c r="H1312" s="12"/>
      <c r="I1312" s="12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x14ac:dyDescent="0.25">
      <c r="A1313" s="8"/>
      <c r="B1313" s="8"/>
      <c r="C1313" s="8"/>
      <c r="D1313" s="8"/>
      <c r="E1313" s="8"/>
      <c r="F1313" s="8"/>
      <c r="G1313" s="21"/>
      <c r="H1313" s="12"/>
      <c r="I1313" s="12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x14ac:dyDescent="0.25">
      <c r="A1314" s="8"/>
      <c r="B1314" s="8"/>
      <c r="C1314" s="8"/>
      <c r="D1314" s="8"/>
      <c r="E1314" s="8"/>
      <c r="F1314" s="8"/>
      <c r="G1314" s="21"/>
      <c r="H1314" s="12"/>
      <c r="I1314" s="12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x14ac:dyDescent="0.25">
      <c r="A1315" s="8"/>
      <c r="B1315" s="8"/>
      <c r="C1315" s="8"/>
      <c r="D1315" s="8"/>
      <c r="E1315" s="8"/>
      <c r="F1315" s="8"/>
      <c r="G1315" s="21"/>
      <c r="H1315" s="12"/>
      <c r="I1315" s="12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x14ac:dyDescent="0.25">
      <c r="A1316" s="8"/>
      <c r="B1316" s="8"/>
      <c r="C1316" s="8"/>
      <c r="D1316" s="8"/>
      <c r="E1316" s="8"/>
      <c r="F1316" s="8"/>
      <c r="G1316" s="21"/>
      <c r="H1316" s="12"/>
      <c r="I1316" s="12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x14ac:dyDescent="0.25">
      <c r="A1317" s="8"/>
      <c r="B1317" s="8"/>
      <c r="C1317" s="8"/>
      <c r="D1317" s="8"/>
      <c r="E1317" s="8"/>
      <c r="F1317" s="8"/>
      <c r="G1317" s="21"/>
      <c r="H1317" s="12"/>
      <c r="I1317" s="12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x14ac:dyDescent="0.25">
      <c r="A1318" s="8"/>
      <c r="B1318" s="8"/>
      <c r="C1318" s="8"/>
      <c r="D1318" s="8"/>
      <c r="E1318" s="8"/>
      <c r="F1318" s="8"/>
      <c r="G1318" s="21"/>
      <c r="H1318" s="12"/>
      <c r="I1318" s="12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x14ac:dyDescent="0.25">
      <c r="A1319" s="8"/>
      <c r="B1319" s="8"/>
      <c r="C1319" s="8"/>
      <c r="D1319" s="8"/>
      <c r="E1319" s="8"/>
      <c r="F1319" s="8"/>
      <c r="G1319" s="21"/>
      <c r="H1319" s="12"/>
      <c r="I1319" s="12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x14ac:dyDescent="0.25">
      <c r="A1320" s="8"/>
      <c r="B1320" s="8"/>
      <c r="C1320" s="8"/>
      <c r="D1320" s="8"/>
      <c r="E1320" s="8"/>
      <c r="F1320" s="8"/>
      <c r="G1320" s="21"/>
      <c r="H1320" s="12"/>
      <c r="I1320" s="12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x14ac:dyDescent="0.25">
      <c r="A1321" s="8"/>
      <c r="B1321" s="8"/>
      <c r="C1321" s="8"/>
      <c r="D1321" s="8"/>
      <c r="E1321" s="8"/>
      <c r="F1321" s="8"/>
      <c r="G1321" s="21"/>
      <c r="H1321" s="12"/>
      <c r="I1321" s="12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x14ac:dyDescent="0.25">
      <c r="A1322" s="8"/>
      <c r="B1322" s="8"/>
      <c r="C1322" s="8"/>
      <c r="D1322" s="8"/>
      <c r="E1322" s="8"/>
      <c r="F1322" s="8"/>
      <c r="G1322" s="21"/>
      <c r="H1322" s="12"/>
      <c r="I1322" s="12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x14ac:dyDescent="0.25">
      <c r="A1323" s="8"/>
      <c r="B1323" s="8"/>
      <c r="C1323" s="8"/>
      <c r="D1323" s="8"/>
      <c r="E1323" s="8"/>
      <c r="F1323" s="8"/>
      <c r="G1323" s="21"/>
      <c r="H1323" s="12"/>
      <c r="I1323" s="12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x14ac:dyDescent="0.25">
      <c r="A1324" s="8"/>
      <c r="B1324" s="8"/>
      <c r="C1324" s="8"/>
      <c r="D1324" s="8"/>
      <c r="E1324" s="8"/>
      <c r="F1324" s="8"/>
      <c r="G1324" s="21"/>
      <c r="H1324" s="12"/>
      <c r="I1324" s="12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x14ac:dyDescent="0.25">
      <c r="A1325" s="8"/>
      <c r="B1325" s="8"/>
      <c r="C1325" s="8"/>
      <c r="D1325" s="8"/>
      <c r="E1325" s="8"/>
      <c r="F1325" s="8"/>
      <c r="G1325" s="21"/>
      <c r="H1325" s="12"/>
      <c r="I1325" s="12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x14ac:dyDescent="0.25">
      <c r="A1326" s="8"/>
      <c r="B1326" s="8"/>
      <c r="C1326" s="8"/>
      <c r="D1326" s="8"/>
      <c r="E1326" s="8"/>
      <c r="F1326" s="8"/>
      <c r="G1326" s="21"/>
      <c r="H1326" s="12"/>
      <c r="I1326" s="12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x14ac:dyDescent="0.25">
      <c r="A1327" s="8"/>
      <c r="B1327" s="8"/>
      <c r="C1327" s="8"/>
      <c r="D1327" s="8"/>
      <c r="E1327" s="8"/>
      <c r="F1327" s="8"/>
      <c r="G1327" s="21"/>
      <c r="H1327" s="12"/>
      <c r="I1327" s="12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x14ac:dyDescent="0.25">
      <c r="A1328" s="8"/>
      <c r="B1328" s="8"/>
      <c r="C1328" s="8"/>
      <c r="D1328" s="8"/>
      <c r="E1328" s="8"/>
      <c r="F1328" s="8"/>
      <c r="G1328" s="21"/>
      <c r="H1328" s="12"/>
      <c r="I1328" s="12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x14ac:dyDescent="0.25">
      <c r="A1329" s="8"/>
      <c r="B1329" s="8"/>
      <c r="C1329" s="8"/>
      <c r="D1329" s="8"/>
      <c r="E1329" s="8"/>
      <c r="F1329" s="8"/>
      <c r="G1329" s="21"/>
      <c r="H1329" s="12"/>
      <c r="I1329" s="12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x14ac:dyDescent="0.25">
      <c r="A1330" s="8"/>
      <c r="B1330" s="8"/>
      <c r="C1330" s="8"/>
      <c r="D1330" s="8"/>
      <c r="E1330" s="8"/>
      <c r="F1330" s="8"/>
      <c r="G1330" s="21"/>
      <c r="H1330" s="12"/>
      <c r="I1330" s="12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x14ac:dyDescent="0.25">
      <c r="A1331" s="8"/>
      <c r="B1331" s="8"/>
      <c r="C1331" s="8"/>
      <c r="D1331" s="8"/>
      <c r="E1331" s="8"/>
      <c r="F1331" s="8"/>
      <c r="G1331" s="21"/>
      <c r="H1331" s="12"/>
      <c r="I1331" s="12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x14ac:dyDescent="0.25">
      <c r="A1332" s="8"/>
      <c r="B1332" s="8"/>
      <c r="C1332" s="8"/>
      <c r="D1332" s="8"/>
      <c r="E1332" s="8"/>
      <c r="F1332" s="8"/>
      <c r="G1332" s="21"/>
      <c r="H1332" s="12"/>
      <c r="I1332" s="12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x14ac:dyDescent="0.25">
      <c r="A1333" s="8"/>
      <c r="B1333" s="8"/>
      <c r="C1333" s="8"/>
      <c r="D1333" s="8"/>
      <c r="E1333" s="8"/>
      <c r="F1333" s="8"/>
      <c r="G1333" s="21"/>
      <c r="H1333" s="12"/>
      <c r="I1333" s="12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x14ac:dyDescent="0.25">
      <c r="A1334" s="8"/>
      <c r="B1334" s="8"/>
      <c r="C1334" s="8"/>
      <c r="D1334" s="8"/>
      <c r="E1334" s="8"/>
      <c r="F1334" s="8"/>
      <c r="G1334" s="21"/>
      <c r="H1334" s="12"/>
      <c r="I1334" s="12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x14ac:dyDescent="0.25">
      <c r="A1335" s="8"/>
      <c r="B1335" s="8"/>
      <c r="C1335" s="8"/>
      <c r="D1335" s="8"/>
      <c r="E1335" s="8"/>
      <c r="F1335" s="8"/>
      <c r="G1335" s="21"/>
      <c r="H1335" s="12"/>
      <c r="I1335" s="12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x14ac:dyDescent="0.25">
      <c r="A1336" s="8"/>
      <c r="B1336" s="8"/>
      <c r="C1336" s="8"/>
      <c r="D1336" s="8"/>
      <c r="E1336" s="8"/>
      <c r="F1336" s="8"/>
      <c r="G1336" s="21"/>
      <c r="H1336" s="12"/>
      <c r="I1336" s="12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x14ac:dyDescent="0.25">
      <c r="A1337" s="8"/>
      <c r="B1337" s="8"/>
      <c r="C1337" s="8"/>
      <c r="D1337" s="8"/>
      <c r="E1337" s="8"/>
      <c r="F1337" s="8"/>
      <c r="G1337" s="21"/>
      <c r="H1337" s="12"/>
      <c r="I1337" s="12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x14ac:dyDescent="0.25">
      <c r="A1338" s="8"/>
      <c r="B1338" s="8"/>
      <c r="C1338" s="8"/>
      <c r="D1338" s="8"/>
      <c r="E1338" s="8"/>
      <c r="F1338" s="8"/>
      <c r="G1338" s="21"/>
      <c r="H1338" s="12"/>
      <c r="I1338" s="12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x14ac:dyDescent="0.25">
      <c r="A1339" s="8"/>
      <c r="B1339" s="8"/>
      <c r="C1339" s="8"/>
      <c r="D1339" s="8"/>
      <c r="E1339" s="8"/>
      <c r="F1339" s="8"/>
      <c r="G1339" s="21"/>
      <c r="H1339" s="12"/>
      <c r="I1339" s="12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x14ac:dyDescent="0.25">
      <c r="A1340" s="8"/>
      <c r="B1340" s="8"/>
      <c r="C1340" s="8"/>
      <c r="D1340" s="8"/>
      <c r="E1340" s="8"/>
      <c r="F1340" s="8"/>
      <c r="G1340" s="21"/>
      <c r="H1340" s="12"/>
      <c r="I1340" s="12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x14ac:dyDescent="0.25">
      <c r="A1341" s="8"/>
      <c r="B1341" s="8"/>
      <c r="C1341" s="8"/>
      <c r="D1341" s="8"/>
      <c r="E1341" s="8"/>
      <c r="F1341" s="8"/>
      <c r="G1341" s="21"/>
      <c r="H1341" s="12"/>
      <c r="I1341" s="12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x14ac:dyDescent="0.25">
      <c r="A1342" s="8"/>
      <c r="B1342" s="8"/>
      <c r="C1342" s="8"/>
      <c r="D1342" s="8"/>
      <c r="E1342" s="8"/>
      <c r="F1342" s="8"/>
      <c r="G1342" s="21"/>
      <c r="H1342" s="12"/>
      <c r="I1342" s="12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x14ac:dyDescent="0.25">
      <c r="A1343" s="8"/>
      <c r="B1343" s="8"/>
      <c r="C1343" s="8"/>
      <c r="D1343" s="8"/>
      <c r="E1343" s="8"/>
      <c r="F1343" s="8"/>
      <c r="G1343" s="21"/>
      <c r="H1343" s="12"/>
      <c r="I1343" s="12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x14ac:dyDescent="0.25">
      <c r="A1344" s="8"/>
      <c r="B1344" s="8"/>
      <c r="C1344" s="8"/>
      <c r="D1344" s="8"/>
      <c r="E1344" s="8"/>
      <c r="F1344" s="8"/>
      <c r="G1344" s="21"/>
      <c r="H1344" s="12"/>
      <c r="I1344" s="12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x14ac:dyDescent="0.25">
      <c r="A1345" s="8"/>
      <c r="B1345" s="8"/>
      <c r="C1345" s="8"/>
      <c r="D1345" s="8"/>
      <c r="E1345" s="8"/>
      <c r="F1345" s="8"/>
      <c r="G1345" s="21"/>
      <c r="H1345" s="12"/>
      <c r="I1345" s="12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x14ac:dyDescent="0.25">
      <c r="A1346" s="8"/>
      <c r="B1346" s="8"/>
      <c r="C1346" s="8"/>
      <c r="D1346" s="8"/>
      <c r="E1346" s="8"/>
      <c r="F1346" s="8"/>
      <c r="G1346" s="21"/>
      <c r="H1346" s="12"/>
      <c r="I1346" s="12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x14ac:dyDescent="0.25">
      <c r="A1347" s="8"/>
      <c r="B1347" s="8"/>
      <c r="C1347" s="8"/>
      <c r="D1347" s="8"/>
      <c r="E1347" s="8"/>
      <c r="F1347" s="8"/>
      <c r="G1347" s="21"/>
      <c r="H1347" s="12"/>
      <c r="I1347" s="12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x14ac:dyDescent="0.25">
      <c r="A1348" s="8"/>
      <c r="B1348" s="8"/>
      <c r="C1348" s="8"/>
      <c r="D1348" s="8"/>
      <c r="E1348" s="8"/>
      <c r="F1348" s="8"/>
      <c r="G1348" s="21"/>
      <c r="H1348" s="12"/>
      <c r="I1348" s="12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x14ac:dyDescent="0.25">
      <c r="A1349" s="8"/>
      <c r="B1349" s="8"/>
      <c r="C1349" s="8"/>
      <c r="D1349" s="8"/>
      <c r="E1349" s="8"/>
      <c r="F1349" s="8"/>
      <c r="G1349" s="21"/>
      <c r="H1349" s="12"/>
      <c r="I1349" s="12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x14ac:dyDescent="0.25">
      <c r="A1350" s="8"/>
      <c r="B1350" s="8"/>
      <c r="C1350" s="8"/>
      <c r="D1350" s="8"/>
      <c r="E1350" s="8"/>
      <c r="F1350" s="8"/>
      <c r="G1350" s="21"/>
      <c r="H1350" s="12"/>
      <c r="I1350" s="12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x14ac:dyDescent="0.25">
      <c r="A1351" s="8"/>
      <c r="B1351" s="8"/>
      <c r="C1351" s="8"/>
      <c r="D1351" s="8"/>
      <c r="E1351" s="8"/>
      <c r="F1351" s="8"/>
      <c r="G1351" s="21"/>
      <c r="H1351" s="12"/>
      <c r="I1351" s="12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x14ac:dyDescent="0.25">
      <c r="A1352" s="8"/>
      <c r="B1352" s="8"/>
      <c r="C1352" s="8"/>
      <c r="D1352" s="8"/>
      <c r="E1352" s="8"/>
      <c r="F1352" s="8"/>
      <c r="G1352" s="21"/>
      <c r="H1352" s="12"/>
      <c r="I1352" s="12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x14ac:dyDescent="0.25">
      <c r="A1353" s="8"/>
      <c r="B1353" s="8"/>
      <c r="C1353" s="8"/>
      <c r="D1353" s="8"/>
      <c r="E1353" s="8"/>
      <c r="F1353" s="8"/>
      <c r="G1353" s="21"/>
      <c r="H1353" s="12"/>
      <c r="I1353" s="12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x14ac:dyDescent="0.25">
      <c r="A1354" s="8"/>
      <c r="B1354" s="8"/>
      <c r="C1354" s="8"/>
      <c r="D1354" s="8"/>
      <c r="E1354" s="8"/>
      <c r="F1354" s="8"/>
      <c r="G1354" s="21"/>
      <c r="H1354" s="12"/>
      <c r="I1354" s="12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x14ac:dyDescent="0.25">
      <c r="A1355" s="8"/>
      <c r="B1355" s="8"/>
      <c r="C1355" s="8"/>
      <c r="D1355" s="8"/>
      <c r="E1355" s="8"/>
      <c r="F1355" s="8"/>
      <c r="G1355" s="21"/>
      <c r="H1355" s="12"/>
      <c r="I1355" s="12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x14ac:dyDescent="0.25">
      <c r="A1356" s="8"/>
      <c r="B1356" s="8"/>
      <c r="C1356" s="8"/>
      <c r="D1356" s="8"/>
      <c r="E1356" s="8"/>
      <c r="F1356" s="8"/>
      <c r="G1356" s="21"/>
      <c r="H1356" s="12"/>
      <c r="I1356" s="12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x14ac:dyDescent="0.25">
      <c r="A1357" s="8"/>
      <c r="B1357" s="8"/>
      <c r="C1357" s="8"/>
      <c r="D1357" s="8"/>
      <c r="E1357" s="8"/>
      <c r="F1357" s="8"/>
      <c r="G1357" s="21"/>
      <c r="H1357" s="12"/>
      <c r="I1357" s="12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x14ac:dyDescent="0.25">
      <c r="A1358" s="8"/>
      <c r="B1358" s="8"/>
      <c r="C1358" s="8"/>
      <c r="D1358" s="8"/>
      <c r="E1358" s="8"/>
      <c r="F1358" s="8"/>
      <c r="G1358" s="21"/>
      <c r="H1358" s="12"/>
      <c r="I1358" s="12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x14ac:dyDescent="0.25">
      <c r="A1359" s="8"/>
      <c r="B1359" s="8"/>
      <c r="C1359" s="8"/>
      <c r="D1359" s="8"/>
      <c r="E1359" s="8"/>
      <c r="F1359" s="8"/>
      <c r="G1359" s="21"/>
      <c r="H1359" s="12"/>
      <c r="I1359" s="12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x14ac:dyDescent="0.25">
      <c r="A1360" s="8"/>
      <c r="B1360" s="8"/>
      <c r="C1360" s="8"/>
      <c r="D1360" s="8"/>
      <c r="E1360" s="8"/>
      <c r="F1360" s="8"/>
      <c r="G1360" s="21"/>
      <c r="H1360" s="12"/>
      <c r="I1360" s="12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x14ac:dyDescent="0.25">
      <c r="A1361" s="8"/>
      <c r="B1361" s="8"/>
      <c r="C1361" s="8"/>
      <c r="D1361" s="8"/>
      <c r="E1361" s="8"/>
      <c r="F1361" s="8"/>
      <c r="G1361" s="21"/>
      <c r="H1361" s="12"/>
      <c r="I1361" s="12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x14ac:dyDescent="0.25">
      <c r="A1362" s="8"/>
      <c r="B1362" s="8"/>
      <c r="C1362" s="8"/>
      <c r="D1362" s="8"/>
      <c r="E1362" s="8"/>
      <c r="F1362" s="8"/>
      <c r="G1362" s="21"/>
      <c r="H1362" s="12"/>
      <c r="I1362" s="12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x14ac:dyDescent="0.25">
      <c r="A1363" s="8"/>
      <c r="B1363" s="8"/>
      <c r="C1363" s="8"/>
      <c r="D1363" s="8"/>
      <c r="E1363" s="8"/>
      <c r="F1363" s="8"/>
      <c r="G1363" s="21"/>
      <c r="H1363" s="12"/>
      <c r="I1363" s="12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x14ac:dyDescent="0.25">
      <c r="A1364" s="8"/>
      <c r="B1364" s="8"/>
      <c r="C1364" s="8"/>
      <c r="D1364" s="8"/>
      <c r="E1364" s="8"/>
      <c r="F1364" s="8"/>
      <c r="G1364" s="21"/>
      <c r="H1364" s="12"/>
      <c r="I1364" s="12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x14ac:dyDescent="0.25">
      <c r="A1365" s="8"/>
      <c r="B1365" s="8"/>
      <c r="C1365" s="8"/>
      <c r="D1365" s="8"/>
      <c r="E1365" s="8"/>
      <c r="F1365" s="8"/>
      <c r="G1365" s="21"/>
      <c r="H1365" s="12"/>
      <c r="I1365" s="12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x14ac:dyDescent="0.25">
      <c r="A1366" s="8"/>
      <c r="B1366" s="8"/>
      <c r="C1366" s="8"/>
      <c r="D1366" s="8"/>
      <c r="E1366" s="8"/>
      <c r="F1366" s="8"/>
      <c r="G1366" s="21"/>
      <c r="H1366" s="12"/>
      <c r="I1366" s="12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x14ac:dyDescent="0.25">
      <c r="A1367" s="8"/>
      <c r="B1367" s="8"/>
      <c r="C1367" s="8"/>
      <c r="D1367" s="8"/>
      <c r="E1367" s="8"/>
      <c r="F1367" s="8"/>
      <c r="G1367" s="21"/>
      <c r="H1367" s="12"/>
      <c r="I1367" s="12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x14ac:dyDescent="0.25">
      <c r="A1368" s="8"/>
      <c r="B1368" s="8"/>
      <c r="C1368" s="8"/>
      <c r="D1368" s="8"/>
      <c r="E1368" s="8"/>
      <c r="F1368" s="8"/>
      <c r="G1368" s="21"/>
      <c r="H1368" s="12"/>
      <c r="I1368" s="12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x14ac:dyDescent="0.25">
      <c r="A1369" s="8"/>
      <c r="B1369" s="8"/>
      <c r="C1369" s="8"/>
      <c r="D1369" s="8"/>
      <c r="E1369" s="8"/>
      <c r="F1369" s="8"/>
      <c r="G1369" s="21"/>
      <c r="H1369" s="12"/>
      <c r="I1369" s="12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x14ac:dyDescent="0.25">
      <c r="A1370" s="8"/>
      <c r="B1370" s="8"/>
      <c r="C1370" s="8"/>
      <c r="D1370" s="8"/>
      <c r="E1370" s="8"/>
      <c r="F1370" s="8"/>
      <c r="G1370" s="21"/>
      <c r="H1370" s="12"/>
      <c r="I1370" s="12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x14ac:dyDescent="0.25">
      <c r="A1371" s="8"/>
      <c r="B1371" s="8"/>
      <c r="C1371" s="8"/>
      <c r="D1371" s="8"/>
      <c r="E1371" s="8"/>
      <c r="F1371" s="8"/>
      <c r="G1371" s="21"/>
      <c r="H1371" s="12"/>
      <c r="I1371" s="12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x14ac:dyDescent="0.25">
      <c r="A1372" s="8"/>
      <c r="B1372" s="8"/>
      <c r="C1372" s="8"/>
      <c r="D1372" s="8"/>
      <c r="E1372" s="8"/>
      <c r="F1372" s="8"/>
      <c r="G1372" s="21"/>
      <c r="H1372" s="12"/>
      <c r="I1372" s="12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x14ac:dyDescent="0.25">
      <c r="A1373" s="8"/>
      <c r="B1373" s="8"/>
      <c r="C1373" s="8"/>
      <c r="D1373" s="8"/>
      <c r="E1373" s="8"/>
      <c r="F1373" s="8"/>
      <c r="G1373" s="21"/>
      <c r="H1373" s="12"/>
      <c r="I1373" s="12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x14ac:dyDescent="0.25">
      <c r="A1374" s="8"/>
      <c r="B1374" s="8"/>
      <c r="C1374" s="8"/>
      <c r="D1374" s="8"/>
      <c r="E1374" s="8"/>
      <c r="F1374" s="8"/>
      <c r="G1374" s="21"/>
      <c r="H1374" s="12"/>
      <c r="I1374" s="12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x14ac:dyDescent="0.25">
      <c r="A1375" s="8"/>
      <c r="B1375" s="8"/>
      <c r="C1375" s="8"/>
      <c r="D1375" s="8"/>
      <c r="E1375" s="8"/>
      <c r="F1375" s="8"/>
      <c r="G1375" s="21"/>
      <c r="H1375" s="12"/>
      <c r="I1375" s="12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x14ac:dyDescent="0.25">
      <c r="A1376" s="8"/>
      <c r="B1376" s="8"/>
      <c r="C1376" s="8"/>
      <c r="D1376" s="8"/>
      <c r="E1376" s="8"/>
      <c r="F1376" s="8"/>
      <c r="G1376" s="21"/>
      <c r="H1376" s="12"/>
      <c r="I1376" s="12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x14ac:dyDescent="0.25">
      <c r="A1377" s="8"/>
      <c r="B1377" s="8"/>
      <c r="C1377" s="8"/>
      <c r="D1377" s="8"/>
      <c r="E1377" s="8"/>
      <c r="F1377" s="8"/>
      <c r="G1377" s="21"/>
      <c r="H1377" s="12"/>
      <c r="I1377" s="12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x14ac:dyDescent="0.25">
      <c r="A1378" s="8"/>
      <c r="B1378" s="8"/>
      <c r="C1378" s="8"/>
      <c r="D1378" s="8"/>
      <c r="E1378" s="8"/>
      <c r="F1378" s="8"/>
      <c r="G1378" s="21"/>
      <c r="H1378" s="12"/>
      <c r="I1378" s="12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x14ac:dyDescent="0.25">
      <c r="A1379" s="8"/>
      <c r="B1379" s="8"/>
      <c r="C1379" s="8"/>
      <c r="D1379" s="8"/>
      <c r="E1379" s="8"/>
      <c r="F1379" s="8"/>
      <c r="G1379" s="21"/>
      <c r="H1379" s="12"/>
      <c r="I1379" s="12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x14ac:dyDescent="0.25">
      <c r="A1380" s="8"/>
      <c r="B1380" s="8"/>
      <c r="C1380" s="8"/>
      <c r="D1380" s="8"/>
      <c r="E1380" s="8"/>
      <c r="F1380" s="8"/>
      <c r="G1380" s="21"/>
      <c r="H1380" s="12"/>
      <c r="I1380" s="12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x14ac:dyDescent="0.25">
      <c r="A1381" s="8"/>
      <c r="B1381" s="8"/>
      <c r="C1381" s="8"/>
      <c r="D1381" s="8"/>
      <c r="E1381" s="8"/>
      <c r="F1381" s="8"/>
      <c r="G1381" s="21"/>
      <c r="H1381" s="12"/>
      <c r="I1381" s="12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x14ac:dyDescent="0.25">
      <c r="A1382" s="8"/>
      <c r="B1382" s="8"/>
      <c r="C1382" s="8"/>
      <c r="D1382" s="8"/>
      <c r="E1382" s="8"/>
      <c r="F1382" s="8"/>
      <c r="G1382" s="21"/>
      <c r="H1382" s="12"/>
      <c r="I1382" s="12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x14ac:dyDescent="0.25">
      <c r="A1383" s="8"/>
      <c r="B1383" s="8"/>
      <c r="C1383" s="8"/>
      <c r="D1383" s="8"/>
      <c r="E1383" s="8"/>
      <c r="F1383" s="8"/>
      <c r="G1383" s="21"/>
      <c r="H1383" s="12"/>
      <c r="I1383" s="12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x14ac:dyDescent="0.25">
      <c r="A1384" s="8"/>
      <c r="B1384" s="8"/>
      <c r="C1384" s="8"/>
      <c r="D1384" s="8"/>
      <c r="E1384" s="8"/>
      <c r="F1384" s="8"/>
      <c r="G1384" s="21"/>
      <c r="H1384" s="12"/>
      <c r="I1384" s="12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x14ac:dyDescent="0.25">
      <c r="A1385" s="8"/>
      <c r="B1385" s="8"/>
      <c r="C1385" s="8"/>
      <c r="D1385" s="8"/>
      <c r="E1385" s="8"/>
      <c r="F1385" s="8"/>
      <c r="G1385" s="21"/>
      <c r="H1385" s="12"/>
      <c r="I1385" s="12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x14ac:dyDescent="0.25">
      <c r="A1386" s="8"/>
      <c r="B1386" s="8"/>
      <c r="C1386" s="8"/>
      <c r="D1386" s="8"/>
      <c r="E1386" s="8"/>
      <c r="F1386" s="8"/>
      <c r="G1386" s="21"/>
      <c r="H1386" s="12"/>
      <c r="I1386" s="12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x14ac:dyDescent="0.25">
      <c r="A1387" s="8"/>
      <c r="B1387" s="8"/>
      <c r="C1387" s="8"/>
      <c r="D1387" s="8"/>
      <c r="E1387" s="8"/>
      <c r="F1387" s="8"/>
      <c r="G1387" s="21"/>
      <c r="H1387" s="12"/>
      <c r="I1387" s="12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x14ac:dyDescent="0.25">
      <c r="A1388" s="8"/>
      <c r="B1388" s="8"/>
      <c r="C1388" s="8"/>
      <c r="D1388" s="8"/>
      <c r="E1388" s="8"/>
      <c r="F1388" s="8"/>
      <c r="G1388" s="21"/>
      <c r="H1388" s="12"/>
      <c r="I1388" s="12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x14ac:dyDescent="0.25">
      <c r="A1389" s="8"/>
      <c r="B1389" s="8"/>
      <c r="C1389" s="8"/>
      <c r="D1389" s="8"/>
      <c r="E1389" s="8"/>
      <c r="F1389" s="8"/>
      <c r="G1389" s="21"/>
      <c r="H1389" s="12"/>
      <c r="I1389" s="12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x14ac:dyDescent="0.25">
      <c r="A1390" s="8"/>
      <c r="B1390" s="8"/>
      <c r="C1390" s="8"/>
      <c r="D1390" s="8"/>
      <c r="E1390" s="8"/>
      <c r="F1390" s="8"/>
      <c r="G1390" s="21"/>
      <c r="H1390" s="12"/>
      <c r="I1390" s="12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x14ac:dyDescent="0.25">
      <c r="A1391" s="8"/>
      <c r="B1391" s="8"/>
      <c r="C1391" s="8"/>
      <c r="D1391" s="8"/>
      <c r="E1391" s="8"/>
      <c r="F1391" s="8"/>
      <c r="G1391" s="21"/>
      <c r="H1391" s="12"/>
      <c r="I1391" s="12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x14ac:dyDescent="0.25">
      <c r="A1392" s="8"/>
      <c r="B1392" s="8"/>
      <c r="C1392" s="8"/>
      <c r="D1392" s="8"/>
      <c r="E1392" s="8"/>
      <c r="F1392" s="8"/>
      <c r="G1392" s="21"/>
      <c r="H1392" s="12"/>
      <c r="I1392" s="12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x14ac:dyDescent="0.25">
      <c r="A1393" s="8"/>
      <c r="B1393" s="8"/>
      <c r="C1393" s="8"/>
      <c r="D1393" s="8"/>
      <c r="E1393" s="8"/>
      <c r="F1393" s="8"/>
      <c r="G1393" s="21"/>
      <c r="H1393" s="12"/>
      <c r="I1393" s="12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x14ac:dyDescent="0.25">
      <c r="A1394" s="8"/>
      <c r="B1394" s="8"/>
      <c r="C1394" s="8"/>
      <c r="D1394" s="8"/>
      <c r="E1394" s="8"/>
      <c r="F1394" s="8"/>
      <c r="G1394" s="21"/>
      <c r="H1394" s="12"/>
      <c r="I1394" s="12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x14ac:dyDescent="0.25">
      <c r="A1395" s="8"/>
      <c r="B1395" s="8"/>
      <c r="C1395" s="8"/>
      <c r="D1395" s="8"/>
      <c r="E1395" s="8"/>
      <c r="F1395" s="8"/>
      <c r="G1395" s="21"/>
      <c r="H1395" s="12"/>
      <c r="I1395" s="12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x14ac:dyDescent="0.25">
      <c r="A1396" s="8"/>
      <c r="B1396" s="8"/>
      <c r="C1396" s="8"/>
      <c r="D1396" s="8"/>
      <c r="E1396" s="8"/>
      <c r="F1396" s="8"/>
      <c r="G1396" s="21"/>
      <c r="H1396" s="12"/>
      <c r="I1396" s="12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x14ac:dyDescent="0.25">
      <c r="A1397" s="8"/>
      <c r="B1397" s="8"/>
      <c r="C1397" s="8"/>
      <c r="D1397" s="8"/>
      <c r="E1397" s="8"/>
      <c r="F1397" s="8"/>
      <c r="G1397" s="21"/>
      <c r="H1397" s="12"/>
      <c r="I1397" s="12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x14ac:dyDescent="0.25">
      <c r="A1398" s="8"/>
      <c r="B1398" s="8"/>
      <c r="C1398" s="8"/>
      <c r="D1398" s="8"/>
      <c r="E1398" s="8"/>
      <c r="F1398" s="8"/>
      <c r="G1398" s="21"/>
      <c r="H1398" s="12"/>
      <c r="I1398" s="12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x14ac:dyDescent="0.25">
      <c r="A1399" s="8"/>
      <c r="B1399" s="8"/>
      <c r="C1399" s="8"/>
      <c r="D1399" s="8"/>
      <c r="E1399" s="8"/>
      <c r="F1399" s="8"/>
      <c r="G1399" s="21"/>
      <c r="H1399" s="12"/>
      <c r="I1399" s="12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x14ac:dyDescent="0.25">
      <c r="A1400" s="8"/>
      <c r="B1400" s="8"/>
      <c r="C1400" s="8"/>
      <c r="D1400" s="8"/>
      <c r="E1400" s="8"/>
      <c r="F1400" s="8"/>
      <c r="G1400" s="21"/>
      <c r="H1400" s="12"/>
      <c r="I1400" s="12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x14ac:dyDescent="0.25">
      <c r="A1401" s="8"/>
      <c r="B1401" s="8"/>
      <c r="C1401" s="8"/>
      <c r="D1401" s="8"/>
      <c r="E1401" s="8"/>
      <c r="F1401" s="8"/>
      <c r="G1401" s="21"/>
      <c r="H1401" s="12"/>
      <c r="I1401" s="12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x14ac:dyDescent="0.25">
      <c r="A1402" s="8"/>
      <c r="B1402" s="8"/>
      <c r="C1402" s="8"/>
      <c r="D1402" s="8"/>
      <c r="E1402" s="8"/>
      <c r="F1402" s="8"/>
      <c r="G1402" s="21"/>
      <c r="H1402" s="12"/>
      <c r="I1402" s="12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x14ac:dyDescent="0.25">
      <c r="A1403" s="8"/>
      <c r="B1403" s="8"/>
      <c r="C1403" s="8"/>
      <c r="D1403" s="8"/>
      <c r="E1403" s="8"/>
      <c r="F1403" s="8"/>
      <c r="G1403" s="21"/>
      <c r="H1403" s="12"/>
      <c r="I1403" s="12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x14ac:dyDescent="0.25">
      <c r="A1404" s="8"/>
      <c r="B1404" s="8"/>
      <c r="C1404" s="8"/>
      <c r="D1404" s="8"/>
      <c r="E1404" s="8"/>
      <c r="F1404" s="8"/>
      <c r="G1404" s="21"/>
      <c r="H1404" s="12"/>
      <c r="I1404" s="12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x14ac:dyDescent="0.25">
      <c r="A1405" s="8"/>
      <c r="B1405" s="8"/>
      <c r="C1405" s="8"/>
      <c r="D1405" s="8"/>
      <c r="E1405" s="8"/>
      <c r="F1405" s="8"/>
      <c r="G1405" s="21"/>
      <c r="H1405" s="12"/>
      <c r="I1405" s="12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x14ac:dyDescent="0.25">
      <c r="A1406" s="8"/>
      <c r="B1406" s="8"/>
      <c r="C1406" s="8"/>
      <c r="D1406" s="8"/>
      <c r="E1406" s="8"/>
      <c r="F1406" s="8"/>
      <c r="G1406" s="21"/>
      <c r="H1406" s="12"/>
      <c r="I1406" s="12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x14ac:dyDescent="0.25">
      <c r="A1407" s="8"/>
      <c r="B1407" s="8"/>
      <c r="C1407" s="8"/>
      <c r="D1407" s="8"/>
      <c r="E1407" s="8"/>
      <c r="F1407" s="8"/>
      <c r="G1407" s="21"/>
      <c r="H1407" s="12"/>
      <c r="I1407" s="12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x14ac:dyDescent="0.25">
      <c r="A1408" s="8"/>
      <c r="B1408" s="8"/>
      <c r="C1408" s="8"/>
      <c r="D1408" s="8"/>
      <c r="E1408" s="8"/>
      <c r="F1408" s="8"/>
      <c r="G1408" s="21"/>
      <c r="H1408" s="12"/>
      <c r="I1408" s="12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x14ac:dyDescent="0.25">
      <c r="A1409" s="8"/>
      <c r="B1409" s="8"/>
      <c r="C1409" s="8"/>
      <c r="D1409" s="8"/>
      <c r="E1409" s="8"/>
      <c r="F1409" s="8"/>
      <c r="G1409" s="21"/>
      <c r="H1409" s="12"/>
      <c r="I1409" s="12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x14ac:dyDescent="0.25">
      <c r="A1410" s="8"/>
      <c r="B1410" s="8"/>
      <c r="C1410" s="8"/>
      <c r="D1410" s="8"/>
      <c r="E1410" s="8"/>
      <c r="F1410" s="8"/>
      <c r="G1410" s="21"/>
      <c r="H1410" s="12"/>
      <c r="I1410" s="12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x14ac:dyDescent="0.25">
      <c r="A1411" s="8"/>
      <c r="B1411" s="8"/>
      <c r="C1411" s="8"/>
      <c r="D1411" s="8"/>
      <c r="E1411" s="8"/>
      <c r="F1411" s="8"/>
      <c r="G1411" s="21"/>
      <c r="H1411" s="12"/>
      <c r="I1411" s="12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x14ac:dyDescent="0.25">
      <c r="A1412" s="8"/>
      <c r="B1412" s="8"/>
      <c r="C1412" s="8"/>
      <c r="D1412" s="8"/>
      <c r="E1412" s="8"/>
      <c r="F1412" s="8"/>
      <c r="G1412" s="21"/>
      <c r="H1412" s="12"/>
      <c r="I1412" s="12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x14ac:dyDescent="0.25">
      <c r="A1413" s="8"/>
      <c r="B1413" s="8"/>
      <c r="C1413" s="8"/>
      <c r="D1413" s="8"/>
      <c r="E1413" s="8"/>
      <c r="F1413" s="8"/>
      <c r="G1413" s="21"/>
      <c r="H1413" s="12"/>
      <c r="I1413" s="12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x14ac:dyDescent="0.25">
      <c r="A1414" s="8"/>
      <c r="B1414" s="8"/>
      <c r="C1414" s="8"/>
      <c r="D1414" s="8"/>
      <c r="E1414" s="8"/>
      <c r="F1414" s="8"/>
      <c r="G1414" s="21"/>
      <c r="H1414" s="12"/>
      <c r="I1414" s="12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x14ac:dyDescent="0.25">
      <c r="A1415" s="8"/>
      <c r="B1415" s="8"/>
      <c r="C1415" s="8"/>
      <c r="D1415" s="8"/>
      <c r="E1415" s="8"/>
      <c r="F1415" s="8"/>
      <c r="G1415" s="21"/>
      <c r="H1415" s="12"/>
      <c r="I1415" s="12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x14ac:dyDescent="0.25">
      <c r="A1416" s="8"/>
      <c r="B1416" s="8"/>
      <c r="C1416" s="8"/>
      <c r="D1416" s="8"/>
      <c r="E1416" s="8"/>
      <c r="F1416" s="8"/>
      <c r="G1416" s="21"/>
      <c r="H1416" s="12"/>
      <c r="I1416" s="12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x14ac:dyDescent="0.25">
      <c r="A1417" s="8"/>
      <c r="B1417" s="8"/>
      <c r="C1417" s="8"/>
      <c r="D1417" s="8"/>
      <c r="E1417" s="8"/>
      <c r="F1417" s="8"/>
      <c r="G1417" s="21"/>
      <c r="H1417" s="12"/>
      <c r="I1417" s="12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x14ac:dyDescent="0.25">
      <c r="A1418" s="8"/>
      <c r="B1418" s="8"/>
      <c r="C1418" s="8"/>
      <c r="D1418" s="8"/>
      <c r="E1418" s="8"/>
      <c r="F1418" s="8"/>
      <c r="G1418" s="21"/>
      <c r="H1418" s="12"/>
      <c r="I1418" s="12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x14ac:dyDescent="0.25">
      <c r="A1419" s="8"/>
      <c r="B1419" s="8"/>
      <c r="C1419" s="8"/>
      <c r="D1419" s="8"/>
      <c r="E1419" s="8"/>
      <c r="F1419" s="8"/>
      <c r="G1419" s="21"/>
      <c r="H1419" s="12"/>
      <c r="I1419" s="12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x14ac:dyDescent="0.25">
      <c r="A1420" s="8"/>
      <c r="B1420" s="8"/>
      <c r="C1420" s="8"/>
      <c r="D1420" s="8"/>
      <c r="E1420" s="8"/>
      <c r="F1420" s="8"/>
      <c r="G1420" s="21"/>
      <c r="H1420" s="12"/>
      <c r="I1420" s="12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x14ac:dyDescent="0.25">
      <c r="A1421" s="8"/>
      <c r="B1421" s="8"/>
      <c r="C1421" s="8"/>
      <c r="D1421" s="8"/>
      <c r="E1421" s="8"/>
      <c r="F1421" s="8"/>
      <c r="G1421" s="21"/>
      <c r="H1421" s="12"/>
      <c r="I1421" s="12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x14ac:dyDescent="0.25">
      <c r="A1422" s="8"/>
      <c r="B1422" s="8"/>
      <c r="C1422" s="8"/>
      <c r="D1422" s="8"/>
      <c r="E1422" s="8"/>
      <c r="F1422" s="8"/>
      <c r="G1422" s="21"/>
      <c r="H1422" s="12"/>
      <c r="I1422" s="12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x14ac:dyDescent="0.25">
      <c r="A1423" s="8"/>
      <c r="B1423" s="8"/>
      <c r="C1423" s="8"/>
      <c r="D1423" s="8"/>
      <c r="E1423" s="8"/>
      <c r="F1423" s="8"/>
      <c r="G1423" s="21"/>
      <c r="H1423" s="12"/>
      <c r="I1423" s="12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x14ac:dyDescent="0.25">
      <c r="A1424" s="8"/>
      <c r="B1424" s="8"/>
      <c r="C1424" s="8"/>
      <c r="D1424" s="8"/>
      <c r="E1424" s="8"/>
      <c r="F1424" s="8"/>
      <c r="G1424" s="21"/>
      <c r="H1424" s="12"/>
      <c r="I1424" s="12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x14ac:dyDescent="0.25">
      <c r="A1425" s="8"/>
      <c r="B1425" s="8"/>
      <c r="C1425" s="8"/>
      <c r="D1425" s="8"/>
      <c r="E1425" s="8"/>
      <c r="F1425" s="8"/>
      <c r="G1425" s="21"/>
      <c r="H1425" s="12"/>
      <c r="I1425" s="12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x14ac:dyDescent="0.25">
      <c r="A1426" s="8"/>
      <c r="B1426" s="8"/>
      <c r="C1426" s="8"/>
      <c r="D1426" s="8"/>
      <c r="E1426" s="8"/>
      <c r="F1426" s="8"/>
      <c r="G1426" s="21"/>
      <c r="H1426" s="12"/>
      <c r="I1426" s="12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x14ac:dyDescent="0.25">
      <c r="A1427" s="8"/>
      <c r="B1427" s="8"/>
      <c r="C1427" s="8"/>
      <c r="D1427" s="8"/>
      <c r="E1427" s="8"/>
      <c r="F1427" s="8"/>
      <c r="G1427" s="21"/>
      <c r="H1427" s="12"/>
      <c r="I1427" s="12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x14ac:dyDescent="0.25">
      <c r="A1428" s="8"/>
      <c r="B1428" s="8"/>
      <c r="C1428" s="8"/>
      <c r="D1428" s="8"/>
      <c r="E1428" s="8"/>
      <c r="F1428" s="8"/>
      <c r="G1428" s="21"/>
      <c r="H1428" s="12"/>
      <c r="I1428" s="12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x14ac:dyDescent="0.25">
      <c r="A1429" s="8"/>
      <c r="B1429" s="8"/>
      <c r="C1429" s="8"/>
      <c r="D1429" s="8"/>
      <c r="E1429" s="8"/>
      <c r="F1429" s="8"/>
      <c r="G1429" s="21"/>
      <c r="H1429" s="12"/>
      <c r="I1429" s="12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x14ac:dyDescent="0.25">
      <c r="A1430" s="8"/>
      <c r="B1430" s="8"/>
      <c r="C1430" s="8"/>
      <c r="D1430" s="8"/>
      <c r="E1430" s="8"/>
      <c r="F1430" s="8"/>
      <c r="G1430" s="21"/>
      <c r="H1430" s="12"/>
      <c r="I1430" s="12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x14ac:dyDescent="0.25">
      <c r="A1431" s="8"/>
      <c r="B1431" s="8"/>
      <c r="C1431" s="8"/>
      <c r="D1431" s="8"/>
      <c r="E1431" s="8"/>
      <c r="F1431" s="8"/>
      <c r="G1431" s="21"/>
      <c r="H1431" s="12"/>
      <c r="I1431" s="12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x14ac:dyDescent="0.25">
      <c r="A1432" s="8"/>
      <c r="B1432" s="8"/>
      <c r="C1432" s="8"/>
      <c r="D1432" s="8"/>
      <c r="E1432" s="8"/>
      <c r="F1432" s="8"/>
      <c r="G1432" s="21"/>
      <c r="H1432" s="12"/>
      <c r="I1432" s="12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x14ac:dyDescent="0.25">
      <c r="A1433" s="8"/>
      <c r="B1433" s="8"/>
      <c r="C1433" s="8"/>
      <c r="D1433" s="8"/>
      <c r="E1433" s="8"/>
      <c r="F1433" s="8"/>
      <c r="G1433" s="21"/>
      <c r="H1433" s="12"/>
      <c r="I1433" s="12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x14ac:dyDescent="0.25">
      <c r="A1434" s="8"/>
      <c r="B1434" s="8"/>
      <c r="C1434" s="8"/>
      <c r="D1434" s="8"/>
      <c r="E1434" s="8"/>
      <c r="F1434" s="8"/>
      <c r="G1434" s="21"/>
      <c r="H1434" s="12"/>
      <c r="I1434" s="12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x14ac:dyDescent="0.25">
      <c r="A1435" s="8"/>
      <c r="B1435" s="8"/>
      <c r="C1435" s="8"/>
      <c r="D1435" s="8"/>
      <c r="E1435" s="8"/>
      <c r="F1435" s="8"/>
      <c r="G1435" s="21"/>
      <c r="H1435" s="12"/>
      <c r="I1435" s="12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x14ac:dyDescent="0.25">
      <c r="A1436" s="8"/>
      <c r="B1436" s="8"/>
      <c r="C1436" s="8"/>
      <c r="D1436" s="8"/>
      <c r="E1436" s="8"/>
      <c r="F1436" s="8"/>
      <c r="G1436" s="21"/>
      <c r="H1436" s="12"/>
      <c r="I1436" s="12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x14ac:dyDescent="0.25">
      <c r="A1437" s="8"/>
      <c r="B1437" s="8"/>
      <c r="C1437" s="8"/>
      <c r="D1437" s="8"/>
      <c r="E1437" s="8"/>
      <c r="F1437" s="8"/>
      <c r="G1437" s="21"/>
      <c r="H1437" s="12"/>
      <c r="I1437" s="12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x14ac:dyDescent="0.25">
      <c r="A1438" s="8"/>
      <c r="B1438" s="8"/>
      <c r="C1438" s="8"/>
      <c r="D1438" s="8"/>
      <c r="E1438" s="8"/>
      <c r="F1438" s="8"/>
      <c r="G1438" s="21"/>
      <c r="H1438" s="12"/>
      <c r="I1438" s="12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x14ac:dyDescent="0.25">
      <c r="G1439" s="22"/>
      <c r="H1439" s="6"/>
      <c r="I1439" s="6"/>
    </row>
    <row r="1440" spans="1:26" x14ac:dyDescent="0.25">
      <c r="G1440" s="22"/>
      <c r="H1440" s="6"/>
      <c r="I1440" s="6"/>
    </row>
    <row r="1441" spans="7:9" x14ac:dyDescent="0.25">
      <c r="G1441" s="22"/>
      <c r="H1441" s="6"/>
      <c r="I1441" s="6"/>
    </row>
    <row r="1442" spans="7:9" x14ac:dyDescent="0.25">
      <c r="G1442" s="22"/>
      <c r="H1442" s="6"/>
      <c r="I1442" s="6"/>
    </row>
    <row r="1443" spans="7:9" x14ac:dyDescent="0.25">
      <c r="G1443" s="22"/>
      <c r="H1443" s="6"/>
      <c r="I1443" s="6"/>
    </row>
    <row r="1444" spans="7:9" x14ac:dyDescent="0.25">
      <c r="G1444" s="22"/>
      <c r="H1444" s="6"/>
      <c r="I1444" s="6"/>
    </row>
    <row r="1445" spans="7:9" x14ac:dyDescent="0.25">
      <c r="G1445" s="22"/>
      <c r="H1445" s="6"/>
      <c r="I1445" s="6"/>
    </row>
    <row r="1446" spans="7:9" x14ac:dyDescent="0.25">
      <c r="G1446" s="22"/>
      <c r="H1446" s="6"/>
      <c r="I1446" s="6"/>
    </row>
    <row r="1447" spans="7:9" x14ac:dyDescent="0.25">
      <c r="G1447" s="22"/>
      <c r="H1447" s="6"/>
      <c r="I1447" s="6"/>
    </row>
    <row r="1448" spans="7:9" x14ac:dyDescent="0.25">
      <c r="G1448" s="22"/>
      <c r="H1448" s="6"/>
      <c r="I1448" s="6"/>
    </row>
    <row r="1449" spans="7:9" x14ac:dyDescent="0.25">
      <c r="G1449" s="22"/>
      <c r="H1449" s="6"/>
      <c r="I1449" s="6"/>
    </row>
    <row r="1450" spans="7:9" x14ac:dyDescent="0.25">
      <c r="G1450" s="22"/>
      <c r="H1450" s="6"/>
      <c r="I1450" s="6"/>
    </row>
    <row r="1451" spans="7:9" x14ac:dyDescent="0.25">
      <c r="G1451" s="22"/>
      <c r="H1451" s="6"/>
      <c r="I1451" s="6"/>
    </row>
    <row r="1452" spans="7:9" x14ac:dyDescent="0.25">
      <c r="G1452" s="22"/>
      <c r="H1452" s="6"/>
      <c r="I1452" s="6"/>
    </row>
    <row r="1453" spans="7:9" x14ac:dyDescent="0.25">
      <c r="G1453" s="22"/>
      <c r="H1453" s="6"/>
      <c r="I1453" s="6"/>
    </row>
    <row r="1454" spans="7:9" x14ac:dyDescent="0.25">
      <c r="G1454" s="22"/>
      <c r="H1454" s="6"/>
      <c r="I1454" s="6"/>
    </row>
    <row r="1455" spans="7:9" x14ac:dyDescent="0.25"/>
    <row r="1456" spans="7:9" x14ac:dyDescent="0.25"/>
    <row r="1457" x14ac:dyDescent="0.25"/>
    <row r="1458" x14ac:dyDescent="0.25"/>
    <row r="1459" x14ac:dyDescent="0.25"/>
  </sheetData>
  <mergeCells count="52">
    <mergeCell ref="F18:H18"/>
    <mergeCell ref="B1:C1"/>
    <mergeCell ref="E1:F1"/>
    <mergeCell ref="B2:V2"/>
    <mergeCell ref="B3:V3"/>
    <mergeCell ref="B7:H7"/>
    <mergeCell ref="B9:H9"/>
    <mergeCell ref="H1:I1"/>
    <mergeCell ref="B11:H11"/>
    <mergeCell ref="F14:H14"/>
    <mergeCell ref="F15:H15"/>
    <mergeCell ref="F16:H16"/>
    <mergeCell ref="F17:H17"/>
    <mergeCell ref="F30:G30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G28"/>
    <mergeCell ref="F29:G29"/>
    <mergeCell ref="B63:V63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B55:D55"/>
    <mergeCell ref="B56:D56"/>
    <mergeCell ref="B57:D57"/>
    <mergeCell ref="B58:D58"/>
    <mergeCell ref="B59:D59"/>
    <mergeCell ref="D80:E80"/>
    <mergeCell ref="D74:E74"/>
    <mergeCell ref="D75:E75"/>
    <mergeCell ref="D76:E76"/>
    <mergeCell ref="D77:E77"/>
    <mergeCell ref="D78:E78"/>
    <mergeCell ref="D79:E79"/>
    <mergeCell ref="B65:E65"/>
    <mergeCell ref="B66:E66"/>
    <mergeCell ref="B67:E67"/>
    <mergeCell ref="I65:P65"/>
  </mergeCells>
  <hyperlinks>
    <hyperlink ref="B1:C1" location="A2:A2" tooltip="Klikni na prechod ku Kryciemu listu..." display="Krycí list rozpočtu" xr:uid="{70CBB116-39DD-42D9-A477-44B8CB1E685B}"/>
    <hyperlink ref="E1:F1" location="A44:A44" tooltip="Klikni na prechod ku rekapitulácii..." display="Rekapitulácia rozpočtu" xr:uid="{AC601AC0-0262-4C5D-B99D-117495CB61EF}"/>
    <hyperlink ref="H1:I1" location="B63:B63" tooltip="Klikni na prechod k Rozpočet..." display="Rozpočet" xr:uid="{BD3F055C-BF9D-4F47-8AAB-FB4740601453}"/>
  </hyperlinks>
  <printOptions horizontalCentered="1" gridLines="1"/>
  <pageMargins left="1.1111111111111112E-2" right="1.1111111111111112E-2" top="0.75" bottom="0.75" header="0.3" footer="0.3"/>
  <pageSetup paperSize="9" scale="75" orientation="portrait" horizontalDpi="300" verticalDpi="300" r:id="rId1"/>
  <headerFooter>
    <oddHeader>&amp;C&amp;B&amp; Rozpočet Centrum služieb pre zlepšenie fyzickej a pohybovej zdatnosti obyvateľov / SO 01 - HLAVNÝ OBJEKT  - VZT</oddHeader>
    <oddFooter>&amp;RStrana &amp;P z &amp;N    &amp;L&amp;7Spracované systémom Systematic® Kalkulus, tel.: 051 77 10 585</oddFooter>
  </headerFooter>
  <rowBreaks count="2" manualBreakCount="2">
    <brk id="40" max="16383" man="1"/>
    <brk id="6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BF9-64B0-415B-A1B7-8D9B49E8FCD3}">
  <dimension ref="A1:AA1470"/>
  <sheetViews>
    <sheetView workbookViewId="0">
      <pane ySplit="1" topLeftCell="A233" activePane="bottomLeft" state="frozen"/>
      <selection pane="bottomLeft" activeCell="H87" sqref="H87:H236"/>
    </sheetView>
  </sheetViews>
  <sheetFormatPr defaultColWidth="0" defaultRowHeight="15" zeroHeight="1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8" width="12.7109375" customWidth="1"/>
    <col min="9" max="9" width="10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9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9.140625" hidden="1" customWidth="1"/>
  </cols>
  <sheetData>
    <row r="1" spans="1:26" ht="35.1" customHeight="1" x14ac:dyDescent="0.25">
      <c r="A1" s="23"/>
      <c r="B1" s="336" t="s">
        <v>0</v>
      </c>
      <c r="C1" s="337"/>
      <c r="D1" s="24"/>
      <c r="E1" s="338" t="s">
        <v>42</v>
      </c>
      <c r="F1" s="339"/>
      <c r="G1" s="25"/>
      <c r="H1" s="297" t="s">
        <v>72</v>
      </c>
      <c r="I1" s="298"/>
      <c r="J1" s="26"/>
      <c r="K1" s="26"/>
      <c r="L1" s="26"/>
      <c r="M1" s="26"/>
      <c r="N1" s="26"/>
      <c r="O1" s="26"/>
      <c r="P1" s="26"/>
      <c r="Q1" s="24"/>
      <c r="R1" s="24"/>
      <c r="S1" s="24"/>
      <c r="T1" s="24"/>
      <c r="U1" s="24"/>
      <c r="V1" s="24"/>
      <c r="W1" s="27">
        <v>30.126000000000001</v>
      </c>
      <c r="X1" s="13"/>
      <c r="Y1" s="13"/>
      <c r="Z1" s="13"/>
    </row>
    <row r="2" spans="1:26" ht="35.1" customHeight="1" x14ac:dyDescent="0.25">
      <c r="A2" s="28"/>
      <c r="B2" s="314" t="s">
        <v>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1"/>
      <c r="W2" s="27"/>
      <c r="X2" s="13"/>
      <c r="Y2" s="13"/>
      <c r="Z2" s="13"/>
    </row>
    <row r="3" spans="1:26" ht="20.100000000000001" customHeight="1" x14ac:dyDescent="0.25">
      <c r="A3" s="28"/>
      <c r="B3" s="342" t="s">
        <v>1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4"/>
      <c r="W3" s="27"/>
      <c r="X3" s="13"/>
      <c r="Y3" s="13"/>
      <c r="Z3" s="13"/>
    </row>
    <row r="4" spans="1:26" ht="20.100000000000001" customHeight="1" x14ac:dyDescent="0.25">
      <c r="A4" s="28"/>
      <c r="B4" s="29" t="s">
        <v>724</v>
      </c>
      <c r="C4" s="30"/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7"/>
      <c r="X4" s="13"/>
      <c r="Y4" s="13"/>
      <c r="Z4" s="13"/>
    </row>
    <row r="5" spans="1:26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27"/>
      <c r="X5" s="13"/>
      <c r="Y5" s="13"/>
      <c r="Z5" s="13"/>
    </row>
    <row r="6" spans="1:26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  <c r="W6" s="27"/>
      <c r="X6" s="13"/>
      <c r="Y6" s="13"/>
      <c r="Z6" s="13"/>
    </row>
    <row r="7" spans="1:26" ht="20.100000000000001" customHeight="1" x14ac:dyDescent="0.25">
      <c r="A7" s="33"/>
      <c r="B7" s="332" t="s">
        <v>9</v>
      </c>
      <c r="C7" s="333"/>
      <c r="D7" s="333"/>
      <c r="E7" s="333"/>
      <c r="F7" s="333"/>
      <c r="G7" s="333"/>
      <c r="H7" s="334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27"/>
      <c r="X7" s="13"/>
      <c r="Y7" s="13"/>
      <c r="Z7" s="13"/>
    </row>
    <row r="8" spans="1:26" ht="20.100000000000001" customHeight="1" x14ac:dyDescent="0.25">
      <c r="A8" s="33"/>
      <c r="B8" s="35" t="s">
        <v>10</v>
      </c>
      <c r="C8" s="36"/>
      <c r="D8" s="37"/>
      <c r="E8" s="37"/>
      <c r="F8" s="37" t="s">
        <v>11</v>
      </c>
      <c r="G8" s="37"/>
      <c r="H8" s="37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7"/>
      <c r="X8" s="13"/>
      <c r="Y8" s="13"/>
      <c r="Z8" s="13"/>
    </row>
    <row r="9" spans="1:26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  <c r="W9" s="27"/>
      <c r="X9" s="13"/>
      <c r="Y9" s="13"/>
      <c r="Z9" s="13"/>
    </row>
    <row r="10" spans="1:26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  <c r="W10" s="27"/>
      <c r="X10" s="13"/>
      <c r="Y10" s="13"/>
      <c r="Z10" s="13"/>
    </row>
    <row r="11" spans="1:26" ht="20.100000000000001" customHeight="1" x14ac:dyDescent="0.25">
      <c r="A11" s="33"/>
      <c r="B11" s="332" t="s">
        <v>14</v>
      </c>
      <c r="C11" s="333"/>
      <c r="D11" s="333"/>
      <c r="E11" s="333"/>
      <c r="F11" s="333"/>
      <c r="G11" s="333"/>
      <c r="H11" s="334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27"/>
      <c r="X11" s="13"/>
      <c r="Y11" s="13"/>
      <c r="Z11" s="13"/>
    </row>
    <row r="12" spans="1:26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  <c r="W12" s="27"/>
      <c r="X12" s="13"/>
      <c r="Y12" s="13"/>
      <c r="Z12" s="13"/>
    </row>
    <row r="13" spans="1:26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27"/>
      <c r="X13" s="13"/>
      <c r="Y13" s="13"/>
      <c r="Z13" s="13"/>
    </row>
    <row r="14" spans="1:26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19</v>
      </c>
      <c r="G14" s="253"/>
      <c r="H14" s="329"/>
      <c r="I14" s="50"/>
      <c r="J14" s="50"/>
      <c r="K14" s="50"/>
      <c r="L14" s="50"/>
      <c r="M14" s="50"/>
      <c r="N14" s="50"/>
      <c r="O14" s="51"/>
      <c r="P14" s="52">
        <v>0</v>
      </c>
      <c r="Q14" s="49"/>
      <c r="R14" s="53"/>
      <c r="S14" s="53"/>
      <c r="T14" s="53"/>
      <c r="U14" s="53"/>
      <c r="V14" s="54"/>
      <c r="W14" s="27"/>
      <c r="X14" s="13"/>
      <c r="Y14" s="13"/>
      <c r="Z14" s="13"/>
    </row>
    <row r="15" spans="1:26" ht="20.100000000000001" customHeight="1" x14ac:dyDescent="0.25">
      <c r="A15" s="33"/>
      <c r="B15" s="55" t="s">
        <v>20</v>
      </c>
      <c r="C15" s="56">
        <f>'SO 01 - HLAVNÝ OBJEKT - Z17192'!E58</f>
        <v>0</v>
      </c>
      <c r="D15" s="57">
        <f>'SO 01 - HLAVNÝ OBJEKT - Z17192'!F58</f>
        <v>0</v>
      </c>
      <c r="E15" s="58">
        <f>'SO 01 - HLAVNÝ OBJEKT - Z17192'!G58</f>
        <v>0</v>
      </c>
      <c r="F15" s="263"/>
      <c r="G15" s="255"/>
      <c r="H15" s="331"/>
      <c r="I15" s="59"/>
      <c r="J15" s="59"/>
      <c r="K15" s="59"/>
      <c r="L15" s="59"/>
      <c r="M15" s="59"/>
      <c r="N15" s="59"/>
      <c r="O15" s="60"/>
      <c r="P15" s="61"/>
      <c r="Q15" s="36"/>
      <c r="R15" s="37"/>
      <c r="S15" s="37"/>
      <c r="T15" s="37"/>
      <c r="U15" s="37"/>
      <c r="V15" s="62"/>
      <c r="W15" s="27"/>
      <c r="X15" s="13"/>
      <c r="Y15" s="13"/>
      <c r="Z15" s="13"/>
    </row>
    <row r="16" spans="1:26" ht="20.100000000000001" customHeight="1" x14ac:dyDescent="0.25">
      <c r="A16" s="33"/>
      <c r="B16" s="38" t="s">
        <v>21</v>
      </c>
      <c r="C16" s="63">
        <f>'SO 01 - HLAVNÝ OBJEKT - Z17192'!E68</f>
        <v>0</v>
      </c>
      <c r="D16" s="11">
        <f>'SO 01 - HLAVNÝ OBJEKT - Z17192'!F68</f>
        <v>0</v>
      </c>
      <c r="E16" s="64">
        <f>'SO 01 - HLAVNÝ OBJEKT - Z17192'!G68</f>
        <v>0</v>
      </c>
      <c r="F16" s="267" t="s">
        <v>22</v>
      </c>
      <c r="G16" s="259"/>
      <c r="H16" s="280"/>
      <c r="I16" s="65"/>
      <c r="J16" s="65"/>
      <c r="K16" s="65"/>
      <c r="L16" s="65"/>
      <c r="M16" s="65"/>
      <c r="N16" s="65"/>
      <c r="O16" s="66"/>
      <c r="P16" s="67">
        <f>(SUM(Z85:Z239))</f>
        <v>0</v>
      </c>
      <c r="Q16" s="39"/>
      <c r="R16" s="68"/>
      <c r="S16" s="68"/>
      <c r="T16" s="68"/>
      <c r="U16" s="68"/>
      <c r="V16" s="69"/>
      <c r="W16" s="27"/>
      <c r="X16" s="13"/>
      <c r="Y16" s="13"/>
      <c r="Z16" s="13"/>
    </row>
    <row r="17" spans="1:26" ht="20.100000000000001" customHeight="1" x14ac:dyDescent="0.25">
      <c r="A17" s="33"/>
      <c r="B17" s="55" t="s">
        <v>23</v>
      </c>
      <c r="C17" s="56"/>
      <c r="D17" s="57"/>
      <c r="E17" s="58"/>
      <c r="F17" s="265" t="s">
        <v>24</v>
      </c>
      <c r="G17" s="266"/>
      <c r="H17" s="335"/>
      <c r="I17" s="59"/>
      <c r="J17" s="59"/>
      <c r="K17" s="59"/>
      <c r="L17" s="59"/>
      <c r="M17" s="59"/>
      <c r="N17" s="59"/>
      <c r="O17" s="60"/>
      <c r="P17" s="61">
        <v>0</v>
      </c>
      <c r="Q17" s="36"/>
      <c r="R17" s="37"/>
      <c r="S17" s="37"/>
      <c r="T17" s="37"/>
      <c r="U17" s="37"/>
      <c r="V17" s="62"/>
      <c r="W17" s="27"/>
      <c r="X17" s="13"/>
      <c r="Y17" s="13"/>
      <c r="Z17" s="13"/>
    </row>
    <row r="18" spans="1:26" ht="20.100000000000001" customHeight="1" x14ac:dyDescent="0.25">
      <c r="A18" s="33"/>
      <c r="B18" s="70" t="s">
        <v>25</v>
      </c>
      <c r="C18" s="71"/>
      <c r="D18" s="72"/>
      <c r="E18" s="73"/>
      <c r="F18" s="267"/>
      <c r="G18" s="259"/>
      <c r="H18" s="280"/>
      <c r="I18" s="74"/>
      <c r="J18" s="74"/>
      <c r="K18" s="74"/>
      <c r="L18" s="74"/>
      <c r="M18" s="74"/>
      <c r="N18" s="74"/>
      <c r="O18" s="75"/>
      <c r="P18" s="76"/>
      <c r="Q18" s="30"/>
      <c r="R18" s="31"/>
      <c r="S18" s="31"/>
      <c r="T18" s="31"/>
      <c r="U18" s="31"/>
      <c r="V18" s="32"/>
      <c r="W18" s="27"/>
      <c r="X18" s="13"/>
      <c r="Y18" s="13"/>
      <c r="Z18" s="13"/>
    </row>
    <row r="19" spans="1:26" ht="20.100000000000001" customHeight="1" x14ac:dyDescent="0.25">
      <c r="A19" s="33"/>
      <c r="B19" s="70" t="s">
        <v>26</v>
      </c>
      <c r="C19" s="77"/>
      <c r="D19" s="78"/>
      <c r="E19" s="73"/>
      <c r="F19" s="268"/>
      <c r="G19" s="269"/>
      <c r="H19" s="328"/>
      <c r="I19" s="74"/>
      <c r="J19" s="74"/>
      <c r="K19" s="74"/>
      <c r="L19" s="74"/>
      <c r="M19" s="74"/>
      <c r="N19" s="74"/>
      <c r="O19" s="75"/>
      <c r="P19" s="76"/>
      <c r="Q19" s="30"/>
      <c r="R19" s="31"/>
      <c r="S19" s="31"/>
      <c r="T19" s="31"/>
      <c r="U19" s="31"/>
      <c r="V19" s="32"/>
      <c r="W19" s="27"/>
      <c r="X19" s="13"/>
      <c r="Y19" s="13"/>
      <c r="Z19" s="13"/>
    </row>
    <row r="20" spans="1:26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329"/>
      <c r="I20" s="50"/>
      <c r="J20" s="50"/>
      <c r="K20" s="50"/>
      <c r="L20" s="50"/>
      <c r="M20" s="50"/>
      <c r="N20" s="50"/>
      <c r="O20" s="51"/>
      <c r="P20" s="83">
        <f>SUM(P14:P19)</f>
        <v>0</v>
      </c>
      <c r="Q20" s="49"/>
      <c r="R20" s="53"/>
      <c r="S20" s="53"/>
      <c r="T20" s="53"/>
      <c r="U20" s="53"/>
      <c r="V20" s="54"/>
      <c r="W20" s="27"/>
      <c r="X20" s="13"/>
      <c r="Y20" s="13"/>
      <c r="Z20" s="13"/>
    </row>
    <row r="21" spans="1:26" ht="20.100000000000001" customHeight="1" x14ac:dyDescent="0.25">
      <c r="A21" s="33"/>
      <c r="B21" s="35" t="s">
        <v>28</v>
      </c>
      <c r="C21" s="84"/>
      <c r="D21" s="60"/>
      <c r="E21" s="60">
        <f>((E15*U22*0)+(E16*V22*0)+(E17*W22*0))/100</f>
        <v>0</v>
      </c>
      <c r="F21" s="258" t="s">
        <v>29</v>
      </c>
      <c r="G21" s="259"/>
      <c r="H21" s="280"/>
      <c r="I21" s="59"/>
      <c r="J21" s="59"/>
      <c r="K21" s="59"/>
      <c r="L21" s="59"/>
      <c r="M21" s="59"/>
      <c r="N21" s="59"/>
      <c r="O21" s="60"/>
      <c r="P21" s="61">
        <f>((E15*X22*0)+(E16*Y22*0)+(E17*Z22*0))/100</f>
        <v>0</v>
      </c>
      <c r="Q21" s="36"/>
      <c r="R21" s="37"/>
      <c r="S21" s="37"/>
      <c r="T21" s="37"/>
      <c r="U21" s="37"/>
      <c r="V21" s="62"/>
      <c r="W21" s="27"/>
      <c r="X21" s="13"/>
      <c r="Y21" s="13"/>
      <c r="Z21" s="13"/>
    </row>
    <row r="22" spans="1:26" ht="20.100000000000001" customHeight="1" x14ac:dyDescent="0.25">
      <c r="A22" s="33"/>
      <c r="B22" s="34" t="s">
        <v>30</v>
      </c>
      <c r="C22" s="85"/>
      <c r="D22" s="75"/>
      <c r="E22" s="75">
        <f>((E15*U23*0)+(E16*V23*0)+(E17*W23*0))/100</f>
        <v>0</v>
      </c>
      <c r="F22" s="258" t="s">
        <v>31</v>
      </c>
      <c r="G22" s="259"/>
      <c r="H22" s="280"/>
      <c r="I22" s="74"/>
      <c r="J22" s="74"/>
      <c r="K22" s="74"/>
      <c r="L22" s="74"/>
      <c r="M22" s="74"/>
      <c r="N22" s="74"/>
      <c r="O22" s="75"/>
      <c r="P22" s="76">
        <f>((E15*X23*0)+(E16*Y23*0)+(E17*Z23*0))/100</f>
        <v>0</v>
      </c>
      <c r="Q22" s="30"/>
      <c r="R22" s="31"/>
      <c r="S22" s="31"/>
      <c r="T22" s="31"/>
      <c r="U22" s="31">
        <v>1</v>
      </c>
      <c r="V22" s="86">
        <v>1</v>
      </c>
      <c r="W22" s="27">
        <v>1</v>
      </c>
      <c r="X22" s="13">
        <v>1</v>
      </c>
      <c r="Y22" s="13">
        <v>1</v>
      </c>
      <c r="Z22" s="13">
        <v>1</v>
      </c>
    </row>
    <row r="23" spans="1:26" ht="20.100000000000001" customHeight="1" x14ac:dyDescent="0.25">
      <c r="A23" s="33"/>
      <c r="B23" s="34" t="s">
        <v>32</v>
      </c>
      <c r="C23" s="85"/>
      <c r="D23" s="75"/>
      <c r="E23" s="75">
        <f>((E15*U24*0)+(E16*V24*0)+(E17*W24*0))/100</f>
        <v>0</v>
      </c>
      <c r="F23" s="258" t="s">
        <v>33</v>
      </c>
      <c r="G23" s="259"/>
      <c r="H23" s="280"/>
      <c r="I23" s="74"/>
      <c r="J23" s="74"/>
      <c r="K23" s="74"/>
      <c r="L23" s="74"/>
      <c r="M23" s="74"/>
      <c r="N23" s="74"/>
      <c r="O23" s="75"/>
      <c r="P23" s="76">
        <f>((E15*X24*0)+(E16*Y24*0)+(E17*Z24*0))/100</f>
        <v>0</v>
      </c>
      <c r="Q23" s="30"/>
      <c r="R23" s="31"/>
      <c r="S23" s="31"/>
      <c r="T23" s="31"/>
      <c r="U23" s="31">
        <v>1</v>
      </c>
      <c r="V23" s="86">
        <v>1</v>
      </c>
      <c r="W23" s="27">
        <v>0</v>
      </c>
      <c r="X23" s="13">
        <v>1</v>
      </c>
      <c r="Y23" s="13">
        <v>1</v>
      </c>
      <c r="Z23" s="13">
        <v>1</v>
      </c>
    </row>
    <row r="24" spans="1:26" ht="20.100000000000001" customHeight="1" x14ac:dyDescent="0.25">
      <c r="A24" s="33"/>
      <c r="B24" s="34"/>
      <c r="C24" s="85"/>
      <c r="D24" s="75"/>
      <c r="E24" s="75"/>
      <c r="F24" s="330"/>
      <c r="G24" s="255"/>
      <c r="H24" s="331"/>
      <c r="I24" s="74"/>
      <c r="J24" s="74"/>
      <c r="K24" s="74"/>
      <c r="L24" s="74"/>
      <c r="M24" s="74"/>
      <c r="N24" s="74"/>
      <c r="O24" s="75"/>
      <c r="P24" s="76"/>
      <c r="Q24" s="30"/>
      <c r="R24" s="31"/>
      <c r="S24" s="31"/>
      <c r="T24" s="31"/>
      <c r="U24" s="31">
        <v>1</v>
      </c>
      <c r="V24" s="86">
        <v>1</v>
      </c>
      <c r="W24" s="27">
        <v>1</v>
      </c>
      <c r="X24" s="13">
        <v>1</v>
      </c>
      <c r="Y24" s="13">
        <v>1</v>
      </c>
      <c r="Z24" s="13">
        <v>0</v>
      </c>
    </row>
    <row r="25" spans="1:26" ht="20.100000000000001" customHeight="1" x14ac:dyDescent="0.25">
      <c r="A25" s="33"/>
      <c r="B25" s="87"/>
      <c r="C25" s="88"/>
      <c r="D25" s="89"/>
      <c r="E25" s="90"/>
      <c r="F25" s="321" t="s">
        <v>27</v>
      </c>
      <c r="G25" s="322"/>
      <c r="H25" s="323"/>
      <c r="I25" s="92"/>
      <c r="J25" s="92"/>
      <c r="K25" s="92"/>
      <c r="L25" s="92"/>
      <c r="M25" s="92"/>
      <c r="N25" s="92"/>
      <c r="O25" s="89"/>
      <c r="P25" s="93">
        <f>SUM(E21:E24)+SUM(P21:P24)</f>
        <v>0</v>
      </c>
      <c r="Q25" s="91"/>
      <c r="R25" s="94"/>
      <c r="S25" s="94"/>
      <c r="T25" s="94"/>
      <c r="U25" s="94"/>
      <c r="V25" s="95"/>
      <c r="W25" s="27"/>
      <c r="X25" s="13"/>
      <c r="Y25" s="13"/>
      <c r="Z25" s="13"/>
    </row>
    <row r="26" spans="1:26" ht="20.100000000000001" customHeight="1" x14ac:dyDescent="0.25">
      <c r="A26" s="33"/>
      <c r="B26" s="96" t="s">
        <v>34</v>
      </c>
      <c r="C26" s="97"/>
      <c r="D26" s="98"/>
      <c r="E26" s="99"/>
      <c r="F26" s="261" t="s">
        <v>35</v>
      </c>
      <c r="G26" s="324"/>
      <c r="H26" s="325"/>
      <c r="I26" s="101"/>
      <c r="J26" s="101"/>
      <c r="K26" s="101"/>
      <c r="L26" s="101"/>
      <c r="M26" s="101"/>
      <c r="N26" s="101"/>
      <c r="O26" s="98"/>
      <c r="P26" s="102"/>
      <c r="Q26" s="100"/>
      <c r="R26" s="103"/>
      <c r="S26" s="103"/>
      <c r="T26" s="103"/>
      <c r="U26" s="103"/>
      <c r="V26" s="104"/>
      <c r="W26" s="27"/>
      <c r="X26" s="13"/>
      <c r="Y26" s="13"/>
      <c r="Z26" s="13"/>
    </row>
    <row r="27" spans="1:26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326"/>
      <c r="I27" s="59"/>
      <c r="J27" s="59"/>
      <c r="K27" s="59"/>
      <c r="L27" s="59"/>
      <c r="M27" s="59"/>
      <c r="N27" s="59"/>
      <c r="O27" s="60"/>
      <c r="P27" s="61">
        <f>E20+P20+E25+P25</f>
        <v>0</v>
      </c>
      <c r="Q27" s="36"/>
      <c r="R27" s="37"/>
      <c r="S27" s="37"/>
      <c r="T27" s="37"/>
      <c r="U27" s="37"/>
      <c r="V27" s="62"/>
      <c r="W27" s="27"/>
      <c r="X27" s="13"/>
      <c r="Y27" s="13"/>
      <c r="Z27" s="13"/>
    </row>
    <row r="28" spans="1:26" ht="20.100000000000001" customHeight="1" x14ac:dyDescent="0.25">
      <c r="A28" s="33"/>
      <c r="B28" s="107"/>
      <c r="C28" s="108"/>
      <c r="D28" s="33"/>
      <c r="E28" s="109"/>
      <c r="F28" s="327" t="s">
        <v>37</v>
      </c>
      <c r="G28" s="327"/>
      <c r="H28" s="110">
        <f>P27-SUM('SO 01 - HLAVNÝ OBJEKT - Z17192'!K85:'SO 01 - HLAVNÝ OBJEKT - Z17192'!K239)</f>
        <v>0</v>
      </c>
      <c r="I28" s="111"/>
      <c r="J28" s="111"/>
      <c r="K28" s="111"/>
      <c r="L28" s="111"/>
      <c r="M28" s="111"/>
      <c r="N28" s="111"/>
      <c r="O28" s="90"/>
      <c r="P28" s="112">
        <f>ROUND(((ROUND(H28,2)*23)*1/100),2)</f>
        <v>0</v>
      </c>
      <c r="Q28" s="41"/>
      <c r="R28" s="42"/>
      <c r="S28" s="42"/>
      <c r="T28" s="42"/>
      <c r="U28" s="42"/>
      <c r="V28" s="43"/>
      <c r="W28" s="27"/>
      <c r="X28" s="13"/>
      <c r="Y28" s="13"/>
      <c r="Z28" s="13"/>
    </row>
    <row r="29" spans="1:26" ht="20.100000000000001" customHeight="1" x14ac:dyDescent="0.25">
      <c r="A29" s="33"/>
      <c r="B29" s="107"/>
      <c r="C29" s="108"/>
      <c r="D29" s="33"/>
      <c r="E29" s="109"/>
      <c r="F29" s="257" t="s">
        <v>38</v>
      </c>
      <c r="G29" s="257"/>
      <c r="H29" s="85">
        <f>SUM('SO 01 - HLAVNÝ OBJEKT - Z17192'!K85:'SO 01 - HLAVNÝ OBJEKT - Z17192'!K239)</f>
        <v>0</v>
      </c>
      <c r="I29" s="74"/>
      <c r="J29" s="74"/>
      <c r="K29" s="74"/>
      <c r="L29" s="74"/>
      <c r="M29" s="74"/>
      <c r="N29" s="74"/>
      <c r="O29" s="75"/>
      <c r="P29" s="76">
        <f>ROUND(((ROUND(H29,2)*0)/100),2)</f>
        <v>0</v>
      </c>
      <c r="Q29" s="30"/>
      <c r="R29" s="31"/>
      <c r="S29" s="31"/>
      <c r="T29" s="31"/>
      <c r="U29" s="31"/>
      <c r="V29" s="32"/>
      <c r="W29" s="27"/>
      <c r="X29" s="13"/>
      <c r="Y29" s="13"/>
      <c r="Z29" s="13"/>
    </row>
    <row r="30" spans="1:26" ht="20.100000000000001" customHeight="1" x14ac:dyDescent="0.25">
      <c r="A30" s="33"/>
      <c r="B30" s="107"/>
      <c r="C30" s="108"/>
      <c r="D30" s="33"/>
      <c r="E30" s="109"/>
      <c r="F30" s="327" t="s">
        <v>39</v>
      </c>
      <c r="G30" s="327"/>
      <c r="H30" s="113"/>
      <c r="I30" s="111"/>
      <c r="J30" s="111"/>
      <c r="K30" s="111"/>
      <c r="L30" s="111"/>
      <c r="M30" s="111"/>
      <c r="N30" s="111"/>
      <c r="O30" s="90"/>
      <c r="P30" s="114">
        <f>SUM(P27:P29)</f>
        <v>0</v>
      </c>
      <c r="Q30" s="41"/>
      <c r="R30" s="42"/>
      <c r="S30" s="42"/>
      <c r="T30" s="42"/>
      <c r="U30" s="42"/>
      <c r="V30" s="43"/>
      <c r="W30" s="27"/>
      <c r="X30" s="13"/>
      <c r="Y30" s="13"/>
      <c r="Z30" s="13"/>
    </row>
    <row r="31" spans="1:26" ht="20.100000000000001" customHeight="1" x14ac:dyDescent="0.25">
      <c r="A31" s="33"/>
      <c r="B31" s="115"/>
      <c r="C31" s="116"/>
      <c r="D31" s="117"/>
      <c r="E31" s="118"/>
      <c r="F31" s="252"/>
      <c r="G31" s="257"/>
      <c r="H31" s="30"/>
      <c r="I31" s="31"/>
      <c r="J31" s="31"/>
      <c r="K31" s="31"/>
      <c r="L31" s="31"/>
      <c r="M31" s="31"/>
      <c r="N31" s="31"/>
      <c r="O31" s="119"/>
      <c r="P31" s="34"/>
      <c r="Q31" s="30"/>
      <c r="R31" s="31"/>
      <c r="S31" s="31"/>
      <c r="T31" s="31"/>
      <c r="U31" s="31"/>
      <c r="V31" s="32"/>
      <c r="W31" s="27"/>
      <c r="X31" s="13"/>
      <c r="Y31" s="13"/>
      <c r="Z31" s="13"/>
    </row>
    <row r="32" spans="1:26" ht="20.100000000000001" customHeight="1" x14ac:dyDescent="0.25">
      <c r="A32" s="33"/>
      <c r="B32" s="120" t="s">
        <v>40</v>
      </c>
      <c r="C32" s="121"/>
      <c r="D32" s="122"/>
      <c r="E32" s="103" t="s">
        <v>41</v>
      </c>
      <c r="F32" s="105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3"/>
      <c r="W32" s="27"/>
      <c r="X32" s="13"/>
      <c r="Y32" s="13"/>
      <c r="Z32" s="13"/>
    </row>
    <row r="33" spans="1:26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  <c r="W33" s="27"/>
      <c r="X33" s="13"/>
      <c r="Y33" s="13"/>
      <c r="Z33" s="13"/>
    </row>
    <row r="34" spans="1:26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27"/>
      <c r="X34" s="13"/>
      <c r="Y34" s="13"/>
      <c r="Z34" s="13"/>
    </row>
    <row r="35" spans="1:26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5"/>
      <c r="W35" s="27"/>
      <c r="X35" s="13"/>
      <c r="Y35" s="13"/>
      <c r="Z35" s="13"/>
    </row>
    <row r="36" spans="1:26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7"/>
      <c r="X36" s="13"/>
      <c r="Y36" s="13"/>
      <c r="Z36" s="13"/>
    </row>
    <row r="37" spans="1:26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26"/>
      <c r="W37" s="27"/>
      <c r="X37" s="13"/>
      <c r="Y37" s="13"/>
      <c r="Z37" s="13"/>
    </row>
    <row r="38" spans="1:26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30"/>
      <c r="W38" s="27"/>
      <c r="X38" s="13"/>
      <c r="Y38" s="13"/>
      <c r="Z38" s="13"/>
    </row>
    <row r="39" spans="1:26" ht="20.100000000000001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31"/>
      <c r="X39" s="13"/>
      <c r="Y39" s="13"/>
      <c r="Z39" s="13"/>
    </row>
    <row r="40" spans="1:26" ht="20.100000000000001" customHeight="1" x14ac:dyDescent="0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31"/>
      <c r="X40" s="13"/>
      <c r="Y40" s="13"/>
      <c r="Z40" s="13"/>
    </row>
    <row r="41" spans="1:26" ht="20.100000000000001" customHeight="1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31"/>
      <c r="X41" s="13"/>
      <c r="Y41" s="13"/>
      <c r="Z41" s="13"/>
    </row>
    <row r="42" spans="1:26" ht="20.100000000000001" customHeight="1" x14ac:dyDescent="0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31"/>
      <c r="X42" s="13"/>
      <c r="Y42" s="13"/>
      <c r="Z42" s="13"/>
    </row>
    <row r="43" spans="1:26" ht="20.100000000000001" customHeight="1" x14ac:dyDescent="0.25">
      <c r="A43" s="12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7"/>
      <c r="X43" s="13"/>
      <c r="Y43" s="13"/>
      <c r="Z43" s="13"/>
    </row>
    <row r="44" spans="1:26" ht="35.1" customHeight="1" x14ac:dyDescent="0.25">
      <c r="A44" s="28"/>
      <c r="B44" s="314" t="s">
        <v>42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6"/>
      <c r="W44" s="27"/>
      <c r="X44" s="13"/>
      <c r="Y44" s="13"/>
      <c r="Z44" s="13"/>
    </row>
    <row r="45" spans="1:26" ht="20.100000000000001" customHeight="1" x14ac:dyDescent="0.25">
      <c r="A45" s="28"/>
      <c r="B45" s="132"/>
      <c r="C45" s="133"/>
      <c r="D45" s="133"/>
      <c r="E45" s="133"/>
      <c r="F45" s="133"/>
      <c r="G45" s="133"/>
      <c r="H45" s="133"/>
      <c r="I45" s="13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  <c r="W45" s="27"/>
      <c r="X45" s="13"/>
      <c r="Y45" s="13"/>
      <c r="Z45" s="13"/>
    </row>
    <row r="46" spans="1:26" ht="20.100000000000001" customHeight="1" x14ac:dyDescent="0.25">
      <c r="A46" s="134"/>
      <c r="B46" s="317" t="s">
        <v>9</v>
      </c>
      <c r="C46" s="318"/>
      <c r="D46" s="318"/>
      <c r="E46" s="319"/>
      <c r="F46" s="320" t="s">
        <v>6</v>
      </c>
      <c r="G46" s="318"/>
      <c r="H46" s="319"/>
      <c r="I46" s="135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27"/>
      <c r="X46" s="13"/>
      <c r="Y46" s="13"/>
      <c r="Z46" s="13"/>
    </row>
    <row r="47" spans="1:26" ht="20.100000000000001" customHeight="1" x14ac:dyDescent="0.25">
      <c r="A47" s="134"/>
      <c r="B47" s="317" t="s">
        <v>12</v>
      </c>
      <c r="C47" s="318"/>
      <c r="D47" s="318"/>
      <c r="E47" s="319"/>
      <c r="F47" s="320" t="s">
        <v>4</v>
      </c>
      <c r="G47" s="318"/>
      <c r="H47" s="319"/>
      <c r="I47" s="135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5"/>
      <c r="W47" s="27"/>
      <c r="X47" s="13"/>
      <c r="Y47" s="13"/>
      <c r="Z47" s="13"/>
    </row>
    <row r="48" spans="1:26" ht="20.100000000000001" customHeight="1" x14ac:dyDescent="0.25">
      <c r="A48" s="134"/>
      <c r="B48" s="317" t="s">
        <v>14</v>
      </c>
      <c r="C48" s="318"/>
      <c r="D48" s="318"/>
      <c r="E48" s="319"/>
      <c r="F48" s="320" t="s">
        <v>43</v>
      </c>
      <c r="G48" s="318"/>
      <c r="H48" s="319"/>
      <c r="I48" s="135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27"/>
      <c r="X48" s="13"/>
      <c r="Y48" s="13"/>
      <c r="Z48" s="13"/>
    </row>
    <row r="49" spans="1:26" ht="20.100000000000001" customHeight="1" x14ac:dyDescent="0.25">
      <c r="A49" s="134"/>
      <c r="B49" s="302" t="s">
        <v>1</v>
      </c>
      <c r="C49" s="303"/>
      <c r="D49" s="303"/>
      <c r="E49" s="303"/>
      <c r="F49" s="303"/>
      <c r="G49" s="303"/>
      <c r="H49" s="303"/>
      <c r="I49" s="30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27"/>
      <c r="X49" s="13"/>
      <c r="Y49" s="13"/>
      <c r="Z49" s="13"/>
    </row>
    <row r="50" spans="1:26" ht="20.100000000000001" customHeight="1" x14ac:dyDescent="0.25">
      <c r="A50" s="28"/>
      <c r="B50" s="136" t="s">
        <v>724</v>
      </c>
      <c r="C50" s="137"/>
      <c r="D50" s="137"/>
      <c r="E50" s="137"/>
      <c r="F50" s="137"/>
      <c r="G50" s="137"/>
      <c r="H50" s="137"/>
      <c r="I50" s="137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27"/>
      <c r="X50" s="13"/>
      <c r="Y50" s="13"/>
      <c r="Z50" s="13"/>
    </row>
    <row r="51" spans="1:26" ht="20.100000000000001" customHeight="1" x14ac:dyDescent="0.25">
      <c r="A51" s="28"/>
      <c r="B51" s="136"/>
      <c r="C51" s="137"/>
      <c r="D51" s="137"/>
      <c r="E51" s="137"/>
      <c r="F51" s="137"/>
      <c r="G51" s="137"/>
      <c r="H51" s="137"/>
      <c r="I51" s="137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5"/>
      <c r="W51" s="27"/>
      <c r="X51" s="13"/>
      <c r="Y51" s="13"/>
      <c r="Z51" s="13"/>
    </row>
    <row r="52" spans="1:26" ht="20.100000000000001" customHeight="1" x14ac:dyDescent="0.25">
      <c r="A52" s="28"/>
      <c r="B52" s="136"/>
      <c r="C52" s="137"/>
      <c r="D52" s="137"/>
      <c r="E52" s="137"/>
      <c r="F52" s="137"/>
      <c r="G52" s="137"/>
      <c r="H52" s="137"/>
      <c r="I52" s="137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5"/>
      <c r="W52" s="27"/>
      <c r="X52" s="13"/>
      <c r="Y52" s="13"/>
      <c r="Z52" s="13"/>
    </row>
    <row r="53" spans="1:26" ht="20.100000000000001" customHeight="1" x14ac:dyDescent="0.25">
      <c r="A53" s="28"/>
      <c r="B53" s="136" t="s">
        <v>44</v>
      </c>
      <c r="C53" s="137"/>
      <c r="D53" s="137"/>
      <c r="E53" s="137"/>
      <c r="F53" s="137"/>
      <c r="G53" s="137"/>
      <c r="H53" s="137"/>
      <c r="I53" s="137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  <c r="W53" s="27"/>
      <c r="X53" s="13"/>
      <c r="Y53" s="13"/>
      <c r="Z53" s="13"/>
    </row>
    <row r="54" spans="1:26" ht="20.100000000000001" customHeight="1" x14ac:dyDescent="0.25">
      <c r="A54" s="19"/>
      <c r="B54" s="312"/>
      <c r="C54" s="313"/>
      <c r="D54" s="138"/>
      <c r="E54" s="138" t="s">
        <v>16</v>
      </c>
      <c r="F54" s="138" t="s">
        <v>17</v>
      </c>
      <c r="G54" s="138" t="s">
        <v>27</v>
      </c>
      <c r="H54" s="138" t="s">
        <v>45</v>
      </c>
      <c r="I54" s="138" t="s">
        <v>46</v>
      </c>
      <c r="J54" s="139"/>
      <c r="K54" s="139"/>
      <c r="L54" s="139"/>
      <c r="M54" s="139"/>
      <c r="N54" s="139"/>
      <c r="O54" s="139"/>
      <c r="P54" s="139"/>
      <c r="Q54" s="140"/>
      <c r="R54" s="140"/>
      <c r="S54" s="140"/>
      <c r="T54" s="140"/>
      <c r="U54" s="140"/>
      <c r="V54" s="141"/>
      <c r="W54" s="27"/>
      <c r="X54" s="13"/>
      <c r="Y54" s="13"/>
      <c r="Z54" s="13"/>
    </row>
    <row r="55" spans="1:26" ht="20.100000000000001" customHeight="1" x14ac:dyDescent="0.25">
      <c r="A55" s="13"/>
      <c r="B55" s="311" t="s">
        <v>47</v>
      </c>
      <c r="C55" s="289"/>
      <c r="D55" s="289"/>
      <c r="E55" s="142"/>
      <c r="F55" s="142"/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4"/>
      <c r="S55" s="144"/>
      <c r="T55" s="144"/>
      <c r="U55" s="144"/>
      <c r="V55" s="145"/>
      <c r="W55" s="27"/>
      <c r="X55" s="13"/>
      <c r="Y55" s="13"/>
      <c r="Z55" s="13"/>
    </row>
    <row r="56" spans="1:26" ht="20.100000000000001" customHeight="1" x14ac:dyDescent="0.25">
      <c r="A56" s="13"/>
      <c r="B56" s="310" t="s">
        <v>52</v>
      </c>
      <c r="C56" s="261"/>
      <c r="D56" s="261"/>
      <c r="E56" s="58">
        <f>'SO 01 - HLAVNÝ OBJEKT - Z17192'!L88</f>
        <v>0</v>
      </c>
      <c r="F56" s="58">
        <f>'SO 01 - HLAVNÝ OBJEKT - Z17192'!M88</f>
        <v>0</v>
      </c>
      <c r="G56" s="58">
        <f>'SO 01 - HLAVNÝ OBJEKT - Z17192'!I88</f>
        <v>0</v>
      </c>
      <c r="H56" s="146">
        <f>'SO 01 - HLAVNÝ OBJEKT - Z17192'!S88</f>
        <v>0.19</v>
      </c>
      <c r="I56" s="146">
        <f>'SO 01 - HLAVNÝ OBJEKT - Z17192'!V88</f>
        <v>0</v>
      </c>
      <c r="J56" s="146"/>
      <c r="K56" s="146"/>
      <c r="L56" s="146"/>
      <c r="M56" s="146"/>
      <c r="N56" s="146"/>
      <c r="O56" s="146"/>
      <c r="P56" s="146"/>
      <c r="Q56" s="13"/>
      <c r="R56" s="13"/>
      <c r="S56" s="13"/>
      <c r="T56" s="13"/>
      <c r="U56" s="13"/>
      <c r="V56" s="147"/>
      <c r="W56" s="27"/>
      <c r="X56" s="13"/>
      <c r="Y56" s="13"/>
      <c r="Z56" s="13"/>
    </row>
    <row r="57" spans="1:26" ht="20.100000000000001" customHeight="1" x14ac:dyDescent="0.25">
      <c r="A57" s="13"/>
      <c r="B57" s="310" t="s">
        <v>53</v>
      </c>
      <c r="C57" s="261"/>
      <c r="D57" s="261"/>
      <c r="E57" s="58">
        <f>'SO 01 - HLAVNÝ OBJEKT - Z17192'!L92</f>
        <v>0</v>
      </c>
      <c r="F57" s="58">
        <f>'SO 01 - HLAVNÝ OBJEKT - Z17192'!M92</f>
        <v>0</v>
      </c>
      <c r="G57" s="58">
        <f>'SO 01 - HLAVNÝ OBJEKT - Z17192'!I92</f>
        <v>0</v>
      </c>
      <c r="H57" s="146">
        <f>'SO 01 - HLAVNÝ OBJEKT - Z17192'!S92</f>
        <v>0</v>
      </c>
      <c r="I57" s="146">
        <f>'SO 01 - HLAVNÝ OBJEKT - Z17192'!V92</f>
        <v>0.15</v>
      </c>
      <c r="J57" s="146"/>
      <c r="K57" s="146"/>
      <c r="L57" s="146"/>
      <c r="M57" s="146"/>
      <c r="N57" s="146"/>
      <c r="O57" s="146"/>
      <c r="P57" s="146"/>
      <c r="Q57" s="13"/>
      <c r="R57" s="13"/>
      <c r="S57" s="13"/>
      <c r="T57" s="13"/>
      <c r="U57" s="13"/>
      <c r="V57" s="147"/>
      <c r="W57" s="27"/>
      <c r="X57" s="13"/>
      <c r="Y57" s="13"/>
      <c r="Z57" s="13"/>
    </row>
    <row r="58" spans="1:26" ht="20.100000000000001" customHeight="1" x14ac:dyDescent="0.25">
      <c r="A58" s="13"/>
      <c r="B58" s="308" t="s">
        <v>47</v>
      </c>
      <c r="C58" s="309"/>
      <c r="D58" s="309"/>
      <c r="E58" s="148">
        <f>'SO 01 - HLAVNÝ OBJEKT - Z17192'!L94</f>
        <v>0</v>
      </c>
      <c r="F58" s="148">
        <f>'SO 01 - HLAVNÝ OBJEKT - Z17192'!M94</f>
        <v>0</v>
      </c>
      <c r="G58" s="148">
        <f>'SO 01 - HLAVNÝ OBJEKT - Z17192'!I94</f>
        <v>0</v>
      </c>
      <c r="H58" s="149">
        <f>'SO 01 - HLAVNÝ OBJEKT - Z17192'!S94</f>
        <v>0.19</v>
      </c>
      <c r="I58" s="149">
        <f>'SO 01 - HLAVNÝ OBJEKT - Z17192'!V94</f>
        <v>0.15</v>
      </c>
      <c r="J58" s="149"/>
      <c r="K58" s="149"/>
      <c r="L58" s="149"/>
      <c r="M58" s="149"/>
      <c r="N58" s="149"/>
      <c r="O58" s="149"/>
      <c r="P58" s="149"/>
      <c r="Q58" s="13"/>
      <c r="R58" s="13"/>
      <c r="S58" s="13"/>
      <c r="T58" s="13"/>
      <c r="U58" s="13"/>
      <c r="V58" s="147"/>
      <c r="W58" s="27"/>
      <c r="X58" s="13"/>
      <c r="Y58" s="13"/>
      <c r="Z58" s="13"/>
    </row>
    <row r="59" spans="1:26" ht="20.100000000000001" customHeight="1" x14ac:dyDescent="0.25">
      <c r="A59" s="13"/>
      <c r="B59" s="310"/>
      <c r="C59" s="261"/>
      <c r="D59" s="261"/>
      <c r="E59" s="58"/>
      <c r="F59" s="58"/>
      <c r="G59" s="58"/>
      <c r="H59" s="146"/>
      <c r="I59" s="146"/>
      <c r="J59" s="146"/>
      <c r="K59" s="146"/>
      <c r="L59" s="146"/>
      <c r="M59" s="146"/>
      <c r="N59" s="146"/>
      <c r="O59" s="146"/>
      <c r="P59" s="146"/>
      <c r="Q59" s="13"/>
      <c r="R59" s="13"/>
      <c r="S59" s="13"/>
      <c r="T59" s="13"/>
      <c r="U59" s="13"/>
      <c r="V59" s="147"/>
      <c r="W59" s="27"/>
      <c r="X59" s="13"/>
      <c r="Y59" s="13"/>
      <c r="Z59" s="13"/>
    </row>
    <row r="60" spans="1:26" ht="20.100000000000001" customHeight="1" x14ac:dyDescent="0.25">
      <c r="A60" s="13"/>
      <c r="B60" s="308" t="s">
        <v>55</v>
      </c>
      <c r="C60" s="309"/>
      <c r="D60" s="309"/>
      <c r="E60" s="58"/>
      <c r="F60" s="58"/>
      <c r="G60" s="58"/>
      <c r="H60" s="146"/>
      <c r="I60" s="146"/>
      <c r="J60" s="146"/>
      <c r="K60" s="146"/>
      <c r="L60" s="146"/>
      <c r="M60" s="146"/>
      <c r="N60" s="146"/>
      <c r="O60" s="146"/>
      <c r="P60" s="146"/>
      <c r="Q60" s="13"/>
      <c r="R60" s="13"/>
      <c r="S60" s="13"/>
      <c r="T60" s="13"/>
      <c r="U60" s="13"/>
      <c r="V60" s="147"/>
      <c r="W60" s="27"/>
      <c r="X60" s="13"/>
      <c r="Y60" s="13"/>
      <c r="Z60" s="13"/>
    </row>
    <row r="61" spans="1:26" ht="20.100000000000001" customHeight="1" x14ac:dyDescent="0.25">
      <c r="A61" s="13"/>
      <c r="B61" s="310" t="s">
        <v>56</v>
      </c>
      <c r="C61" s="261"/>
      <c r="D61" s="261"/>
      <c r="E61" s="58">
        <f>'SO 01 - HLAVNÝ OBJEKT - Z17192'!L104</f>
        <v>0</v>
      </c>
      <c r="F61" s="58">
        <f>'SO 01 - HLAVNÝ OBJEKT - Z17192'!M104</f>
        <v>0</v>
      </c>
      <c r="G61" s="58">
        <f>'SO 01 - HLAVNÝ OBJEKT - Z17192'!I104</f>
        <v>0</v>
      </c>
      <c r="H61" s="146">
        <f>'SO 01 - HLAVNÝ OBJEKT - Z17192'!S104</f>
        <v>0</v>
      </c>
      <c r="I61" s="146">
        <f>'SO 01 - HLAVNÝ OBJEKT - Z17192'!V104</f>
        <v>0</v>
      </c>
      <c r="J61" s="146"/>
      <c r="K61" s="146"/>
      <c r="L61" s="146"/>
      <c r="M61" s="146"/>
      <c r="N61" s="146"/>
      <c r="O61" s="146"/>
      <c r="P61" s="146"/>
      <c r="Q61" s="13"/>
      <c r="R61" s="13"/>
      <c r="S61" s="13"/>
      <c r="T61" s="13"/>
      <c r="U61" s="13"/>
      <c r="V61" s="147"/>
      <c r="W61" s="27"/>
      <c r="X61" s="13"/>
      <c r="Y61" s="13"/>
      <c r="Z61" s="13"/>
    </row>
    <row r="62" spans="1:26" ht="20.100000000000001" customHeight="1" x14ac:dyDescent="0.25">
      <c r="A62" s="13"/>
      <c r="B62" s="310" t="s">
        <v>57</v>
      </c>
      <c r="C62" s="261"/>
      <c r="D62" s="261"/>
      <c r="E62" s="58">
        <f>'SO 01 - HLAVNÝ OBJEKT - Z17192'!L114</f>
        <v>0</v>
      </c>
      <c r="F62" s="58">
        <f>'SO 01 - HLAVNÝ OBJEKT - Z17192'!M114</f>
        <v>0</v>
      </c>
      <c r="G62" s="58">
        <f>'SO 01 - HLAVNÝ OBJEKT - Z17192'!I114</f>
        <v>0</v>
      </c>
      <c r="H62" s="146">
        <f>'SO 01 - HLAVNÝ OBJEKT - Z17192'!S114</f>
        <v>0</v>
      </c>
      <c r="I62" s="146">
        <f>'SO 01 - HLAVNÝ OBJEKT - Z17192'!V114</f>
        <v>0</v>
      </c>
      <c r="J62" s="146"/>
      <c r="K62" s="146"/>
      <c r="L62" s="146"/>
      <c r="M62" s="146"/>
      <c r="N62" s="146"/>
      <c r="O62" s="146"/>
      <c r="P62" s="146"/>
      <c r="Q62" s="13"/>
      <c r="R62" s="13"/>
      <c r="S62" s="13"/>
      <c r="T62" s="13"/>
      <c r="U62" s="13"/>
      <c r="V62" s="147"/>
      <c r="W62" s="27"/>
      <c r="X62" s="13"/>
      <c r="Y62" s="13"/>
      <c r="Z62" s="13"/>
    </row>
    <row r="63" spans="1:26" ht="20.100000000000001" customHeight="1" x14ac:dyDescent="0.25">
      <c r="A63" s="13"/>
      <c r="B63" s="310" t="s">
        <v>58</v>
      </c>
      <c r="C63" s="261"/>
      <c r="D63" s="261"/>
      <c r="E63" s="58">
        <f>'SO 01 - HLAVNÝ OBJEKT - Z17192'!L139</f>
        <v>0</v>
      </c>
      <c r="F63" s="58">
        <f>'SO 01 - HLAVNÝ OBJEKT - Z17192'!M139</f>
        <v>0</v>
      </c>
      <c r="G63" s="58">
        <f>'SO 01 - HLAVNÝ OBJEKT - Z17192'!I139</f>
        <v>0</v>
      </c>
      <c r="H63" s="146">
        <f>'SO 01 - HLAVNÝ OBJEKT - Z17192'!S139</f>
        <v>0.08</v>
      </c>
      <c r="I63" s="146">
        <f>'SO 01 - HLAVNÝ OBJEKT - Z17192'!V139</f>
        <v>0</v>
      </c>
      <c r="J63" s="146"/>
      <c r="K63" s="146"/>
      <c r="L63" s="146"/>
      <c r="M63" s="146"/>
      <c r="N63" s="146"/>
      <c r="O63" s="146"/>
      <c r="P63" s="146"/>
      <c r="Q63" s="13"/>
      <c r="R63" s="13"/>
      <c r="S63" s="13"/>
      <c r="T63" s="13"/>
      <c r="U63" s="13"/>
      <c r="V63" s="147"/>
      <c r="W63" s="27"/>
      <c r="X63" s="13"/>
      <c r="Y63" s="13"/>
      <c r="Z63" s="13"/>
    </row>
    <row r="64" spans="1:26" ht="20.100000000000001" customHeight="1" x14ac:dyDescent="0.25">
      <c r="A64" s="13"/>
      <c r="B64" s="310" t="s">
        <v>725</v>
      </c>
      <c r="C64" s="261"/>
      <c r="D64" s="261"/>
      <c r="E64" s="58">
        <f>'SO 01 - HLAVNÝ OBJEKT - Z17192'!L172</f>
        <v>0</v>
      </c>
      <c r="F64" s="58">
        <f>'SO 01 - HLAVNÝ OBJEKT - Z17192'!M172</f>
        <v>0</v>
      </c>
      <c r="G64" s="58">
        <f>'SO 01 - HLAVNÝ OBJEKT - Z17192'!I172</f>
        <v>0</v>
      </c>
      <c r="H64" s="146">
        <f>'SO 01 - HLAVNÝ OBJEKT - Z17192'!S172</f>
        <v>0.47</v>
      </c>
      <c r="I64" s="146">
        <f>'SO 01 - HLAVNÝ OBJEKT - Z17192'!V172</f>
        <v>0</v>
      </c>
      <c r="J64" s="146"/>
      <c r="K64" s="146"/>
      <c r="L64" s="146"/>
      <c r="M64" s="146"/>
      <c r="N64" s="146"/>
      <c r="O64" s="146"/>
      <c r="P64" s="146"/>
      <c r="Q64" s="13"/>
      <c r="R64" s="13"/>
      <c r="S64" s="13"/>
      <c r="T64" s="13"/>
      <c r="U64" s="13"/>
      <c r="V64" s="147"/>
      <c r="W64" s="27"/>
      <c r="X64" s="13"/>
      <c r="Y64" s="13"/>
      <c r="Z64" s="13"/>
    </row>
    <row r="65" spans="1:26" ht="20.100000000000001" customHeight="1" x14ac:dyDescent="0.25">
      <c r="A65" s="13"/>
      <c r="B65" s="310" t="s">
        <v>59</v>
      </c>
      <c r="C65" s="261"/>
      <c r="D65" s="261"/>
      <c r="E65" s="58">
        <f>'SO 01 - HLAVNÝ OBJEKT - Z17192'!L215</f>
        <v>0</v>
      </c>
      <c r="F65" s="58">
        <f>'SO 01 - HLAVNÝ OBJEKT - Z17192'!M215</f>
        <v>0</v>
      </c>
      <c r="G65" s="58">
        <f>'SO 01 - HLAVNÝ OBJEKT - Z17192'!I215</f>
        <v>0</v>
      </c>
      <c r="H65" s="146">
        <f>'SO 01 - HLAVNÝ OBJEKT - Z17192'!S215</f>
        <v>0.01</v>
      </c>
      <c r="I65" s="146">
        <f>'SO 01 - HLAVNÝ OBJEKT - Z17192'!V215</f>
        <v>0</v>
      </c>
      <c r="J65" s="146"/>
      <c r="K65" s="146"/>
      <c r="L65" s="146"/>
      <c r="M65" s="146"/>
      <c r="N65" s="146"/>
      <c r="O65" s="146"/>
      <c r="P65" s="146"/>
      <c r="Q65" s="13"/>
      <c r="R65" s="13"/>
      <c r="S65" s="13"/>
      <c r="T65" s="13"/>
      <c r="U65" s="13"/>
      <c r="V65" s="147"/>
      <c r="W65" s="27"/>
      <c r="X65" s="13"/>
      <c r="Y65" s="13"/>
      <c r="Z65" s="13"/>
    </row>
    <row r="66" spans="1:26" ht="20.100000000000001" customHeight="1" x14ac:dyDescent="0.25">
      <c r="A66" s="13"/>
      <c r="B66" s="310" t="s">
        <v>726</v>
      </c>
      <c r="C66" s="261"/>
      <c r="D66" s="261"/>
      <c r="E66" s="58">
        <f>'SO 01 - HLAVNÝ OBJEKT - Z17192'!L223</f>
        <v>0</v>
      </c>
      <c r="F66" s="58">
        <f>'SO 01 - HLAVNÝ OBJEKT - Z17192'!M223</f>
        <v>0</v>
      </c>
      <c r="G66" s="58">
        <f>'SO 01 - HLAVNÝ OBJEKT - Z17192'!I223</f>
        <v>0</v>
      </c>
      <c r="H66" s="146">
        <f>'SO 01 - HLAVNÝ OBJEKT - Z17192'!S223</f>
        <v>0</v>
      </c>
      <c r="I66" s="146">
        <f>'SO 01 - HLAVNÝ OBJEKT - Z17192'!V223</f>
        <v>0</v>
      </c>
      <c r="J66" s="146"/>
      <c r="K66" s="146"/>
      <c r="L66" s="146"/>
      <c r="M66" s="146"/>
      <c r="N66" s="146"/>
      <c r="O66" s="146"/>
      <c r="P66" s="146"/>
      <c r="Q66" s="13"/>
      <c r="R66" s="13"/>
      <c r="S66" s="13"/>
      <c r="T66" s="13"/>
      <c r="U66" s="13"/>
      <c r="V66" s="147"/>
      <c r="W66" s="27"/>
      <c r="X66" s="13"/>
      <c r="Y66" s="13"/>
      <c r="Z66" s="13"/>
    </row>
    <row r="67" spans="1:26" ht="20.100000000000001" customHeight="1" x14ac:dyDescent="0.25">
      <c r="A67" s="13"/>
      <c r="B67" s="310" t="s">
        <v>727</v>
      </c>
      <c r="C67" s="261"/>
      <c r="D67" s="261"/>
      <c r="E67" s="58">
        <f>'SO 01 - HLAVNÝ OBJEKT - Z17192'!L237</f>
        <v>0</v>
      </c>
      <c r="F67" s="58">
        <f>'SO 01 - HLAVNÝ OBJEKT - Z17192'!M237</f>
        <v>0</v>
      </c>
      <c r="G67" s="58">
        <f>'SO 01 - HLAVNÝ OBJEKT - Z17192'!I237</f>
        <v>0</v>
      </c>
      <c r="H67" s="146">
        <f>'SO 01 - HLAVNÝ OBJEKT - Z17192'!S237</f>
        <v>0</v>
      </c>
      <c r="I67" s="146">
        <f>'SO 01 - HLAVNÝ OBJEKT - Z17192'!V237</f>
        <v>0</v>
      </c>
      <c r="J67" s="146"/>
      <c r="K67" s="146"/>
      <c r="L67" s="146"/>
      <c r="M67" s="146"/>
      <c r="N67" s="146"/>
      <c r="O67" s="146"/>
      <c r="P67" s="146"/>
      <c r="Q67" s="13"/>
      <c r="R67" s="13"/>
      <c r="S67" s="13"/>
      <c r="T67" s="13"/>
      <c r="U67" s="13"/>
      <c r="V67" s="147"/>
      <c r="W67" s="27"/>
      <c r="X67" s="13"/>
      <c r="Y67" s="13"/>
      <c r="Z67" s="13"/>
    </row>
    <row r="68" spans="1:26" ht="20.100000000000001" customHeight="1" x14ac:dyDescent="0.25">
      <c r="A68" s="13"/>
      <c r="B68" s="308" t="s">
        <v>55</v>
      </c>
      <c r="C68" s="309"/>
      <c r="D68" s="309"/>
      <c r="E68" s="148">
        <f>'SO 01 - HLAVNÝ OBJEKT - Z17192'!L239</f>
        <v>0</v>
      </c>
      <c r="F68" s="148">
        <f>'SO 01 - HLAVNÝ OBJEKT - Z17192'!M239</f>
        <v>0</v>
      </c>
      <c r="G68" s="148">
        <f>'SO 01 - HLAVNÝ OBJEKT - Z17192'!I239</f>
        <v>0</v>
      </c>
      <c r="H68" s="149">
        <f>'SO 01 - HLAVNÝ OBJEKT - Z17192'!S239</f>
        <v>0.56000000000000005</v>
      </c>
      <c r="I68" s="149">
        <f>'SO 01 - HLAVNÝ OBJEKT - Z17192'!V239</f>
        <v>0</v>
      </c>
      <c r="J68" s="149"/>
      <c r="K68" s="149"/>
      <c r="L68" s="149"/>
      <c r="M68" s="149"/>
      <c r="N68" s="149"/>
      <c r="O68" s="149"/>
      <c r="P68" s="149"/>
      <c r="Q68" s="13"/>
      <c r="R68" s="13"/>
      <c r="S68" s="13"/>
      <c r="T68" s="13"/>
      <c r="U68" s="13"/>
      <c r="V68" s="147"/>
      <c r="W68" s="27"/>
      <c r="X68" s="13"/>
      <c r="Y68" s="13"/>
      <c r="Z68" s="13"/>
    </row>
    <row r="69" spans="1:26" ht="20.100000000000001" customHeight="1" x14ac:dyDescent="0.25">
      <c r="A69" s="13"/>
      <c r="B69" s="310"/>
      <c r="C69" s="261"/>
      <c r="D69" s="261"/>
      <c r="E69" s="58"/>
      <c r="F69" s="58"/>
      <c r="G69" s="58"/>
      <c r="H69" s="146"/>
      <c r="I69" s="146"/>
      <c r="J69" s="146"/>
      <c r="K69" s="146"/>
      <c r="L69" s="146"/>
      <c r="M69" s="146"/>
      <c r="N69" s="146"/>
      <c r="O69" s="146"/>
      <c r="P69" s="146"/>
      <c r="Q69" s="13"/>
      <c r="R69" s="13"/>
      <c r="S69" s="13"/>
      <c r="T69" s="13"/>
      <c r="U69" s="13"/>
      <c r="V69" s="147"/>
      <c r="W69" s="27"/>
      <c r="X69" s="13"/>
      <c r="Y69" s="13"/>
      <c r="Z69" s="13"/>
    </row>
    <row r="70" spans="1:26" ht="20.100000000000001" customHeight="1" x14ac:dyDescent="0.25">
      <c r="A70" s="150"/>
      <c r="B70" s="292" t="s">
        <v>71</v>
      </c>
      <c r="C70" s="293"/>
      <c r="D70" s="293"/>
      <c r="E70" s="151">
        <f>'SO 01 - HLAVNÝ OBJEKT - Z17192'!L240</f>
        <v>0</v>
      </c>
      <c r="F70" s="151">
        <f>'SO 01 - HLAVNÝ OBJEKT - Z17192'!M240</f>
        <v>0</v>
      </c>
      <c r="G70" s="151">
        <f>'SO 01 - HLAVNÝ OBJEKT - Z17192'!I240</f>
        <v>0</v>
      </c>
      <c r="H70" s="152">
        <f>'SO 01 - HLAVNÝ OBJEKT - Z17192'!S240</f>
        <v>0.75</v>
      </c>
      <c r="I70" s="152">
        <f>'SO 01 - HLAVNÝ OBJEKT - Z17192'!V240</f>
        <v>0.15</v>
      </c>
      <c r="J70" s="153"/>
      <c r="K70" s="153"/>
      <c r="L70" s="153"/>
      <c r="M70" s="153"/>
      <c r="N70" s="153"/>
      <c r="O70" s="153"/>
      <c r="P70" s="153"/>
      <c r="Q70" s="154"/>
      <c r="R70" s="154"/>
      <c r="S70" s="154"/>
      <c r="T70" s="154"/>
      <c r="U70" s="154"/>
      <c r="V70" s="155"/>
      <c r="W70" s="27"/>
      <c r="X70" s="13"/>
      <c r="Y70" s="13"/>
      <c r="Z70" s="13"/>
    </row>
    <row r="71" spans="1:26" ht="20.100000000000001" customHeight="1" x14ac:dyDescent="0.25">
      <c r="A71" s="124"/>
      <c r="B71" s="124"/>
      <c r="C71" s="124"/>
      <c r="D71" s="124"/>
      <c r="E71" s="156"/>
      <c r="F71" s="156"/>
      <c r="G71" s="156"/>
      <c r="H71" s="157"/>
      <c r="I71" s="157"/>
      <c r="J71" s="157"/>
      <c r="K71" s="157"/>
      <c r="L71" s="157"/>
      <c r="M71" s="157"/>
      <c r="N71" s="157"/>
      <c r="O71" s="157"/>
      <c r="P71" s="157"/>
      <c r="Q71" s="124"/>
      <c r="R71" s="124"/>
      <c r="S71" s="124"/>
      <c r="T71" s="124"/>
      <c r="U71" s="124"/>
      <c r="V71" s="124"/>
      <c r="W71" s="27"/>
      <c r="X71" s="13"/>
      <c r="Y71" s="13"/>
      <c r="Z71" s="13"/>
    </row>
    <row r="72" spans="1:26" ht="20.100000000000001" customHeight="1" x14ac:dyDescent="0.25">
      <c r="A72" s="124"/>
      <c r="B72" s="124"/>
      <c r="C72" s="124"/>
      <c r="D72" s="124"/>
      <c r="E72" s="156"/>
      <c r="F72" s="156"/>
      <c r="G72" s="156"/>
      <c r="H72" s="157"/>
      <c r="I72" s="157"/>
      <c r="J72" s="157"/>
      <c r="K72" s="157"/>
      <c r="L72" s="157"/>
      <c r="M72" s="157"/>
      <c r="N72" s="157"/>
      <c r="O72" s="157"/>
      <c r="P72" s="157"/>
      <c r="Q72" s="124"/>
      <c r="R72" s="124"/>
      <c r="S72" s="124"/>
      <c r="T72" s="124"/>
      <c r="U72" s="124"/>
      <c r="V72" s="124"/>
      <c r="W72" s="27"/>
      <c r="X72" s="13"/>
      <c r="Y72" s="13"/>
      <c r="Z72" s="13"/>
    </row>
    <row r="73" spans="1:26" ht="20.100000000000001" customHeight="1" x14ac:dyDescent="0.25">
      <c r="A73" s="124"/>
      <c r="B73" s="9"/>
      <c r="C73" s="9"/>
      <c r="D73" s="9"/>
      <c r="E73" s="158"/>
      <c r="F73" s="158"/>
      <c r="G73" s="158"/>
      <c r="H73" s="159"/>
      <c r="I73" s="159"/>
      <c r="J73" s="159"/>
      <c r="K73" s="159"/>
      <c r="L73" s="159"/>
      <c r="M73" s="159"/>
      <c r="N73" s="159"/>
      <c r="O73" s="159"/>
      <c r="P73" s="159"/>
      <c r="Q73" s="9"/>
      <c r="R73" s="9"/>
      <c r="S73" s="9"/>
      <c r="T73" s="9"/>
      <c r="U73" s="9"/>
      <c r="V73" s="9"/>
      <c r="W73" s="27"/>
      <c r="X73" s="13"/>
      <c r="Y73" s="13"/>
      <c r="Z73" s="13"/>
    </row>
    <row r="74" spans="1:26" ht="35.1" customHeight="1" x14ac:dyDescent="0.25">
      <c r="A74" s="13"/>
      <c r="B74" s="294" t="s">
        <v>72</v>
      </c>
      <c r="C74" s="295"/>
      <c r="D74" s="295"/>
      <c r="E74" s="295"/>
      <c r="F74" s="295"/>
      <c r="G74" s="295"/>
      <c r="H74" s="295"/>
      <c r="I74" s="295"/>
      <c r="J74" s="295"/>
      <c r="K74" s="295"/>
      <c r="L74" s="295"/>
      <c r="M74" s="295"/>
      <c r="N74" s="295"/>
      <c r="O74" s="295"/>
      <c r="P74" s="295"/>
      <c r="Q74" s="295"/>
      <c r="R74" s="295"/>
      <c r="S74" s="295"/>
      <c r="T74" s="295"/>
      <c r="U74" s="295"/>
      <c r="V74" s="296"/>
      <c r="W74" s="27"/>
      <c r="X74" s="13"/>
      <c r="Y74" s="13"/>
      <c r="Z74" s="13"/>
    </row>
    <row r="75" spans="1:26" ht="20.100000000000001" customHeight="1" x14ac:dyDescent="0.25">
      <c r="A75" s="33"/>
      <c r="B75" s="120"/>
      <c r="C75" s="122"/>
      <c r="D75" s="122"/>
      <c r="E75" s="160"/>
      <c r="F75" s="160"/>
      <c r="G75" s="160"/>
      <c r="H75" s="161"/>
      <c r="I75" s="161"/>
      <c r="J75" s="161"/>
      <c r="K75" s="161"/>
      <c r="L75" s="161"/>
      <c r="M75" s="161"/>
      <c r="N75" s="161"/>
      <c r="O75" s="161"/>
      <c r="P75" s="161"/>
      <c r="Q75" s="122"/>
      <c r="R75" s="122"/>
      <c r="S75" s="122"/>
      <c r="T75" s="122"/>
      <c r="U75" s="122"/>
      <c r="V75" s="123"/>
      <c r="W75" s="27"/>
      <c r="X75" s="13"/>
      <c r="Y75" s="13"/>
      <c r="Z75" s="13"/>
    </row>
    <row r="76" spans="1:26" ht="20.100000000000001" customHeight="1" x14ac:dyDescent="0.25">
      <c r="A76" s="162"/>
      <c r="B76" s="299" t="s">
        <v>9</v>
      </c>
      <c r="C76" s="300"/>
      <c r="D76" s="300"/>
      <c r="E76" s="301"/>
      <c r="F76" s="163"/>
      <c r="G76" s="163"/>
      <c r="H76" s="164" t="s">
        <v>73</v>
      </c>
      <c r="I76" s="305" t="s">
        <v>74</v>
      </c>
      <c r="J76" s="306"/>
      <c r="K76" s="306"/>
      <c r="L76" s="306"/>
      <c r="M76" s="306"/>
      <c r="N76" s="306"/>
      <c r="O76" s="306"/>
      <c r="P76" s="307"/>
      <c r="Q76" s="103"/>
      <c r="R76" s="103"/>
      <c r="S76" s="103"/>
      <c r="T76" s="103"/>
      <c r="U76" s="103"/>
      <c r="V76" s="104"/>
      <c r="W76" s="27"/>
      <c r="X76" s="13"/>
      <c r="Y76" s="13"/>
      <c r="Z76" s="13"/>
    </row>
    <row r="77" spans="1:26" ht="20.100000000000001" customHeight="1" x14ac:dyDescent="0.25">
      <c r="A77" s="162"/>
      <c r="B77" s="302" t="s">
        <v>12</v>
      </c>
      <c r="C77" s="303"/>
      <c r="D77" s="303"/>
      <c r="E77" s="304"/>
      <c r="F77" s="165"/>
      <c r="G77" s="165"/>
      <c r="H77" s="166" t="s">
        <v>4</v>
      </c>
      <c r="I77" s="166"/>
      <c r="J77" s="157"/>
      <c r="K77" s="157"/>
      <c r="L77" s="157"/>
      <c r="M77" s="157"/>
      <c r="N77" s="157"/>
      <c r="O77" s="157"/>
      <c r="P77" s="157"/>
      <c r="Q77" s="124"/>
      <c r="R77" s="124"/>
      <c r="S77" s="124"/>
      <c r="T77" s="124"/>
      <c r="U77" s="124"/>
      <c r="V77" s="125"/>
      <c r="W77" s="27"/>
      <c r="X77" s="13"/>
      <c r="Y77" s="13"/>
      <c r="Z77" s="13"/>
    </row>
    <row r="78" spans="1:26" ht="20.100000000000001" customHeight="1" x14ac:dyDescent="0.25">
      <c r="A78" s="162"/>
      <c r="B78" s="302" t="s">
        <v>14</v>
      </c>
      <c r="C78" s="303"/>
      <c r="D78" s="303"/>
      <c r="E78" s="304"/>
      <c r="F78" s="165"/>
      <c r="G78" s="165"/>
      <c r="H78" s="166" t="s">
        <v>75</v>
      </c>
      <c r="I78" s="166" t="s">
        <v>8</v>
      </c>
      <c r="J78" s="157"/>
      <c r="K78" s="157"/>
      <c r="L78" s="157"/>
      <c r="M78" s="157"/>
      <c r="N78" s="157"/>
      <c r="O78" s="157"/>
      <c r="P78" s="157"/>
      <c r="Q78" s="124"/>
      <c r="R78" s="124"/>
      <c r="S78" s="124"/>
      <c r="T78" s="124"/>
      <c r="U78" s="124"/>
      <c r="V78" s="125"/>
      <c r="W78" s="27"/>
      <c r="X78" s="13"/>
      <c r="Y78" s="13"/>
      <c r="Z78" s="13"/>
    </row>
    <row r="79" spans="1:26" ht="20.100000000000001" customHeight="1" x14ac:dyDescent="0.25">
      <c r="A79" s="33"/>
      <c r="B79" s="136" t="s">
        <v>76</v>
      </c>
      <c r="C79" s="167"/>
      <c r="D79" s="167"/>
      <c r="E79" s="168"/>
      <c r="F79" s="168"/>
      <c r="G79" s="168"/>
      <c r="H79" s="169"/>
      <c r="I79" s="169"/>
      <c r="J79" s="157"/>
      <c r="K79" s="157"/>
      <c r="L79" s="157"/>
      <c r="M79" s="157"/>
      <c r="N79" s="157"/>
      <c r="O79" s="157"/>
      <c r="P79" s="157"/>
      <c r="Q79" s="124"/>
      <c r="R79" s="124"/>
      <c r="S79" s="124"/>
      <c r="T79" s="124"/>
      <c r="U79" s="124"/>
      <c r="V79" s="125"/>
      <c r="W79" s="27"/>
      <c r="X79" s="13"/>
      <c r="Y79" s="13"/>
      <c r="Z79" s="13"/>
    </row>
    <row r="80" spans="1:26" ht="20.100000000000001" customHeight="1" x14ac:dyDescent="0.25">
      <c r="A80" s="33"/>
      <c r="B80" s="136" t="s">
        <v>724</v>
      </c>
      <c r="C80" s="167"/>
      <c r="D80" s="167"/>
      <c r="E80" s="168"/>
      <c r="F80" s="168"/>
      <c r="G80" s="168"/>
      <c r="H80" s="169"/>
      <c r="I80" s="169"/>
      <c r="J80" s="157"/>
      <c r="K80" s="157"/>
      <c r="L80" s="157"/>
      <c r="M80" s="157"/>
      <c r="N80" s="157"/>
      <c r="O80" s="157"/>
      <c r="P80" s="157"/>
      <c r="Q80" s="124"/>
      <c r="R80" s="124"/>
      <c r="S80" s="124"/>
      <c r="T80" s="124"/>
      <c r="U80" s="124"/>
      <c r="V80" s="125"/>
      <c r="W80" s="27"/>
      <c r="X80" s="13"/>
      <c r="Y80" s="13"/>
      <c r="Z80" s="13"/>
    </row>
    <row r="81" spans="1:26" ht="20.100000000000001" customHeight="1" x14ac:dyDescent="0.25">
      <c r="A81" s="33"/>
      <c r="B81" s="136"/>
      <c r="C81" s="167"/>
      <c r="D81" s="167"/>
      <c r="E81" s="168"/>
      <c r="F81" s="168"/>
      <c r="G81" s="168"/>
      <c r="H81" s="169"/>
      <c r="I81" s="169"/>
      <c r="J81" s="157"/>
      <c r="K81" s="157"/>
      <c r="L81" s="157"/>
      <c r="M81" s="157"/>
      <c r="N81" s="157"/>
      <c r="O81" s="157"/>
      <c r="P81" s="157"/>
      <c r="Q81" s="124"/>
      <c r="R81" s="124"/>
      <c r="S81" s="124"/>
      <c r="T81" s="124"/>
      <c r="U81" s="124"/>
      <c r="V81" s="125"/>
      <c r="W81" s="27"/>
      <c r="X81" s="13"/>
      <c r="Y81" s="13"/>
      <c r="Z81" s="13"/>
    </row>
    <row r="82" spans="1:26" ht="20.100000000000001" customHeight="1" x14ac:dyDescent="0.25">
      <c r="A82" s="33"/>
      <c r="B82" s="136"/>
      <c r="C82" s="167"/>
      <c r="D82" s="167"/>
      <c r="E82" s="168"/>
      <c r="F82" s="168"/>
      <c r="G82" s="168"/>
      <c r="H82" s="169"/>
      <c r="I82" s="169"/>
      <c r="J82" s="157"/>
      <c r="K82" s="157"/>
      <c r="L82" s="157"/>
      <c r="M82" s="157"/>
      <c r="N82" s="157"/>
      <c r="O82" s="157"/>
      <c r="P82" s="157"/>
      <c r="Q82" s="124"/>
      <c r="R82" s="124"/>
      <c r="S82" s="124"/>
      <c r="T82" s="124"/>
      <c r="U82" s="124"/>
      <c r="V82" s="125"/>
      <c r="W82" s="27"/>
      <c r="X82" s="13"/>
      <c r="Y82" s="13"/>
      <c r="Z82" s="13"/>
    </row>
    <row r="83" spans="1:26" ht="20.100000000000001" customHeight="1" x14ac:dyDescent="0.25">
      <c r="A83" s="33"/>
      <c r="B83" s="170" t="s">
        <v>44</v>
      </c>
      <c r="C83" s="171"/>
      <c r="D83" s="171"/>
      <c r="E83" s="168"/>
      <c r="F83" s="168"/>
      <c r="G83" s="168"/>
      <c r="H83" s="169"/>
      <c r="I83" s="169"/>
      <c r="J83" s="157"/>
      <c r="K83" s="157"/>
      <c r="L83" s="157"/>
      <c r="M83" s="157"/>
      <c r="N83" s="157"/>
      <c r="O83" s="157"/>
      <c r="P83" s="157"/>
      <c r="Q83" s="124"/>
      <c r="R83" s="124"/>
      <c r="S83" s="124"/>
      <c r="T83" s="124"/>
      <c r="U83" s="124"/>
      <c r="V83" s="125"/>
      <c r="W83" s="27"/>
      <c r="X83" s="13"/>
      <c r="Y83" s="13"/>
      <c r="Z83" s="13"/>
    </row>
    <row r="84" spans="1:26" x14ac:dyDescent="0.25">
      <c r="A84" s="19"/>
      <c r="B84" s="172" t="s">
        <v>77</v>
      </c>
      <c r="C84" s="138" t="s">
        <v>78</v>
      </c>
      <c r="D84" s="138" t="s">
        <v>79</v>
      </c>
      <c r="E84" s="173"/>
      <c r="F84" s="173" t="s">
        <v>80</v>
      </c>
      <c r="G84" s="173" t="s">
        <v>81</v>
      </c>
      <c r="H84" s="174" t="s">
        <v>82</v>
      </c>
      <c r="I84" s="174" t="s">
        <v>83</v>
      </c>
      <c r="J84" s="174"/>
      <c r="K84" s="174"/>
      <c r="L84" s="174"/>
      <c r="M84" s="174"/>
      <c r="N84" s="174"/>
      <c r="O84" s="174"/>
      <c r="P84" s="174" t="s">
        <v>84</v>
      </c>
      <c r="Q84" s="138"/>
      <c r="R84" s="138"/>
      <c r="S84" s="138" t="s">
        <v>85</v>
      </c>
      <c r="T84" s="138"/>
      <c r="U84" s="138"/>
      <c r="V84" s="175" t="s">
        <v>86</v>
      </c>
      <c r="W84" s="27"/>
      <c r="X84" s="13"/>
      <c r="Y84" s="13"/>
      <c r="Z84" s="13"/>
    </row>
    <row r="85" spans="1:26" x14ac:dyDescent="0.25">
      <c r="A85" s="13"/>
      <c r="B85" s="48"/>
      <c r="C85" s="176"/>
      <c r="D85" s="289" t="s">
        <v>47</v>
      </c>
      <c r="E85" s="289"/>
      <c r="F85" s="142"/>
      <c r="G85" s="177"/>
      <c r="H85" s="142"/>
      <c r="I85" s="142"/>
      <c r="J85" s="143"/>
      <c r="K85" s="143"/>
      <c r="L85" s="177"/>
      <c r="M85" s="177"/>
      <c r="N85" s="177"/>
      <c r="O85" s="177"/>
      <c r="P85" s="177"/>
      <c r="Q85" s="177"/>
      <c r="R85" s="177"/>
      <c r="S85" s="177"/>
      <c r="T85" s="177"/>
      <c r="U85" s="177"/>
      <c r="V85" s="178"/>
      <c r="W85" s="27"/>
      <c r="X85" s="13"/>
      <c r="Y85" s="13"/>
      <c r="Z85" s="13"/>
    </row>
    <row r="86" spans="1:26" x14ac:dyDescent="0.25">
      <c r="A86" s="13"/>
      <c r="B86" s="55"/>
      <c r="C86" s="179" t="s">
        <v>197</v>
      </c>
      <c r="D86" s="290" t="s">
        <v>198</v>
      </c>
      <c r="E86" s="290"/>
      <c r="F86" s="58"/>
      <c r="G86" s="180"/>
      <c r="H86" s="58"/>
      <c r="I86" s="58"/>
      <c r="J86" s="146"/>
      <c r="K86" s="146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1"/>
      <c r="W86" s="27"/>
      <c r="X86" s="13"/>
      <c r="Y86" s="13"/>
      <c r="Z86" s="13"/>
    </row>
    <row r="87" spans="1:26" ht="24.95" customHeight="1" x14ac:dyDescent="0.25">
      <c r="A87" s="182"/>
      <c r="B87" s="183">
        <v>1</v>
      </c>
      <c r="C87" s="184" t="s">
        <v>728</v>
      </c>
      <c r="D87" s="291" t="s">
        <v>729</v>
      </c>
      <c r="E87" s="291"/>
      <c r="F87" s="185" t="s">
        <v>111</v>
      </c>
      <c r="G87" s="186">
        <v>2.5</v>
      </c>
      <c r="H87" s="185"/>
      <c r="I87" s="185">
        <f>ROUND(G87*(H87),2)</f>
        <v>0</v>
      </c>
      <c r="J87" s="187">
        <f>ROUND(G87*(N87),2)</f>
        <v>38.6</v>
      </c>
      <c r="K87" s="146">
        <f>ROUND(G87*(O87),2)</f>
        <v>0</v>
      </c>
      <c r="L87" s="180">
        <f>ROUND(G87*(H87),2)</f>
        <v>0</v>
      </c>
      <c r="M87" s="180"/>
      <c r="N87" s="180">
        <v>15.44</v>
      </c>
      <c r="O87" s="180"/>
      <c r="P87" s="180">
        <v>7.5520000000000004E-2</v>
      </c>
      <c r="Q87" s="180"/>
      <c r="R87" s="180">
        <v>7.5520000000000004E-2</v>
      </c>
      <c r="S87" s="180">
        <f>ROUND(G87*(P87),3)</f>
        <v>0.189</v>
      </c>
      <c r="T87" s="180"/>
      <c r="U87" s="180"/>
      <c r="V87" s="181">
        <f>ROUND(G87*(X87),3)</f>
        <v>0</v>
      </c>
      <c r="W87" s="27"/>
      <c r="X87" s="13">
        <v>0</v>
      </c>
      <c r="Y87" s="13"/>
      <c r="Z87" s="13">
        <v>0</v>
      </c>
    </row>
    <row r="88" spans="1:26" x14ac:dyDescent="0.25">
      <c r="A88" s="199"/>
      <c r="B88" s="207"/>
      <c r="C88" s="208" t="s">
        <v>197</v>
      </c>
      <c r="D88" s="284" t="s">
        <v>198</v>
      </c>
      <c r="E88" s="284"/>
      <c r="F88" s="209"/>
      <c r="G88" s="196"/>
      <c r="H88" s="209"/>
      <c r="I88" s="210">
        <f>ROUND((SUM(I86:I87))/1,2)</f>
        <v>0</v>
      </c>
      <c r="J88" s="211"/>
      <c r="K88" s="211"/>
      <c r="L88" s="212">
        <f>ROUND((SUM(L86:L87))/1,2)</f>
        <v>0</v>
      </c>
      <c r="M88" s="212">
        <f>ROUND((SUM(M86:M87))/1,2)</f>
        <v>0</v>
      </c>
      <c r="N88" s="212"/>
      <c r="O88" s="212"/>
      <c r="P88" s="212"/>
      <c r="Q88" s="212"/>
      <c r="R88" s="212"/>
      <c r="S88" s="212">
        <f>ROUND((SUM(S86:S87))/1,2)</f>
        <v>0.19</v>
      </c>
      <c r="T88" s="212"/>
      <c r="U88" s="212"/>
      <c r="V88" s="213">
        <f>ROUND((SUM(V86:V87))/1,2)</f>
        <v>0</v>
      </c>
      <c r="W88" s="198"/>
      <c r="X88" s="199"/>
      <c r="Y88" s="199"/>
      <c r="Z88" s="199"/>
    </row>
    <row r="89" spans="1:26" x14ac:dyDescent="0.25">
      <c r="A89" s="199"/>
      <c r="B89" s="207"/>
      <c r="C89" s="214"/>
      <c r="D89" s="285"/>
      <c r="E89" s="285"/>
      <c r="F89" s="209"/>
      <c r="G89" s="196"/>
      <c r="H89" s="209"/>
      <c r="I89" s="209"/>
      <c r="J89" s="195"/>
      <c r="K89" s="195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7"/>
      <c r="W89" s="198"/>
      <c r="X89" s="199"/>
      <c r="Y89" s="199"/>
      <c r="Z89" s="199"/>
    </row>
    <row r="90" spans="1:26" x14ac:dyDescent="0.25">
      <c r="A90" s="199"/>
      <c r="B90" s="207"/>
      <c r="C90" s="208" t="s">
        <v>253</v>
      </c>
      <c r="D90" s="284" t="s">
        <v>254</v>
      </c>
      <c r="E90" s="284"/>
      <c r="F90" s="209"/>
      <c r="G90" s="196"/>
      <c r="H90" s="209"/>
      <c r="I90" s="209"/>
      <c r="J90" s="195"/>
      <c r="K90" s="195"/>
      <c r="L90" s="196"/>
      <c r="M90" s="196"/>
      <c r="N90" s="196"/>
      <c r="O90" s="196"/>
      <c r="P90" s="196"/>
      <c r="Q90" s="196"/>
      <c r="R90" s="196"/>
      <c r="S90" s="196"/>
      <c r="T90" s="196"/>
      <c r="U90" s="196"/>
      <c r="V90" s="197"/>
      <c r="W90" s="198"/>
      <c r="X90" s="199"/>
      <c r="Y90" s="199"/>
      <c r="Z90" s="199"/>
    </row>
    <row r="91" spans="1:26" ht="24.95" customHeight="1" x14ac:dyDescent="0.25">
      <c r="A91" s="188"/>
      <c r="B91" s="189">
        <v>2</v>
      </c>
      <c r="C91" s="190" t="s">
        <v>730</v>
      </c>
      <c r="D91" s="282" t="s">
        <v>731</v>
      </c>
      <c r="E91" s="282"/>
      <c r="F91" s="192" t="s">
        <v>152</v>
      </c>
      <c r="G91" s="193">
        <v>25</v>
      </c>
      <c r="H91" s="192"/>
      <c r="I91" s="192">
        <f>ROUND(G91*(H91),2)</f>
        <v>0</v>
      </c>
      <c r="J91" s="194">
        <f>ROUND(G91*(N91),2)</f>
        <v>85.5</v>
      </c>
      <c r="K91" s="195">
        <f>ROUND(G91*(O91),2)</f>
        <v>0</v>
      </c>
      <c r="L91" s="196">
        <f>ROUND(G91*(H91),2)</f>
        <v>0</v>
      </c>
      <c r="M91" s="196"/>
      <c r="N91" s="196">
        <v>3.42</v>
      </c>
      <c r="O91" s="196"/>
      <c r="P91" s="196">
        <v>0</v>
      </c>
      <c r="Q91" s="196"/>
      <c r="R91" s="196">
        <v>0</v>
      </c>
      <c r="S91" s="196">
        <f>ROUND(G91*(P91),3)</f>
        <v>0</v>
      </c>
      <c r="T91" s="196"/>
      <c r="U91" s="196"/>
      <c r="V91" s="197">
        <f>ROUND(G91*(X91),3)</f>
        <v>0.15</v>
      </c>
      <c r="W91" s="198"/>
      <c r="X91" s="199">
        <v>6.0000000000000001E-3</v>
      </c>
      <c r="Y91" s="199"/>
      <c r="Z91" s="199">
        <v>0</v>
      </c>
    </row>
    <row r="92" spans="1:26" x14ac:dyDescent="0.25">
      <c r="A92" s="199"/>
      <c r="B92" s="207"/>
      <c r="C92" s="208" t="s">
        <v>253</v>
      </c>
      <c r="D92" s="284" t="s">
        <v>254</v>
      </c>
      <c r="E92" s="284"/>
      <c r="F92" s="209"/>
      <c r="G92" s="196"/>
      <c r="H92" s="209"/>
      <c r="I92" s="210">
        <f>ROUND((SUM(I90:I91))/1,2)</f>
        <v>0</v>
      </c>
      <c r="J92" s="211"/>
      <c r="K92" s="211"/>
      <c r="L92" s="212">
        <f>ROUND((SUM(L90:L91))/1,2)</f>
        <v>0</v>
      </c>
      <c r="M92" s="212">
        <f>ROUND((SUM(M90:M91))/1,2)</f>
        <v>0</v>
      </c>
      <c r="N92" s="212"/>
      <c r="O92" s="212"/>
      <c r="P92" s="212"/>
      <c r="Q92" s="212"/>
      <c r="R92" s="212"/>
      <c r="S92" s="212">
        <f>ROUND((SUM(S90:S91))/1,2)</f>
        <v>0</v>
      </c>
      <c r="T92" s="212"/>
      <c r="U92" s="212"/>
      <c r="V92" s="213">
        <f>ROUND((SUM(V90:V91))/1,2)</f>
        <v>0.15</v>
      </c>
      <c r="W92" s="198"/>
      <c r="X92" s="199"/>
      <c r="Y92" s="199"/>
      <c r="Z92" s="199"/>
    </row>
    <row r="93" spans="1:26" x14ac:dyDescent="0.25">
      <c r="A93" s="199"/>
      <c r="B93" s="207"/>
      <c r="C93" s="214"/>
      <c r="D93" s="285"/>
      <c r="E93" s="285"/>
      <c r="F93" s="209"/>
      <c r="G93" s="196"/>
      <c r="H93" s="209"/>
      <c r="I93" s="209"/>
      <c r="J93" s="195"/>
      <c r="K93" s="195"/>
      <c r="L93" s="196"/>
      <c r="M93" s="196"/>
      <c r="N93" s="196"/>
      <c r="O93" s="196"/>
      <c r="P93" s="196"/>
      <c r="Q93" s="196"/>
      <c r="R93" s="196"/>
      <c r="S93" s="196"/>
      <c r="T93" s="196"/>
      <c r="U93" s="196"/>
      <c r="V93" s="197"/>
      <c r="W93" s="198"/>
      <c r="X93" s="199"/>
      <c r="Y93" s="199"/>
      <c r="Z93" s="199"/>
    </row>
    <row r="94" spans="1:26" x14ac:dyDescent="0.25">
      <c r="A94" s="199"/>
      <c r="B94" s="207"/>
      <c r="C94" s="214"/>
      <c r="D94" s="287" t="s">
        <v>47</v>
      </c>
      <c r="E94" s="287"/>
      <c r="F94" s="209"/>
      <c r="G94" s="196"/>
      <c r="H94" s="209"/>
      <c r="I94" s="210">
        <f>ROUND((SUM(I85:I93))/2,2)</f>
        <v>0</v>
      </c>
      <c r="J94" s="211"/>
      <c r="K94" s="211"/>
      <c r="L94" s="212">
        <f>ROUND((SUM(L85:L93))/2,2)</f>
        <v>0</v>
      </c>
      <c r="M94" s="212">
        <f>ROUND((SUM(M85:M93))/2,2)</f>
        <v>0</v>
      </c>
      <c r="N94" s="212"/>
      <c r="O94" s="212"/>
      <c r="P94" s="212"/>
      <c r="Q94" s="212"/>
      <c r="R94" s="212"/>
      <c r="S94" s="212">
        <f>ROUND((SUM(S85:S93))/2,2)</f>
        <v>0.19</v>
      </c>
      <c r="T94" s="212"/>
      <c r="U94" s="212"/>
      <c r="V94" s="213">
        <f>ROUND((SUM(V85:V93))/2,2)</f>
        <v>0.15</v>
      </c>
      <c r="W94" s="198"/>
      <c r="X94" s="199"/>
      <c r="Y94" s="199"/>
      <c r="Z94" s="199"/>
    </row>
    <row r="95" spans="1:26" x14ac:dyDescent="0.25">
      <c r="A95" s="199"/>
      <c r="B95" s="207"/>
      <c r="C95" s="214"/>
      <c r="D95" s="285"/>
      <c r="E95" s="285"/>
      <c r="F95" s="209"/>
      <c r="G95" s="196"/>
      <c r="H95" s="209"/>
      <c r="I95" s="209"/>
      <c r="J95" s="195"/>
      <c r="K95" s="195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7"/>
      <c r="W95" s="198"/>
      <c r="X95" s="199"/>
      <c r="Y95" s="199"/>
      <c r="Z95" s="199"/>
    </row>
    <row r="96" spans="1:26" x14ac:dyDescent="0.25">
      <c r="A96" s="199"/>
      <c r="B96" s="207"/>
      <c r="C96" s="214"/>
      <c r="D96" s="287" t="s">
        <v>55</v>
      </c>
      <c r="E96" s="287"/>
      <c r="F96" s="209"/>
      <c r="G96" s="196"/>
      <c r="H96" s="209"/>
      <c r="I96" s="209"/>
      <c r="J96" s="195"/>
      <c r="K96" s="195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7"/>
      <c r="W96" s="198"/>
      <c r="X96" s="199"/>
      <c r="Y96" s="199"/>
      <c r="Z96" s="199"/>
    </row>
    <row r="97" spans="1:26" ht="23.25" customHeight="1" x14ac:dyDescent="0.25">
      <c r="A97" s="199"/>
      <c r="B97" s="207"/>
      <c r="C97" s="208" t="s">
        <v>267</v>
      </c>
      <c r="D97" s="284" t="s">
        <v>268</v>
      </c>
      <c r="E97" s="284"/>
      <c r="F97" s="209"/>
      <c r="G97" s="196"/>
      <c r="H97" s="209"/>
      <c r="I97" s="209"/>
      <c r="J97" s="195"/>
      <c r="K97" s="195"/>
      <c r="L97" s="196"/>
      <c r="M97" s="196"/>
      <c r="N97" s="196"/>
      <c r="O97" s="196"/>
      <c r="P97" s="196"/>
      <c r="Q97" s="196"/>
      <c r="R97" s="196"/>
      <c r="S97" s="196"/>
      <c r="T97" s="196"/>
      <c r="U97" s="196"/>
      <c r="V97" s="197"/>
      <c r="W97" s="198"/>
      <c r="X97" s="199"/>
      <c r="Y97" s="199"/>
      <c r="Z97" s="199"/>
    </row>
    <row r="98" spans="1:26" ht="24.95" customHeight="1" x14ac:dyDescent="0.25">
      <c r="A98" s="188"/>
      <c r="B98" s="189">
        <v>3</v>
      </c>
      <c r="C98" s="190" t="s">
        <v>732</v>
      </c>
      <c r="D98" s="282" t="s">
        <v>733</v>
      </c>
      <c r="E98" s="282"/>
      <c r="F98" s="192" t="s">
        <v>469</v>
      </c>
      <c r="G98" s="193">
        <v>4</v>
      </c>
      <c r="H98" s="192"/>
      <c r="I98" s="192">
        <f t="shared" ref="I98:I103" si="0">ROUND(G98*(H98),2)</f>
        <v>0</v>
      </c>
      <c r="J98" s="194">
        <f t="shared" ref="J98:J103" si="1">ROUND(G98*(N98),2)</f>
        <v>139.56</v>
      </c>
      <c r="K98" s="195">
        <f t="shared" ref="K98:K103" si="2">ROUND(G98*(O98),2)</f>
        <v>0</v>
      </c>
      <c r="L98" s="196">
        <f>ROUND(G98*(H98),2)</f>
        <v>0</v>
      </c>
      <c r="M98" s="196"/>
      <c r="N98" s="196">
        <v>34.89</v>
      </c>
      <c r="O98" s="196"/>
      <c r="P98" s="196">
        <v>2.9E-4</v>
      </c>
      <c r="Q98" s="196"/>
      <c r="R98" s="196">
        <v>2.9E-4</v>
      </c>
      <c r="S98" s="196">
        <f t="shared" ref="S98:S103" si="3">ROUND(G98*(P98),3)</f>
        <v>1E-3</v>
      </c>
      <c r="T98" s="196"/>
      <c r="U98" s="196"/>
      <c r="V98" s="197">
        <f t="shared" ref="V98:V103" si="4">ROUND(G98*(X98),3)</f>
        <v>0</v>
      </c>
      <c r="W98" s="198"/>
      <c r="X98" s="199">
        <v>0</v>
      </c>
      <c r="Y98" s="199"/>
      <c r="Z98" s="199">
        <v>0</v>
      </c>
    </row>
    <row r="99" spans="1:26" ht="24.95" customHeight="1" x14ac:dyDescent="0.25">
      <c r="A99" s="188"/>
      <c r="B99" s="189">
        <v>4</v>
      </c>
      <c r="C99" s="190" t="s">
        <v>734</v>
      </c>
      <c r="D99" s="282" t="s">
        <v>735</v>
      </c>
      <c r="E99" s="282"/>
      <c r="F99" s="192" t="s">
        <v>533</v>
      </c>
      <c r="G99" s="193">
        <v>2.7</v>
      </c>
      <c r="H99" s="194"/>
      <c r="I99" s="194">
        <f t="shared" si="0"/>
        <v>0</v>
      </c>
      <c r="J99" s="194">
        <f t="shared" si="1"/>
        <v>8.02</v>
      </c>
      <c r="K99" s="195">
        <f t="shared" si="2"/>
        <v>0</v>
      </c>
      <c r="L99" s="196">
        <f>ROUND(G99*(H99),2)</f>
        <v>0</v>
      </c>
      <c r="M99" s="196"/>
      <c r="N99" s="196">
        <v>2.9699999999999998</v>
      </c>
      <c r="O99" s="196"/>
      <c r="P99" s="196">
        <v>0</v>
      </c>
      <c r="Q99" s="196"/>
      <c r="R99" s="196">
        <v>0</v>
      </c>
      <c r="S99" s="196">
        <f t="shared" si="3"/>
        <v>0</v>
      </c>
      <c r="T99" s="196"/>
      <c r="U99" s="196"/>
      <c r="V99" s="197">
        <f t="shared" si="4"/>
        <v>0</v>
      </c>
      <c r="W99" s="198"/>
      <c r="X99" s="199">
        <v>0</v>
      </c>
      <c r="Y99" s="199"/>
      <c r="Z99" s="199">
        <v>0</v>
      </c>
    </row>
    <row r="100" spans="1:26" ht="24.95" customHeight="1" x14ac:dyDescent="0.25">
      <c r="A100" s="188"/>
      <c r="B100" s="189">
        <v>5</v>
      </c>
      <c r="C100" s="190" t="s">
        <v>736</v>
      </c>
      <c r="D100" s="282" t="s">
        <v>737</v>
      </c>
      <c r="E100" s="282"/>
      <c r="F100" s="192" t="s">
        <v>533</v>
      </c>
      <c r="G100" s="193">
        <v>0.65</v>
      </c>
      <c r="H100" s="194"/>
      <c r="I100" s="194">
        <f t="shared" si="0"/>
        <v>0</v>
      </c>
      <c r="J100" s="194">
        <f t="shared" si="1"/>
        <v>1.93</v>
      </c>
      <c r="K100" s="195">
        <f t="shared" si="2"/>
        <v>0</v>
      </c>
      <c r="L100" s="196">
        <f>ROUND(G100*(H100),2)</f>
        <v>0</v>
      </c>
      <c r="M100" s="196"/>
      <c r="N100" s="196">
        <v>2.9699999999999998</v>
      </c>
      <c r="O100" s="196"/>
      <c r="P100" s="196">
        <v>0</v>
      </c>
      <c r="Q100" s="196"/>
      <c r="R100" s="196">
        <v>0</v>
      </c>
      <c r="S100" s="196">
        <f t="shared" si="3"/>
        <v>0</v>
      </c>
      <c r="T100" s="196"/>
      <c r="U100" s="196"/>
      <c r="V100" s="197">
        <f t="shared" si="4"/>
        <v>0</v>
      </c>
      <c r="W100" s="198"/>
      <c r="X100" s="199">
        <v>0</v>
      </c>
      <c r="Y100" s="199"/>
      <c r="Z100" s="199">
        <v>0</v>
      </c>
    </row>
    <row r="101" spans="1:26" ht="24.95" customHeight="1" x14ac:dyDescent="0.25">
      <c r="A101" s="188"/>
      <c r="B101" s="189">
        <v>6</v>
      </c>
      <c r="C101" s="190" t="s">
        <v>738</v>
      </c>
      <c r="D101" s="282" t="s">
        <v>739</v>
      </c>
      <c r="E101" s="282"/>
      <c r="F101" s="192" t="s">
        <v>533</v>
      </c>
      <c r="G101" s="193">
        <v>0.05</v>
      </c>
      <c r="H101" s="194"/>
      <c r="I101" s="194">
        <f t="shared" si="0"/>
        <v>0</v>
      </c>
      <c r="J101" s="194">
        <f t="shared" si="1"/>
        <v>0.15</v>
      </c>
      <c r="K101" s="195">
        <f t="shared" si="2"/>
        <v>0</v>
      </c>
      <c r="L101" s="196">
        <f>ROUND(G101*(H101),2)</f>
        <v>0</v>
      </c>
      <c r="M101" s="196"/>
      <c r="N101" s="196">
        <v>2.9699999999999998</v>
      </c>
      <c r="O101" s="196"/>
      <c r="P101" s="196">
        <v>0</v>
      </c>
      <c r="Q101" s="196"/>
      <c r="R101" s="196">
        <v>0</v>
      </c>
      <c r="S101" s="196">
        <f t="shared" si="3"/>
        <v>0</v>
      </c>
      <c r="T101" s="196"/>
      <c r="U101" s="196"/>
      <c r="V101" s="197">
        <f t="shared" si="4"/>
        <v>0</v>
      </c>
      <c r="W101" s="198"/>
      <c r="X101" s="199">
        <v>0</v>
      </c>
      <c r="Y101" s="199"/>
      <c r="Z101" s="199">
        <v>0</v>
      </c>
    </row>
    <row r="102" spans="1:26" ht="24.95" customHeight="1" x14ac:dyDescent="0.25">
      <c r="A102" s="200"/>
      <c r="B102" s="201">
        <v>7</v>
      </c>
      <c r="C102" s="202" t="s">
        <v>740</v>
      </c>
      <c r="D102" s="283" t="s">
        <v>741</v>
      </c>
      <c r="E102" s="283"/>
      <c r="F102" s="204" t="s">
        <v>469</v>
      </c>
      <c r="G102" s="205">
        <v>2</v>
      </c>
      <c r="H102" s="204"/>
      <c r="I102" s="204">
        <f t="shared" si="0"/>
        <v>0</v>
      </c>
      <c r="J102" s="206">
        <f t="shared" si="1"/>
        <v>136</v>
      </c>
      <c r="K102" s="195">
        <f t="shared" si="2"/>
        <v>0</v>
      </c>
      <c r="L102" s="196"/>
      <c r="M102" s="196">
        <f>ROUND(G102*(H102),2)</f>
        <v>0</v>
      </c>
      <c r="N102" s="196">
        <v>68</v>
      </c>
      <c r="O102" s="196"/>
      <c r="P102" s="196">
        <v>0</v>
      </c>
      <c r="Q102" s="196"/>
      <c r="R102" s="196">
        <v>0</v>
      </c>
      <c r="S102" s="196">
        <f t="shared" si="3"/>
        <v>0</v>
      </c>
      <c r="T102" s="196"/>
      <c r="U102" s="196"/>
      <c r="V102" s="197">
        <f t="shared" si="4"/>
        <v>0</v>
      </c>
      <c r="W102" s="198"/>
      <c r="X102" s="199">
        <v>0</v>
      </c>
      <c r="Y102" s="199"/>
      <c r="Z102" s="199">
        <v>0</v>
      </c>
    </row>
    <row r="103" spans="1:26" ht="24.95" customHeight="1" x14ac:dyDescent="0.25">
      <c r="A103" s="200"/>
      <c r="B103" s="201">
        <v>8</v>
      </c>
      <c r="C103" s="202" t="s">
        <v>742</v>
      </c>
      <c r="D103" s="283" t="s">
        <v>743</v>
      </c>
      <c r="E103" s="283"/>
      <c r="F103" s="204" t="s">
        <v>469</v>
      </c>
      <c r="G103" s="205">
        <v>2</v>
      </c>
      <c r="H103" s="204"/>
      <c r="I103" s="204">
        <f t="shared" si="0"/>
        <v>0</v>
      </c>
      <c r="J103" s="206">
        <f t="shared" si="1"/>
        <v>21.4</v>
      </c>
      <c r="K103" s="195">
        <f t="shared" si="2"/>
        <v>0</v>
      </c>
      <c r="L103" s="196"/>
      <c r="M103" s="196">
        <f>ROUND(G103*(H103),2)</f>
        <v>0</v>
      </c>
      <c r="N103" s="196">
        <v>10.7</v>
      </c>
      <c r="O103" s="196"/>
      <c r="P103" s="196">
        <v>0</v>
      </c>
      <c r="Q103" s="196"/>
      <c r="R103" s="196">
        <v>0</v>
      </c>
      <c r="S103" s="196">
        <f t="shared" si="3"/>
        <v>0</v>
      </c>
      <c r="T103" s="196"/>
      <c r="U103" s="196"/>
      <c r="V103" s="197">
        <f t="shared" si="4"/>
        <v>0</v>
      </c>
      <c r="W103" s="198"/>
      <c r="X103" s="199">
        <v>0</v>
      </c>
      <c r="Y103" s="199"/>
      <c r="Z103" s="199">
        <v>0</v>
      </c>
    </row>
    <row r="104" spans="1:26" ht="23.25" customHeight="1" x14ac:dyDescent="0.25">
      <c r="A104" s="199"/>
      <c r="B104" s="207"/>
      <c r="C104" s="208" t="s">
        <v>267</v>
      </c>
      <c r="D104" s="284" t="s">
        <v>268</v>
      </c>
      <c r="E104" s="284"/>
      <c r="F104" s="209"/>
      <c r="G104" s="196"/>
      <c r="H104" s="209"/>
      <c r="I104" s="210">
        <f>ROUND((SUM(I97:I103))/1,2)</f>
        <v>0</v>
      </c>
      <c r="J104" s="211"/>
      <c r="K104" s="211"/>
      <c r="L104" s="212">
        <f>ROUND((SUM(L97:L103))/1,2)</f>
        <v>0</v>
      </c>
      <c r="M104" s="212">
        <f>ROUND((SUM(M97:M103))/1,2)</f>
        <v>0</v>
      </c>
      <c r="N104" s="212"/>
      <c r="O104" s="212"/>
      <c r="P104" s="212"/>
      <c r="Q104" s="212"/>
      <c r="R104" s="212"/>
      <c r="S104" s="212">
        <f>ROUND((SUM(S97:S103))/1,2)</f>
        <v>0</v>
      </c>
      <c r="T104" s="212"/>
      <c r="U104" s="212"/>
      <c r="V104" s="213">
        <f>ROUND((SUM(V97:V103))/1,2)</f>
        <v>0</v>
      </c>
      <c r="W104" s="198"/>
      <c r="X104" s="199"/>
      <c r="Y104" s="199"/>
      <c r="Z104" s="199"/>
    </row>
    <row r="105" spans="1:26" x14ac:dyDescent="0.25">
      <c r="A105" s="199"/>
      <c r="B105" s="207"/>
      <c r="C105" s="214"/>
      <c r="D105" s="285"/>
      <c r="E105" s="285"/>
      <c r="F105" s="209"/>
      <c r="G105" s="196"/>
      <c r="H105" s="209"/>
      <c r="I105" s="209"/>
      <c r="J105" s="195"/>
      <c r="K105" s="195"/>
      <c r="L105" s="196"/>
      <c r="M105" s="196"/>
      <c r="N105" s="196"/>
      <c r="O105" s="196"/>
      <c r="P105" s="196"/>
      <c r="Q105" s="196"/>
      <c r="R105" s="196"/>
      <c r="S105" s="196"/>
      <c r="T105" s="196"/>
      <c r="U105" s="196"/>
      <c r="V105" s="197"/>
      <c r="W105" s="198"/>
      <c r="X105" s="199"/>
      <c r="Y105" s="199"/>
      <c r="Z105" s="199"/>
    </row>
    <row r="106" spans="1:26" ht="23.25" customHeight="1" x14ac:dyDescent="0.25">
      <c r="A106" s="199"/>
      <c r="B106" s="207"/>
      <c r="C106" s="208" t="s">
        <v>291</v>
      </c>
      <c r="D106" s="284" t="s">
        <v>292</v>
      </c>
      <c r="E106" s="284"/>
      <c r="F106" s="209"/>
      <c r="G106" s="196"/>
      <c r="H106" s="209"/>
      <c r="I106" s="209"/>
      <c r="J106" s="195"/>
      <c r="K106" s="195"/>
      <c r="L106" s="196"/>
      <c r="M106" s="196"/>
      <c r="N106" s="196"/>
      <c r="O106" s="196"/>
      <c r="P106" s="196"/>
      <c r="Q106" s="196"/>
      <c r="R106" s="196"/>
      <c r="S106" s="196"/>
      <c r="T106" s="196"/>
      <c r="U106" s="196"/>
      <c r="V106" s="197"/>
      <c r="W106" s="198"/>
      <c r="X106" s="199"/>
      <c r="Y106" s="199"/>
      <c r="Z106" s="199"/>
    </row>
    <row r="107" spans="1:26" ht="24.95" customHeight="1" x14ac:dyDescent="0.25">
      <c r="A107" s="188"/>
      <c r="B107" s="189">
        <v>9</v>
      </c>
      <c r="C107" s="190" t="s">
        <v>744</v>
      </c>
      <c r="D107" s="282" t="s">
        <v>745</v>
      </c>
      <c r="E107" s="282"/>
      <c r="F107" s="192" t="s">
        <v>152</v>
      </c>
      <c r="G107" s="193">
        <v>86</v>
      </c>
      <c r="H107" s="192"/>
      <c r="I107" s="192">
        <f t="shared" ref="I107:I113" si="5">ROUND(G107*(H107),2)</f>
        <v>0</v>
      </c>
      <c r="J107" s="194">
        <f t="shared" ref="J107:J113" si="6">ROUND(G107*(N107),2)</f>
        <v>198.66</v>
      </c>
      <c r="K107" s="195">
        <f t="shared" ref="K107:K113" si="7">ROUND(G107*(O107),2)</f>
        <v>0</v>
      </c>
      <c r="L107" s="196">
        <f>ROUND(G107*(H107),2)</f>
        <v>0</v>
      </c>
      <c r="M107" s="196"/>
      <c r="N107" s="196">
        <v>2.31</v>
      </c>
      <c r="O107" s="196"/>
      <c r="P107" s="196">
        <v>3.0000000000000001E-5</v>
      </c>
      <c r="Q107" s="196"/>
      <c r="R107" s="196">
        <v>3.0000000000000001E-5</v>
      </c>
      <c r="S107" s="196">
        <f t="shared" ref="S107:S113" si="8">ROUND(G107*(P107),3)</f>
        <v>3.0000000000000001E-3</v>
      </c>
      <c r="T107" s="196"/>
      <c r="U107" s="196"/>
      <c r="V107" s="197">
        <f t="shared" ref="V107:V113" si="9">ROUND(G107*(X107),3)</f>
        <v>0</v>
      </c>
      <c r="W107" s="198"/>
      <c r="X107" s="199">
        <v>0</v>
      </c>
      <c r="Y107" s="199"/>
      <c r="Z107" s="199">
        <v>0</v>
      </c>
    </row>
    <row r="108" spans="1:26" ht="24.95" customHeight="1" x14ac:dyDescent="0.25">
      <c r="A108" s="188"/>
      <c r="B108" s="189">
        <v>10</v>
      </c>
      <c r="C108" s="190" t="s">
        <v>746</v>
      </c>
      <c r="D108" s="282" t="s">
        <v>747</v>
      </c>
      <c r="E108" s="282"/>
      <c r="F108" s="192" t="s">
        <v>533</v>
      </c>
      <c r="G108" s="193">
        <v>1.4</v>
      </c>
      <c r="H108" s="194"/>
      <c r="I108" s="194">
        <f t="shared" si="5"/>
        <v>0</v>
      </c>
      <c r="J108" s="194">
        <f t="shared" si="6"/>
        <v>4.0999999999999996</v>
      </c>
      <c r="K108" s="195">
        <f t="shared" si="7"/>
        <v>0</v>
      </c>
      <c r="L108" s="196">
        <f>ROUND(G108*(H108),2)</f>
        <v>0</v>
      </c>
      <c r="M108" s="196"/>
      <c r="N108" s="196">
        <v>2.93</v>
      </c>
      <c r="O108" s="196"/>
      <c r="P108" s="196">
        <v>0</v>
      </c>
      <c r="Q108" s="196"/>
      <c r="R108" s="196">
        <v>0</v>
      </c>
      <c r="S108" s="196">
        <f t="shared" si="8"/>
        <v>0</v>
      </c>
      <c r="T108" s="196"/>
      <c r="U108" s="196"/>
      <c r="V108" s="197">
        <f t="shared" si="9"/>
        <v>0</v>
      </c>
      <c r="W108" s="198"/>
      <c r="X108" s="199">
        <v>0</v>
      </c>
      <c r="Y108" s="199"/>
      <c r="Z108" s="199">
        <v>0</v>
      </c>
    </row>
    <row r="109" spans="1:26" ht="24.95" customHeight="1" x14ac:dyDescent="0.25">
      <c r="A109" s="188"/>
      <c r="B109" s="189">
        <v>11</v>
      </c>
      <c r="C109" s="190" t="s">
        <v>748</v>
      </c>
      <c r="D109" s="282" t="s">
        <v>749</v>
      </c>
      <c r="E109" s="282"/>
      <c r="F109" s="192" t="s">
        <v>533</v>
      </c>
      <c r="G109" s="193">
        <v>0.45</v>
      </c>
      <c r="H109" s="194"/>
      <c r="I109" s="194">
        <f t="shared" si="5"/>
        <v>0</v>
      </c>
      <c r="J109" s="194">
        <f t="shared" si="6"/>
        <v>1.32</v>
      </c>
      <c r="K109" s="195">
        <f t="shared" si="7"/>
        <v>0</v>
      </c>
      <c r="L109" s="196">
        <f>ROUND(G109*(H109),2)</f>
        <v>0</v>
      </c>
      <c r="M109" s="196"/>
      <c r="N109" s="196">
        <v>2.93</v>
      </c>
      <c r="O109" s="196"/>
      <c r="P109" s="196">
        <v>0</v>
      </c>
      <c r="Q109" s="196"/>
      <c r="R109" s="196">
        <v>0</v>
      </c>
      <c r="S109" s="196">
        <f t="shared" si="8"/>
        <v>0</v>
      </c>
      <c r="T109" s="196"/>
      <c r="U109" s="196"/>
      <c r="V109" s="197">
        <f t="shared" si="9"/>
        <v>0</v>
      </c>
      <c r="W109" s="198"/>
      <c r="X109" s="199">
        <v>0</v>
      </c>
      <c r="Y109" s="199"/>
      <c r="Z109" s="199">
        <v>0</v>
      </c>
    </row>
    <row r="110" spans="1:26" ht="24.95" customHeight="1" x14ac:dyDescent="0.25">
      <c r="A110" s="188"/>
      <c r="B110" s="189">
        <v>12</v>
      </c>
      <c r="C110" s="190" t="s">
        <v>750</v>
      </c>
      <c r="D110" s="282" t="s">
        <v>751</v>
      </c>
      <c r="E110" s="282"/>
      <c r="F110" s="192" t="s">
        <v>533</v>
      </c>
      <c r="G110" s="193">
        <v>0.05</v>
      </c>
      <c r="H110" s="194"/>
      <c r="I110" s="194">
        <f t="shared" si="5"/>
        <v>0</v>
      </c>
      <c r="J110" s="194">
        <f t="shared" si="6"/>
        <v>0.15</v>
      </c>
      <c r="K110" s="195">
        <f t="shared" si="7"/>
        <v>0</v>
      </c>
      <c r="L110" s="196">
        <f>ROUND(G110*(H110),2)</f>
        <v>0</v>
      </c>
      <c r="M110" s="196"/>
      <c r="N110" s="196">
        <v>2.93</v>
      </c>
      <c r="O110" s="196"/>
      <c r="P110" s="196">
        <v>0</v>
      </c>
      <c r="Q110" s="196"/>
      <c r="R110" s="196">
        <v>0</v>
      </c>
      <c r="S110" s="196">
        <f t="shared" si="8"/>
        <v>0</v>
      </c>
      <c r="T110" s="196"/>
      <c r="U110" s="196"/>
      <c r="V110" s="197">
        <f t="shared" si="9"/>
        <v>0</v>
      </c>
      <c r="W110" s="198"/>
      <c r="X110" s="199">
        <v>0</v>
      </c>
      <c r="Y110" s="199"/>
      <c r="Z110" s="199">
        <v>0</v>
      </c>
    </row>
    <row r="111" spans="1:26" ht="24.95" customHeight="1" x14ac:dyDescent="0.25">
      <c r="A111" s="200"/>
      <c r="B111" s="201">
        <v>13</v>
      </c>
      <c r="C111" s="202" t="s">
        <v>752</v>
      </c>
      <c r="D111" s="283" t="s">
        <v>753</v>
      </c>
      <c r="E111" s="283"/>
      <c r="F111" s="204" t="s">
        <v>152</v>
      </c>
      <c r="G111" s="205">
        <v>58</v>
      </c>
      <c r="H111" s="204"/>
      <c r="I111" s="204">
        <f t="shared" si="5"/>
        <v>0</v>
      </c>
      <c r="J111" s="206">
        <f t="shared" si="6"/>
        <v>58</v>
      </c>
      <c r="K111" s="195">
        <f t="shared" si="7"/>
        <v>0</v>
      </c>
      <c r="L111" s="196"/>
      <c r="M111" s="196">
        <f>ROUND(G111*(H111),2)</f>
        <v>0</v>
      </c>
      <c r="N111" s="196">
        <v>1</v>
      </c>
      <c r="O111" s="196"/>
      <c r="P111" s="196">
        <v>0</v>
      </c>
      <c r="Q111" s="196"/>
      <c r="R111" s="196">
        <v>0</v>
      </c>
      <c r="S111" s="196">
        <f t="shared" si="8"/>
        <v>0</v>
      </c>
      <c r="T111" s="196"/>
      <c r="U111" s="196"/>
      <c r="V111" s="197">
        <f t="shared" si="9"/>
        <v>0</v>
      </c>
      <c r="W111" s="198"/>
      <c r="X111" s="199">
        <v>0</v>
      </c>
      <c r="Y111" s="199"/>
      <c r="Z111" s="199">
        <v>0</v>
      </c>
    </row>
    <row r="112" spans="1:26" ht="24.95" customHeight="1" x14ac:dyDescent="0.25">
      <c r="A112" s="200"/>
      <c r="B112" s="201">
        <v>14</v>
      </c>
      <c r="C112" s="202" t="s">
        <v>754</v>
      </c>
      <c r="D112" s="283" t="s">
        <v>755</v>
      </c>
      <c r="E112" s="283"/>
      <c r="F112" s="204" t="s">
        <v>152</v>
      </c>
      <c r="G112" s="205">
        <v>18</v>
      </c>
      <c r="H112" s="204"/>
      <c r="I112" s="204">
        <f t="shared" si="5"/>
        <v>0</v>
      </c>
      <c r="J112" s="206">
        <f t="shared" si="6"/>
        <v>21.96</v>
      </c>
      <c r="K112" s="195">
        <f t="shared" si="7"/>
        <v>0</v>
      </c>
      <c r="L112" s="196"/>
      <c r="M112" s="196">
        <f>ROUND(G112*(H112),2)</f>
        <v>0</v>
      </c>
      <c r="N112" s="196">
        <v>1.22</v>
      </c>
      <c r="O112" s="196"/>
      <c r="P112" s="196">
        <v>0</v>
      </c>
      <c r="Q112" s="196"/>
      <c r="R112" s="196">
        <v>0</v>
      </c>
      <c r="S112" s="196">
        <f t="shared" si="8"/>
        <v>0</v>
      </c>
      <c r="T112" s="196"/>
      <c r="U112" s="196"/>
      <c r="V112" s="197">
        <f t="shared" si="9"/>
        <v>0</v>
      </c>
      <c r="W112" s="198"/>
      <c r="X112" s="199">
        <v>0</v>
      </c>
      <c r="Y112" s="199"/>
      <c r="Z112" s="199">
        <v>0</v>
      </c>
    </row>
    <row r="113" spans="1:26" ht="24.95" customHeight="1" x14ac:dyDescent="0.25">
      <c r="A113" s="200"/>
      <c r="B113" s="201">
        <v>15</v>
      </c>
      <c r="C113" s="202" t="s">
        <v>756</v>
      </c>
      <c r="D113" s="283" t="s">
        <v>757</v>
      </c>
      <c r="E113" s="283"/>
      <c r="F113" s="204" t="s">
        <v>152</v>
      </c>
      <c r="G113" s="205">
        <v>10</v>
      </c>
      <c r="H113" s="204"/>
      <c r="I113" s="204">
        <f t="shared" si="5"/>
        <v>0</v>
      </c>
      <c r="J113" s="206">
        <f t="shared" si="6"/>
        <v>14.1</v>
      </c>
      <c r="K113" s="195">
        <f t="shared" si="7"/>
        <v>0</v>
      </c>
      <c r="L113" s="196"/>
      <c r="M113" s="196">
        <f>ROUND(G113*(H113),2)</f>
        <v>0</v>
      </c>
      <c r="N113" s="196">
        <v>1.41</v>
      </c>
      <c r="O113" s="196"/>
      <c r="P113" s="196">
        <v>0</v>
      </c>
      <c r="Q113" s="196"/>
      <c r="R113" s="196">
        <v>0</v>
      </c>
      <c r="S113" s="196">
        <f t="shared" si="8"/>
        <v>0</v>
      </c>
      <c r="T113" s="196"/>
      <c r="U113" s="196"/>
      <c r="V113" s="197">
        <f t="shared" si="9"/>
        <v>0</v>
      </c>
      <c r="W113" s="198"/>
      <c r="X113" s="199">
        <v>0</v>
      </c>
      <c r="Y113" s="199"/>
      <c r="Z113" s="199">
        <v>0</v>
      </c>
    </row>
    <row r="114" spans="1:26" ht="23.25" customHeight="1" x14ac:dyDescent="0.25">
      <c r="A114" s="199"/>
      <c r="B114" s="207"/>
      <c r="C114" s="208" t="s">
        <v>291</v>
      </c>
      <c r="D114" s="284" t="s">
        <v>292</v>
      </c>
      <c r="E114" s="284"/>
      <c r="F114" s="209"/>
      <c r="G114" s="196"/>
      <c r="H114" s="209"/>
      <c r="I114" s="210">
        <f>ROUND((SUM(I106:I113))/1,2)</f>
        <v>0</v>
      </c>
      <c r="J114" s="211"/>
      <c r="K114" s="211"/>
      <c r="L114" s="212">
        <f>ROUND((SUM(L106:L113))/1,2)</f>
        <v>0</v>
      </c>
      <c r="M114" s="212">
        <f>ROUND((SUM(M106:M113))/1,2)</f>
        <v>0</v>
      </c>
      <c r="N114" s="212"/>
      <c r="O114" s="212"/>
      <c r="P114" s="212"/>
      <c r="Q114" s="212"/>
      <c r="R114" s="212"/>
      <c r="S114" s="212">
        <f>ROUND((SUM(S106:S113))/1,2)</f>
        <v>0</v>
      </c>
      <c r="T114" s="212"/>
      <c r="U114" s="212"/>
      <c r="V114" s="213">
        <f>ROUND((SUM(V106:V113))/1,2)</f>
        <v>0</v>
      </c>
      <c r="W114" s="198"/>
      <c r="X114" s="199"/>
      <c r="Y114" s="199"/>
      <c r="Z114" s="199"/>
    </row>
    <row r="115" spans="1:26" x14ac:dyDescent="0.25">
      <c r="A115" s="199"/>
      <c r="B115" s="207"/>
      <c r="C115" s="214"/>
      <c r="D115" s="285"/>
      <c r="E115" s="285"/>
      <c r="F115" s="209"/>
      <c r="G115" s="196"/>
      <c r="H115" s="209"/>
      <c r="I115" s="209"/>
      <c r="J115" s="195"/>
      <c r="K115" s="195"/>
      <c r="L115" s="196"/>
      <c r="M115" s="196"/>
      <c r="N115" s="196"/>
      <c r="O115" s="196"/>
      <c r="P115" s="196"/>
      <c r="Q115" s="196"/>
      <c r="R115" s="196"/>
      <c r="S115" s="196"/>
      <c r="T115" s="196"/>
      <c r="U115" s="196"/>
      <c r="V115" s="197"/>
      <c r="W115" s="198"/>
      <c r="X115" s="199"/>
      <c r="Y115" s="199"/>
      <c r="Z115" s="199"/>
    </row>
    <row r="116" spans="1:26" x14ac:dyDescent="0.25">
      <c r="A116" s="199"/>
      <c r="B116" s="207"/>
      <c r="C116" s="208" t="s">
        <v>303</v>
      </c>
      <c r="D116" s="284" t="s">
        <v>304</v>
      </c>
      <c r="E116" s="284"/>
      <c r="F116" s="209"/>
      <c r="G116" s="196"/>
      <c r="H116" s="209"/>
      <c r="I116" s="209"/>
      <c r="J116" s="195"/>
      <c r="K116" s="195"/>
      <c r="L116" s="196"/>
      <c r="M116" s="196"/>
      <c r="N116" s="196"/>
      <c r="O116" s="196"/>
      <c r="P116" s="196"/>
      <c r="Q116" s="196"/>
      <c r="R116" s="196"/>
      <c r="S116" s="196"/>
      <c r="T116" s="196"/>
      <c r="U116" s="196"/>
      <c r="V116" s="197"/>
      <c r="W116" s="198"/>
      <c r="X116" s="199"/>
      <c r="Y116" s="199"/>
      <c r="Z116" s="199"/>
    </row>
    <row r="117" spans="1:26" ht="24.95" customHeight="1" x14ac:dyDescent="0.25">
      <c r="A117" s="188"/>
      <c r="B117" s="189">
        <v>16</v>
      </c>
      <c r="C117" s="190" t="s">
        <v>758</v>
      </c>
      <c r="D117" s="282" t="s">
        <v>759</v>
      </c>
      <c r="E117" s="282"/>
      <c r="F117" s="192" t="s">
        <v>152</v>
      </c>
      <c r="G117" s="193">
        <v>10</v>
      </c>
      <c r="H117" s="192"/>
      <c r="I117" s="192">
        <f t="shared" ref="I117:I138" si="10">ROUND(G117*(H117),2)</f>
        <v>0</v>
      </c>
      <c r="J117" s="194">
        <f t="shared" ref="J117:J138" si="11">ROUND(G117*(N117),2)</f>
        <v>331.2</v>
      </c>
      <c r="K117" s="195">
        <f t="shared" ref="K117:K138" si="12">ROUND(G117*(O117),2)</f>
        <v>0</v>
      </c>
      <c r="L117" s="196">
        <f t="shared" ref="L117:L134" si="13">ROUND(G117*(H117),2)</f>
        <v>0</v>
      </c>
      <c r="M117" s="196"/>
      <c r="N117" s="196">
        <v>33.119999999999997</v>
      </c>
      <c r="O117" s="196"/>
      <c r="P117" s="196">
        <v>1.14E-3</v>
      </c>
      <c r="Q117" s="196"/>
      <c r="R117" s="196">
        <v>1.14E-3</v>
      </c>
      <c r="S117" s="196">
        <f t="shared" ref="S117:S138" si="14">ROUND(G117*(P117),3)</f>
        <v>1.0999999999999999E-2</v>
      </c>
      <c r="T117" s="196"/>
      <c r="U117" s="196"/>
      <c r="V117" s="197">
        <f t="shared" ref="V117:V138" si="15">ROUND(G117*(X117),3)</f>
        <v>0</v>
      </c>
      <c r="W117" s="198"/>
      <c r="X117" s="199">
        <v>0</v>
      </c>
      <c r="Y117" s="199"/>
      <c r="Z117" s="199">
        <v>0</v>
      </c>
    </row>
    <row r="118" spans="1:26" ht="24.95" customHeight="1" x14ac:dyDescent="0.25">
      <c r="A118" s="188"/>
      <c r="B118" s="189">
        <v>17</v>
      </c>
      <c r="C118" s="190" t="s">
        <v>760</v>
      </c>
      <c r="D118" s="282" t="s">
        <v>761</v>
      </c>
      <c r="E118" s="282"/>
      <c r="F118" s="192" t="s">
        <v>152</v>
      </c>
      <c r="G118" s="193">
        <v>24.5</v>
      </c>
      <c r="H118" s="192"/>
      <c r="I118" s="192">
        <f t="shared" si="10"/>
        <v>0</v>
      </c>
      <c r="J118" s="194">
        <f t="shared" si="11"/>
        <v>1151.75</v>
      </c>
      <c r="K118" s="195">
        <f t="shared" si="12"/>
        <v>0</v>
      </c>
      <c r="L118" s="196">
        <f t="shared" si="13"/>
        <v>0</v>
      </c>
      <c r="M118" s="196"/>
      <c r="N118" s="196">
        <v>47.01</v>
      </c>
      <c r="O118" s="196"/>
      <c r="P118" s="196">
        <v>2.0600000000000002E-3</v>
      </c>
      <c r="Q118" s="196"/>
      <c r="R118" s="196">
        <v>2.0600000000000002E-3</v>
      </c>
      <c r="S118" s="196">
        <f t="shared" si="14"/>
        <v>0.05</v>
      </c>
      <c r="T118" s="196"/>
      <c r="U118" s="196"/>
      <c r="V118" s="197">
        <f t="shared" si="15"/>
        <v>0</v>
      </c>
      <c r="W118" s="198"/>
      <c r="X118" s="199">
        <v>0</v>
      </c>
      <c r="Y118" s="199"/>
      <c r="Z118" s="199">
        <v>0</v>
      </c>
    </row>
    <row r="119" spans="1:26" ht="24.95" customHeight="1" x14ac:dyDescent="0.25">
      <c r="A119" s="188"/>
      <c r="B119" s="189">
        <v>18</v>
      </c>
      <c r="C119" s="190" t="s">
        <v>762</v>
      </c>
      <c r="D119" s="282" t="s">
        <v>763</v>
      </c>
      <c r="E119" s="282"/>
      <c r="F119" s="192" t="s">
        <v>152</v>
      </c>
      <c r="G119" s="193">
        <v>5.5</v>
      </c>
      <c r="H119" s="192"/>
      <c r="I119" s="192">
        <f t="shared" si="10"/>
        <v>0</v>
      </c>
      <c r="J119" s="194">
        <f t="shared" si="11"/>
        <v>90.15</v>
      </c>
      <c r="K119" s="195">
        <f t="shared" si="12"/>
        <v>0</v>
      </c>
      <c r="L119" s="196">
        <f t="shared" si="13"/>
        <v>0</v>
      </c>
      <c r="M119" s="196"/>
      <c r="N119" s="196">
        <v>16.39</v>
      </c>
      <c r="O119" s="196"/>
      <c r="P119" s="196">
        <v>2.9999999999999997E-4</v>
      </c>
      <c r="Q119" s="196"/>
      <c r="R119" s="196">
        <v>2.9999999999999997E-4</v>
      </c>
      <c r="S119" s="196">
        <f t="shared" si="14"/>
        <v>2E-3</v>
      </c>
      <c r="T119" s="196"/>
      <c r="U119" s="196"/>
      <c r="V119" s="197">
        <f t="shared" si="15"/>
        <v>0</v>
      </c>
      <c r="W119" s="198"/>
      <c r="X119" s="199">
        <v>0</v>
      </c>
      <c r="Y119" s="199"/>
      <c r="Z119" s="199">
        <v>0</v>
      </c>
    </row>
    <row r="120" spans="1:26" ht="24.95" customHeight="1" x14ac:dyDescent="0.25">
      <c r="A120" s="188"/>
      <c r="B120" s="189">
        <v>19</v>
      </c>
      <c r="C120" s="190" t="s">
        <v>764</v>
      </c>
      <c r="D120" s="282" t="s">
        <v>765</v>
      </c>
      <c r="E120" s="282"/>
      <c r="F120" s="192" t="s">
        <v>152</v>
      </c>
      <c r="G120" s="193">
        <v>1</v>
      </c>
      <c r="H120" s="192"/>
      <c r="I120" s="192">
        <f t="shared" si="10"/>
        <v>0</v>
      </c>
      <c r="J120" s="194">
        <f t="shared" si="11"/>
        <v>13.71</v>
      </c>
      <c r="K120" s="195">
        <f t="shared" si="12"/>
        <v>0</v>
      </c>
      <c r="L120" s="196">
        <f t="shared" si="13"/>
        <v>0</v>
      </c>
      <c r="M120" s="196"/>
      <c r="N120" s="196">
        <v>13.71</v>
      </c>
      <c r="O120" s="196"/>
      <c r="P120" s="196">
        <v>4.2999999999999999E-4</v>
      </c>
      <c r="Q120" s="196"/>
      <c r="R120" s="196">
        <v>4.2999999999999999E-4</v>
      </c>
      <c r="S120" s="196">
        <f t="shared" si="14"/>
        <v>0</v>
      </c>
      <c r="T120" s="196"/>
      <c r="U120" s="196"/>
      <c r="V120" s="197">
        <f t="shared" si="15"/>
        <v>0</v>
      </c>
      <c r="W120" s="198"/>
      <c r="X120" s="199">
        <v>0</v>
      </c>
      <c r="Y120" s="199"/>
      <c r="Z120" s="199">
        <v>0</v>
      </c>
    </row>
    <row r="121" spans="1:26" ht="24.95" customHeight="1" x14ac:dyDescent="0.25">
      <c r="A121" s="188"/>
      <c r="B121" s="189">
        <v>20</v>
      </c>
      <c r="C121" s="190" t="s">
        <v>766</v>
      </c>
      <c r="D121" s="282" t="s">
        <v>767</v>
      </c>
      <c r="E121" s="282"/>
      <c r="F121" s="192" t="s">
        <v>152</v>
      </c>
      <c r="G121" s="193">
        <v>3.5</v>
      </c>
      <c r="H121" s="192"/>
      <c r="I121" s="192">
        <f t="shared" si="10"/>
        <v>0</v>
      </c>
      <c r="J121" s="194">
        <f t="shared" si="11"/>
        <v>186.62</v>
      </c>
      <c r="K121" s="195">
        <f t="shared" si="12"/>
        <v>0</v>
      </c>
      <c r="L121" s="196">
        <f t="shared" si="13"/>
        <v>0</v>
      </c>
      <c r="M121" s="196"/>
      <c r="N121" s="196">
        <v>53.32</v>
      </c>
      <c r="O121" s="196"/>
      <c r="P121" s="196">
        <v>1.1000000000000001E-3</v>
      </c>
      <c r="Q121" s="196"/>
      <c r="R121" s="196">
        <v>1.1000000000000001E-3</v>
      </c>
      <c r="S121" s="196">
        <f t="shared" si="14"/>
        <v>4.0000000000000001E-3</v>
      </c>
      <c r="T121" s="196"/>
      <c r="U121" s="196"/>
      <c r="V121" s="197">
        <f t="shared" si="15"/>
        <v>0</v>
      </c>
      <c r="W121" s="198"/>
      <c r="X121" s="199">
        <v>0</v>
      </c>
      <c r="Y121" s="199"/>
      <c r="Z121" s="199">
        <v>0</v>
      </c>
    </row>
    <row r="122" spans="1:26" ht="24.95" customHeight="1" x14ac:dyDescent="0.25">
      <c r="A122" s="188"/>
      <c r="B122" s="189">
        <v>21</v>
      </c>
      <c r="C122" s="190" t="s">
        <v>768</v>
      </c>
      <c r="D122" s="282" t="s">
        <v>769</v>
      </c>
      <c r="E122" s="282"/>
      <c r="F122" s="192" t="s">
        <v>469</v>
      </c>
      <c r="G122" s="193">
        <v>7</v>
      </c>
      <c r="H122" s="192"/>
      <c r="I122" s="192">
        <f t="shared" si="10"/>
        <v>0</v>
      </c>
      <c r="J122" s="194">
        <f t="shared" si="11"/>
        <v>26.46</v>
      </c>
      <c r="K122" s="195">
        <f t="shared" si="12"/>
        <v>0</v>
      </c>
      <c r="L122" s="196">
        <f t="shared" si="13"/>
        <v>0</v>
      </c>
      <c r="M122" s="196"/>
      <c r="N122" s="196">
        <v>3.7800000000000002</v>
      </c>
      <c r="O122" s="196"/>
      <c r="P122" s="196">
        <v>0</v>
      </c>
      <c r="Q122" s="196"/>
      <c r="R122" s="196">
        <v>0</v>
      </c>
      <c r="S122" s="196">
        <f t="shared" si="14"/>
        <v>0</v>
      </c>
      <c r="T122" s="196"/>
      <c r="U122" s="196"/>
      <c r="V122" s="197">
        <f t="shared" si="15"/>
        <v>0</v>
      </c>
      <c r="W122" s="198"/>
      <c r="X122" s="199">
        <v>0</v>
      </c>
      <c r="Y122" s="199"/>
      <c r="Z122" s="199">
        <v>0</v>
      </c>
    </row>
    <row r="123" spans="1:26" ht="24.95" customHeight="1" x14ac:dyDescent="0.25">
      <c r="A123" s="188"/>
      <c r="B123" s="189">
        <v>22</v>
      </c>
      <c r="C123" s="190" t="s">
        <v>770</v>
      </c>
      <c r="D123" s="282" t="s">
        <v>771</v>
      </c>
      <c r="E123" s="282"/>
      <c r="F123" s="192" t="s">
        <v>469</v>
      </c>
      <c r="G123" s="193">
        <v>4</v>
      </c>
      <c r="H123" s="192"/>
      <c r="I123" s="192">
        <f t="shared" si="10"/>
        <v>0</v>
      </c>
      <c r="J123" s="194">
        <f t="shared" si="11"/>
        <v>11.56</v>
      </c>
      <c r="K123" s="195">
        <f t="shared" si="12"/>
        <v>0</v>
      </c>
      <c r="L123" s="196">
        <f t="shared" si="13"/>
        <v>0</v>
      </c>
      <c r="M123" s="196"/>
      <c r="N123" s="196">
        <v>2.89</v>
      </c>
      <c r="O123" s="196"/>
      <c r="P123" s="196">
        <v>0</v>
      </c>
      <c r="Q123" s="196"/>
      <c r="R123" s="196">
        <v>0</v>
      </c>
      <c r="S123" s="196">
        <f t="shared" si="14"/>
        <v>0</v>
      </c>
      <c r="T123" s="196"/>
      <c r="U123" s="196"/>
      <c r="V123" s="197">
        <f t="shared" si="15"/>
        <v>0</v>
      </c>
      <c r="W123" s="198"/>
      <c r="X123" s="199">
        <v>0</v>
      </c>
      <c r="Y123" s="199"/>
      <c r="Z123" s="199">
        <v>0</v>
      </c>
    </row>
    <row r="124" spans="1:26" ht="24.95" customHeight="1" x14ac:dyDescent="0.25">
      <c r="A124" s="188"/>
      <c r="B124" s="189">
        <v>23</v>
      </c>
      <c r="C124" s="190" t="s">
        <v>772</v>
      </c>
      <c r="D124" s="282" t="s">
        <v>773</v>
      </c>
      <c r="E124" s="282"/>
      <c r="F124" s="192" t="s">
        <v>469</v>
      </c>
      <c r="G124" s="193">
        <v>1</v>
      </c>
      <c r="H124" s="192"/>
      <c r="I124" s="192">
        <f t="shared" si="10"/>
        <v>0</v>
      </c>
      <c r="J124" s="194">
        <f t="shared" si="11"/>
        <v>5.05</v>
      </c>
      <c r="K124" s="195">
        <f t="shared" si="12"/>
        <v>0</v>
      </c>
      <c r="L124" s="196">
        <f t="shared" si="13"/>
        <v>0</v>
      </c>
      <c r="M124" s="196"/>
      <c r="N124" s="196">
        <v>5.05</v>
      </c>
      <c r="O124" s="196"/>
      <c r="P124" s="196">
        <v>0</v>
      </c>
      <c r="Q124" s="196"/>
      <c r="R124" s="196">
        <v>0</v>
      </c>
      <c r="S124" s="196">
        <f t="shared" si="14"/>
        <v>0</v>
      </c>
      <c r="T124" s="196"/>
      <c r="U124" s="196"/>
      <c r="V124" s="197">
        <f t="shared" si="15"/>
        <v>0</v>
      </c>
      <c r="W124" s="198"/>
      <c r="X124" s="199">
        <v>0</v>
      </c>
      <c r="Y124" s="199"/>
      <c r="Z124" s="199">
        <v>0</v>
      </c>
    </row>
    <row r="125" spans="1:26" ht="24.95" customHeight="1" x14ac:dyDescent="0.25">
      <c r="A125" s="188"/>
      <c r="B125" s="189">
        <v>24</v>
      </c>
      <c r="C125" s="190" t="s">
        <v>309</v>
      </c>
      <c r="D125" s="282" t="s">
        <v>774</v>
      </c>
      <c r="E125" s="282"/>
      <c r="F125" s="192" t="s">
        <v>469</v>
      </c>
      <c r="G125" s="193">
        <v>7</v>
      </c>
      <c r="H125" s="192"/>
      <c r="I125" s="192">
        <f t="shared" si="10"/>
        <v>0</v>
      </c>
      <c r="J125" s="194">
        <f t="shared" si="11"/>
        <v>29.96</v>
      </c>
      <c r="K125" s="195">
        <f t="shared" si="12"/>
        <v>0</v>
      </c>
      <c r="L125" s="196">
        <f t="shared" si="13"/>
        <v>0</v>
      </c>
      <c r="M125" s="196"/>
      <c r="N125" s="196">
        <v>4.28</v>
      </c>
      <c r="O125" s="196"/>
      <c r="P125" s="196">
        <v>0</v>
      </c>
      <c r="Q125" s="196"/>
      <c r="R125" s="196">
        <v>0</v>
      </c>
      <c r="S125" s="196">
        <f t="shared" si="14"/>
        <v>0</v>
      </c>
      <c r="T125" s="196"/>
      <c r="U125" s="196"/>
      <c r="V125" s="197">
        <f t="shared" si="15"/>
        <v>0</v>
      </c>
      <c r="W125" s="198"/>
      <c r="X125" s="199">
        <v>0</v>
      </c>
      <c r="Y125" s="199"/>
      <c r="Z125" s="199">
        <v>0</v>
      </c>
    </row>
    <row r="126" spans="1:26" ht="24.95" customHeight="1" x14ac:dyDescent="0.25">
      <c r="A126" s="188"/>
      <c r="B126" s="189">
        <v>25</v>
      </c>
      <c r="C126" s="190" t="s">
        <v>775</v>
      </c>
      <c r="D126" s="282" t="s">
        <v>776</v>
      </c>
      <c r="E126" s="282"/>
      <c r="F126" s="192" t="s">
        <v>469</v>
      </c>
      <c r="G126" s="193">
        <v>2</v>
      </c>
      <c r="H126" s="192"/>
      <c r="I126" s="192">
        <f t="shared" si="10"/>
        <v>0</v>
      </c>
      <c r="J126" s="194">
        <f t="shared" si="11"/>
        <v>86.72</v>
      </c>
      <c r="K126" s="195">
        <f t="shared" si="12"/>
        <v>0</v>
      </c>
      <c r="L126" s="196">
        <f t="shared" si="13"/>
        <v>0</v>
      </c>
      <c r="M126" s="196"/>
      <c r="N126" s="196">
        <v>43.36</v>
      </c>
      <c r="O126" s="196"/>
      <c r="P126" s="196">
        <v>8.2200000000000003E-4</v>
      </c>
      <c r="Q126" s="196"/>
      <c r="R126" s="196">
        <v>8.2200000000000003E-4</v>
      </c>
      <c r="S126" s="196">
        <f t="shared" si="14"/>
        <v>2E-3</v>
      </c>
      <c r="T126" s="196"/>
      <c r="U126" s="196"/>
      <c r="V126" s="197">
        <f t="shared" si="15"/>
        <v>0</v>
      </c>
      <c r="W126" s="198"/>
      <c r="X126" s="199">
        <v>0</v>
      </c>
      <c r="Y126" s="199"/>
      <c r="Z126" s="199">
        <v>0</v>
      </c>
    </row>
    <row r="127" spans="1:26" ht="24.95" customHeight="1" x14ac:dyDescent="0.25">
      <c r="A127" s="188"/>
      <c r="B127" s="189">
        <v>26</v>
      </c>
      <c r="C127" s="190" t="s">
        <v>317</v>
      </c>
      <c r="D127" s="282" t="s">
        <v>777</v>
      </c>
      <c r="E127" s="282"/>
      <c r="F127" s="192" t="s">
        <v>469</v>
      </c>
      <c r="G127" s="193">
        <v>2</v>
      </c>
      <c r="H127" s="192"/>
      <c r="I127" s="192">
        <f t="shared" si="10"/>
        <v>0</v>
      </c>
      <c r="J127" s="194">
        <f t="shared" si="11"/>
        <v>20.66</v>
      </c>
      <c r="K127" s="195">
        <f t="shared" si="12"/>
        <v>0</v>
      </c>
      <c r="L127" s="196">
        <f t="shared" si="13"/>
        <v>0</v>
      </c>
      <c r="M127" s="196"/>
      <c r="N127" s="196">
        <v>10.33</v>
      </c>
      <c r="O127" s="196"/>
      <c r="P127" s="196">
        <v>4.15E-3</v>
      </c>
      <c r="Q127" s="196"/>
      <c r="R127" s="196">
        <v>4.15E-3</v>
      </c>
      <c r="S127" s="196">
        <f t="shared" si="14"/>
        <v>8.0000000000000002E-3</v>
      </c>
      <c r="T127" s="196"/>
      <c r="U127" s="196"/>
      <c r="V127" s="197">
        <f t="shared" si="15"/>
        <v>0</v>
      </c>
      <c r="W127" s="198"/>
      <c r="X127" s="199">
        <v>0</v>
      </c>
      <c r="Y127" s="199"/>
      <c r="Z127" s="199">
        <v>0</v>
      </c>
    </row>
    <row r="128" spans="1:26" ht="24.95" customHeight="1" x14ac:dyDescent="0.25">
      <c r="A128" s="188"/>
      <c r="B128" s="189">
        <v>27</v>
      </c>
      <c r="C128" s="190" t="s">
        <v>778</v>
      </c>
      <c r="D128" s="282" t="s">
        <v>779</v>
      </c>
      <c r="E128" s="282"/>
      <c r="F128" s="192" t="s">
        <v>152</v>
      </c>
      <c r="G128" s="193">
        <v>44.5</v>
      </c>
      <c r="H128" s="192"/>
      <c r="I128" s="192">
        <f t="shared" si="10"/>
        <v>0</v>
      </c>
      <c r="J128" s="194">
        <f t="shared" si="11"/>
        <v>35.6</v>
      </c>
      <c r="K128" s="195">
        <f t="shared" si="12"/>
        <v>0</v>
      </c>
      <c r="L128" s="196">
        <f t="shared" si="13"/>
        <v>0</v>
      </c>
      <c r="M128" s="196"/>
      <c r="N128" s="196">
        <v>0.8</v>
      </c>
      <c r="O128" s="196"/>
      <c r="P128" s="196">
        <v>0</v>
      </c>
      <c r="Q128" s="196"/>
      <c r="R128" s="196">
        <v>0</v>
      </c>
      <c r="S128" s="196">
        <f t="shared" si="14"/>
        <v>0</v>
      </c>
      <c r="T128" s="196"/>
      <c r="U128" s="196"/>
      <c r="V128" s="197">
        <f t="shared" si="15"/>
        <v>0</v>
      </c>
      <c r="W128" s="198"/>
      <c r="X128" s="199">
        <v>0</v>
      </c>
      <c r="Y128" s="199"/>
      <c r="Z128" s="199">
        <v>0</v>
      </c>
    </row>
    <row r="129" spans="1:26" ht="24.95" customHeight="1" x14ac:dyDescent="0.25">
      <c r="A129" s="188"/>
      <c r="B129" s="189">
        <v>28</v>
      </c>
      <c r="C129" s="190" t="s">
        <v>780</v>
      </c>
      <c r="D129" s="282" t="s">
        <v>314</v>
      </c>
      <c r="E129" s="282"/>
      <c r="F129" s="192" t="s">
        <v>533</v>
      </c>
      <c r="G129" s="193">
        <v>1</v>
      </c>
      <c r="H129" s="194"/>
      <c r="I129" s="194">
        <f t="shared" si="10"/>
        <v>0</v>
      </c>
      <c r="J129" s="194">
        <f t="shared" si="11"/>
        <v>35.04</v>
      </c>
      <c r="K129" s="195">
        <f t="shared" si="12"/>
        <v>0</v>
      </c>
      <c r="L129" s="196">
        <f t="shared" si="13"/>
        <v>0</v>
      </c>
      <c r="M129" s="196"/>
      <c r="N129" s="196">
        <v>35.04</v>
      </c>
      <c r="O129" s="196"/>
      <c r="P129" s="196">
        <v>0</v>
      </c>
      <c r="Q129" s="196"/>
      <c r="R129" s="196">
        <v>0</v>
      </c>
      <c r="S129" s="196">
        <f t="shared" si="14"/>
        <v>0</v>
      </c>
      <c r="T129" s="196"/>
      <c r="U129" s="196"/>
      <c r="V129" s="197">
        <f t="shared" si="15"/>
        <v>0</v>
      </c>
      <c r="W129" s="198"/>
      <c r="X129" s="199">
        <v>0</v>
      </c>
      <c r="Y129" s="199"/>
      <c r="Z129" s="199">
        <v>0</v>
      </c>
    </row>
    <row r="130" spans="1:26" ht="24.95" customHeight="1" x14ac:dyDescent="0.25">
      <c r="A130" s="188"/>
      <c r="B130" s="189">
        <v>29</v>
      </c>
      <c r="C130" s="190" t="s">
        <v>781</v>
      </c>
      <c r="D130" s="282" t="s">
        <v>782</v>
      </c>
      <c r="E130" s="282"/>
      <c r="F130" s="192" t="s">
        <v>533</v>
      </c>
      <c r="G130" s="193">
        <v>1</v>
      </c>
      <c r="H130" s="194"/>
      <c r="I130" s="194">
        <f t="shared" si="10"/>
        <v>0</v>
      </c>
      <c r="J130" s="194">
        <f t="shared" si="11"/>
        <v>35.04</v>
      </c>
      <c r="K130" s="195">
        <f t="shared" si="12"/>
        <v>0</v>
      </c>
      <c r="L130" s="196">
        <f t="shared" si="13"/>
        <v>0</v>
      </c>
      <c r="M130" s="196"/>
      <c r="N130" s="196">
        <v>35.04</v>
      </c>
      <c r="O130" s="196"/>
      <c r="P130" s="196">
        <v>0</v>
      </c>
      <c r="Q130" s="196"/>
      <c r="R130" s="196">
        <v>0</v>
      </c>
      <c r="S130" s="196">
        <f t="shared" si="14"/>
        <v>0</v>
      </c>
      <c r="T130" s="196"/>
      <c r="U130" s="196"/>
      <c r="V130" s="197">
        <f t="shared" si="15"/>
        <v>0</v>
      </c>
      <c r="W130" s="198"/>
      <c r="X130" s="199">
        <v>0</v>
      </c>
      <c r="Y130" s="199"/>
      <c r="Z130" s="199">
        <v>0</v>
      </c>
    </row>
    <row r="131" spans="1:26" ht="24.95" customHeight="1" x14ac:dyDescent="0.25">
      <c r="A131" s="188"/>
      <c r="B131" s="189">
        <v>30</v>
      </c>
      <c r="C131" s="190" t="s">
        <v>783</v>
      </c>
      <c r="D131" s="282" t="s">
        <v>784</v>
      </c>
      <c r="E131" s="282"/>
      <c r="F131" s="192" t="s">
        <v>533</v>
      </c>
      <c r="G131" s="193">
        <v>0.05</v>
      </c>
      <c r="H131" s="194"/>
      <c r="I131" s="194">
        <f t="shared" si="10"/>
        <v>0</v>
      </c>
      <c r="J131" s="194">
        <f t="shared" si="11"/>
        <v>1.75</v>
      </c>
      <c r="K131" s="195">
        <f t="shared" si="12"/>
        <v>0</v>
      </c>
      <c r="L131" s="196">
        <f t="shared" si="13"/>
        <v>0</v>
      </c>
      <c r="M131" s="196"/>
      <c r="N131" s="196">
        <v>35.04</v>
      </c>
      <c r="O131" s="196"/>
      <c r="P131" s="196">
        <v>0</v>
      </c>
      <c r="Q131" s="196"/>
      <c r="R131" s="196">
        <v>0</v>
      </c>
      <c r="S131" s="196">
        <f t="shared" si="14"/>
        <v>0</v>
      </c>
      <c r="T131" s="196"/>
      <c r="U131" s="196"/>
      <c r="V131" s="197">
        <f t="shared" si="15"/>
        <v>0</v>
      </c>
      <c r="W131" s="198"/>
      <c r="X131" s="199">
        <v>0</v>
      </c>
      <c r="Y131" s="199"/>
      <c r="Z131" s="199">
        <v>0</v>
      </c>
    </row>
    <row r="132" spans="1:26" ht="24.95" customHeight="1" x14ac:dyDescent="0.25">
      <c r="A132" s="188"/>
      <c r="B132" s="189">
        <v>31</v>
      </c>
      <c r="C132" s="190" t="s">
        <v>785</v>
      </c>
      <c r="D132" s="282" t="s">
        <v>786</v>
      </c>
      <c r="E132" s="282"/>
      <c r="F132" s="192" t="s">
        <v>469</v>
      </c>
      <c r="G132" s="193">
        <v>4</v>
      </c>
      <c r="H132" s="192"/>
      <c r="I132" s="192">
        <f t="shared" si="10"/>
        <v>0</v>
      </c>
      <c r="J132" s="194">
        <f t="shared" si="11"/>
        <v>50.6</v>
      </c>
      <c r="K132" s="195">
        <f t="shared" si="12"/>
        <v>0</v>
      </c>
      <c r="L132" s="196">
        <f t="shared" si="13"/>
        <v>0</v>
      </c>
      <c r="M132" s="196"/>
      <c r="N132" s="196">
        <v>12.65</v>
      </c>
      <c r="O132" s="196"/>
      <c r="P132" s="196">
        <v>0</v>
      </c>
      <c r="Q132" s="196"/>
      <c r="R132" s="196">
        <v>0</v>
      </c>
      <c r="S132" s="196">
        <f t="shared" si="14"/>
        <v>0</v>
      </c>
      <c r="T132" s="196"/>
      <c r="U132" s="196"/>
      <c r="V132" s="197">
        <f t="shared" si="15"/>
        <v>0</v>
      </c>
      <c r="W132" s="198"/>
      <c r="X132" s="199">
        <v>0</v>
      </c>
      <c r="Y132" s="199"/>
      <c r="Z132" s="199">
        <v>0</v>
      </c>
    </row>
    <row r="133" spans="1:26" ht="24.95" customHeight="1" x14ac:dyDescent="0.25">
      <c r="A133" s="188"/>
      <c r="B133" s="189">
        <v>32</v>
      </c>
      <c r="C133" s="190" t="s">
        <v>787</v>
      </c>
      <c r="D133" s="282" t="s">
        <v>788</v>
      </c>
      <c r="E133" s="282"/>
      <c r="F133" s="192" t="s">
        <v>469</v>
      </c>
      <c r="G133" s="193">
        <v>2</v>
      </c>
      <c r="H133" s="192"/>
      <c r="I133" s="192">
        <f t="shared" si="10"/>
        <v>0</v>
      </c>
      <c r="J133" s="194">
        <f t="shared" si="11"/>
        <v>26.44</v>
      </c>
      <c r="K133" s="195">
        <f t="shared" si="12"/>
        <v>0</v>
      </c>
      <c r="L133" s="196">
        <f t="shared" si="13"/>
        <v>0</v>
      </c>
      <c r="M133" s="196"/>
      <c r="N133" s="196">
        <v>13.22</v>
      </c>
      <c r="O133" s="196"/>
      <c r="P133" s="196">
        <v>0</v>
      </c>
      <c r="Q133" s="196"/>
      <c r="R133" s="196">
        <v>0</v>
      </c>
      <c r="S133" s="196">
        <f t="shared" si="14"/>
        <v>0</v>
      </c>
      <c r="T133" s="196"/>
      <c r="U133" s="196"/>
      <c r="V133" s="197">
        <f t="shared" si="15"/>
        <v>0</v>
      </c>
      <c r="W133" s="198"/>
      <c r="X133" s="199">
        <v>0</v>
      </c>
      <c r="Y133" s="199"/>
      <c r="Z133" s="199">
        <v>0</v>
      </c>
    </row>
    <row r="134" spans="1:26" ht="24.95" customHeight="1" x14ac:dyDescent="0.25">
      <c r="A134" s="188"/>
      <c r="B134" s="189">
        <v>33</v>
      </c>
      <c r="C134" s="190" t="s">
        <v>789</v>
      </c>
      <c r="D134" s="282" t="s">
        <v>790</v>
      </c>
      <c r="E134" s="282"/>
      <c r="F134" s="192" t="s">
        <v>469</v>
      </c>
      <c r="G134" s="193">
        <v>3</v>
      </c>
      <c r="H134" s="192"/>
      <c r="I134" s="192">
        <f t="shared" si="10"/>
        <v>0</v>
      </c>
      <c r="J134" s="194">
        <f t="shared" si="11"/>
        <v>6.78</v>
      </c>
      <c r="K134" s="195">
        <f t="shared" si="12"/>
        <v>0</v>
      </c>
      <c r="L134" s="196">
        <f t="shared" si="13"/>
        <v>0</v>
      </c>
      <c r="M134" s="196"/>
      <c r="N134" s="196">
        <v>2.2599999999999998</v>
      </c>
      <c r="O134" s="196"/>
      <c r="P134" s="196">
        <v>0</v>
      </c>
      <c r="Q134" s="196"/>
      <c r="R134" s="196">
        <v>0</v>
      </c>
      <c r="S134" s="196">
        <f t="shared" si="14"/>
        <v>0</v>
      </c>
      <c r="T134" s="196"/>
      <c r="U134" s="196"/>
      <c r="V134" s="197">
        <f t="shared" si="15"/>
        <v>0</v>
      </c>
      <c r="W134" s="198"/>
      <c r="X134" s="199">
        <v>0</v>
      </c>
      <c r="Y134" s="199"/>
      <c r="Z134" s="199">
        <v>0</v>
      </c>
    </row>
    <row r="135" spans="1:26" ht="24.95" customHeight="1" x14ac:dyDescent="0.25">
      <c r="A135" s="200"/>
      <c r="B135" s="201">
        <v>34</v>
      </c>
      <c r="C135" s="202" t="s">
        <v>791</v>
      </c>
      <c r="D135" s="283" t="s">
        <v>792</v>
      </c>
      <c r="E135" s="283"/>
      <c r="F135" s="204" t="s">
        <v>469</v>
      </c>
      <c r="G135" s="205">
        <v>4</v>
      </c>
      <c r="H135" s="204"/>
      <c r="I135" s="204">
        <f t="shared" si="10"/>
        <v>0</v>
      </c>
      <c r="J135" s="206">
        <f t="shared" si="11"/>
        <v>133.36000000000001</v>
      </c>
      <c r="K135" s="195">
        <f t="shared" si="12"/>
        <v>0</v>
      </c>
      <c r="L135" s="196"/>
      <c r="M135" s="196">
        <f>ROUND(G135*(H135),2)</f>
        <v>0</v>
      </c>
      <c r="N135" s="196">
        <v>33.340000000000003</v>
      </c>
      <c r="O135" s="196"/>
      <c r="P135" s="196">
        <v>0</v>
      </c>
      <c r="Q135" s="196"/>
      <c r="R135" s="196">
        <v>0</v>
      </c>
      <c r="S135" s="196">
        <f t="shared" si="14"/>
        <v>0</v>
      </c>
      <c r="T135" s="196"/>
      <c r="U135" s="196"/>
      <c r="V135" s="197">
        <f t="shared" si="15"/>
        <v>0</v>
      </c>
      <c r="W135" s="198"/>
      <c r="X135" s="199">
        <v>0</v>
      </c>
      <c r="Y135" s="199"/>
      <c r="Z135" s="199">
        <v>0</v>
      </c>
    </row>
    <row r="136" spans="1:26" ht="24.95" customHeight="1" x14ac:dyDescent="0.25">
      <c r="A136" s="200"/>
      <c r="B136" s="201">
        <v>35</v>
      </c>
      <c r="C136" s="202" t="s">
        <v>793</v>
      </c>
      <c r="D136" s="283" t="s">
        <v>794</v>
      </c>
      <c r="E136" s="283"/>
      <c r="F136" s="204" t="s">
        <v>469</v>
      </c>
      <c r="G136" s="205">
        <v>2</v>
      </c>
      <c r="H136" s="204"/>
      <c r="I136" s="204">
        <f t="shared" si="10"/>
        <v>0</v>
      </c>
      <c r="J136" s="206">
        <f t="shared" si="11"/>
        <v>204.22</v>
      </c>
      <c r="K136" s="195">
        <f t="shared" si="12"/>
        <v>0</v>
      </c>
      <c r="L136" s="196"/>
      <c r="M136" s="196">
        <f>ROUND(G136*(H136),2)</f>
        <v>0</v>
      </c>
      <c r="N136" s="196">
        <v>102.11</v>
      </c>
      <c r="O136" s="196"/>
      <c r="P136" s="196">
        <v>0</v>
      </c>
      <c r="Q136" s="196"/>
      <c r="R136" s="196">
        <v>0</v>
      </c>
      <c r="S136" s="196">
        <f t="shared" si="14"/>
        <v>0</v>
      </c>
      <c r="T136" s="196"/>
      <c r="U136" s="196"/>
      <c r="V136" s="197">
        <f t="shared" si="15"/>
        <v>0</v>
      </c>
      <c r="W136" s="198"/>
      <c r="X136" s="199">
        <v>0</v>
      </c>
      <c r="Y136" s="199"/>
      <c r="Z136" s="199">
        <v>0</v>
      </c>
    </row>
    <row r="137" spans="1:26" ht="24.95" customHeight="1" x14ac:dyDescent="0.25">
      <c r="A137" s="200"/>
      <c r="B137" s="201">
        <v>36</v>
      </c>
      <c r="C137" s="202" t="s">
        <v>795</v>
      </c>
      <c r="D137" s="283" t="s">
        <v>796</v>
      </c>
      <c r="E137" s="283"/>
      <c r="F137" s="204" t="s">
        <v>469</v>
      </c>
      <c r="G137" s="205">
        <v>3</v>
      </c>
      <c r="H137" s="204"/>
      <c r="I137" s="204">
        <f t="shared" si="10"/>
        <v>0</v>
      </c>
      <c r="J137" s="206">
        <f t="shared" si="11"/>
        <v>171.15</v>
      </c>
      <c r="K137" s="195">
        <f t="shared" si="12"/>
        <v>0</v>
      </c>
      <c r="L137" s="196"/>
      <c r="M137" s="196">
        <f>ROUND(G137*(H137),2)</f>
        <v>0</v>
      </c>
      <c r="N137" s="196">
        <v>57.05</v>
      </c>
      <c r="O137" s="196"/>
      <c r="P137" s="196">
        <v>0</v>
      </c>
      <c r="Q137" s="196"/>
      <c r="R137" s="196">
        <v>0</v>
      </c>
      <c r="S137" s="196">
        <f t="shared" si="14"/>
        <v>0</v>
      </c>
      <c r="T137" s="196"/>
      <c r="U137" s="196"/>
      <c r="V137" s="197">
        <f t="shared" si="15"/>
        <v>0</v>
      </c>
      <c r="W137" s="198"/>
      <c r="X137" s="199">
        <v>0</v>
      </c>
      <c r="Y137" s="199"/>
      <c r="Z137" s="199">
        <v>0</v>
      </c>
    </row>
    <row r="138" spans="1:26" ht="24.95" customHeight="1" x14ac:dyDescent="0.25">
      <c r="A138" s="200"/>
      <c r="B138" s="201">
        <v>37</v>
      </c>
      <c r="C138" s="202" t="s">
        <v>797</v>
      </c>
      <c r="D138" s="283" t="s">
        <v>798</v>
      </c>
      <c r="E138" s="283"/>
      <c r="F138" s="204" t="s">
        <v>469</v>
      </c>
      <c r="G138" s="205">
        <v>2</v>
      </c>
      <c r="H138" s="204"/>
      <c r="I138" s="204">
        <f t="shared" si="10"/>
        <v>0</v>
      </c>
      <c r="J138" s="206">
        <f t="shared" si="11"/>
        <v>1152.48</v>
      </c>
      <c r="K138" s="195">
        <f t="shared" si="12"/>
        <v>0</v>
      </c>
      <c r="L138" s="196"/>
      <c r="M138" s="196">
        <f>ROUND(G138*(H138),2)</f>
        <v>0</v>
      </c>
      <c r="N138" s="196">
        <v>576.24</v>
      </c>
      <c r="O138" s="196"/>
      <c r="P138" s="196">
        <v>0</v>
      </c>
      <c r="Q138" s="196"/>
      <c r="R138" s="196">
        <v>0</v>
      </c>
      <c r="S138" s="196">
        <f t="shared" si="14"/>
        <v>0</v>
      </c>
      <c r="T138" s="196"/>
      <c r="U138" s="196"/>
      <c r="V138" s="197">
        <f t="shared" si="15"/>
        <v>0</v>
      </c>
      <c r="W138" s="198"/>
      <c r="X138" s="199">
        <v>0</v>
      </c>
      <c r="Y138" s="199"/>
      <c r="Z138" s="199">
        <v>0</v>
      </c>
    </row>
    <row r="139" spans="1:26" x14ac:dyDescent="0.25">
      <c r="A139" s="199"/>
      <c r="B139" s="207"/>
      <c r="C139" s="208" t="s">
        <v>303</v>
      </c>
      <c r="D139" s="284" t="s">
        <v>304</v>
      </c>
      <c r="E139" s="284"/>
      <c r="F139" s="209"/>
      <c r="G139" s="196"/>
      <c r="H139" s="209"/>
      <c r="I139" s="210">
        <f>ROUND((SUM(I116:I138))/1,2)</f>
        <v>0</v>
      </c>
      <c r="J139" s="211"/>
      <c r="K139" s="211"/>
      <c r="L139" s="212">
        <f>ROUND((SUM(L116:L138))/1,2)</f>
        <v>0</v>
      </c>
      <c r="M139" s="212">
        <f>ROUND((SUM(M116:M138))/1,2)</f>
        <v>0</v>
      </c>
      <c r="N139" s="212"/>
      <c r="O139" s="212"/>
      <c r="P139" s="212"/>
      <c r="Q139" s="212"/>
      <c r="R139" s="212"/>
      <c r="S139" s="212">
        <f>ROUND((SUM(S116:S138))/1,2)</f>
        <v>0.08</v>
      </c>
      <c r="T139" s="212"/>
      <c r="U139" s="212"/>
      <c r="V139" s="213">
        <f>ROUND((SUM(V116:V138))/1,2)</f>
        <v>0</v>
      </c>
      <c r="W139" s="198"/>
      <c r="X139" s="199"/>
      <c r="Y139" s="199"/>
      <c r="Z139" s="199"/>
    </row>
    <row r="140" spans="1:26" x14ac:dyDescent="0.25">
      <c r="A140" s="199"/>
      <c r="B140" s="207"/>
      <c r="C140" s="214"/>
      <c r="D140" s="285"/>
      <c r="E140" s="285"/>
      <c r="F140" s="209"/>
      <c r="G140" s="196"/>
      <c r="H140" s="209"/>
      <c r="I140" s="209"/>
      <c r="J140" s="195"/>
      <c r="K140" s="195"/>
      <c r="L140" s="196"/>
      <c r="M140" s="196"/>
      <c r="N140" s="196"/>
      <c r="O140" s="196"/>
      <c r="P140" s="196"/>
      <c r="Q140" s="196"/>
      <c r="R140" s="196"/>
      <c r="S140" s="196"/>
      <c r="T140" s="196"/>
      <c r="U140" s="196"/>
      <c r="V140" s="197"/>
      <c r="W140" s="198"/>
      <c r="X140" s="199"/>
      <c r="Y140" s="199"/>
      <c r="Z140" s="199"/>
    </row>
    <row r="141" spans="1:26" x14ac:dyDescent="0.25">
      <c r="A141" s="199"/>
      <c r="B141" s="207"/>
      <c r="C141" s="208" t="s">
        <v>799</v>
      </c>
      <c r="D141" s="284" t="s">
        <v>800</v>
      </c>
      <c r="E141" s="284"/>
      <c r="F141" s="209"/>
      <c r="G141" s="196"/>
      <c r="H141" s="209"/>
      <c r="I141" s="209"/>
      <c r="J141" s="195"/>
      <c r="K141" s="195"/>
      <c r="L141" s="196"/>
      <c r="M141" s="196"/>
      <c r="N141" s="196"/>
      <c r="O141" s="196"/>
      <c r="P141" s="196"/>
      <c r="Q141" s="196"/>
      <c r="R141" s="196"/>
      <c r="S141" s="196"/>
      <c r="T141" s="196"/>
      <c r="U141" s="196"/>
      <c r="V141" s="197"/>
      <c r="W141" s="198"/>
      <c r="X141" s="199"/>
      <c r="Y141" s="199"/>
      <c r="Z141" s="199"/>
    </row>
    <row r="142" spans="1:26" ht="24.95" customHeight="1" x14ac:dyDescent="0.25">
      <c r="A142" s="188"/>
      <c r="B142" s="189">
        <v>38</v>
      </c>
      <c r="C142" s="190" t="s">
        <v>801</v>
      </c>
      <c r="D142" s="282" t="s">
        <v>802</v>
      </c>
      <c r="E142" s="282"/>
      <c r="F142" s="192" t="s">
        <v>152</v>
      </c>
      <c r="G142" s="193">
        <v>58</v>
      </c>
      <c r="H142" s="192"/>
      <c r="I142" s="192">
        <f t="shared" ref="I142:I171" si="16">ROUND(G142*(H142),2)</f>
        <v>0</v>
      </c>
      <c r="J142" s="194">
        <f t="shared" ref="J142:J171" si="17">ROUND(G142*(N142),2)</f>
        <v>750.52</v>
      </c>
      <c r="K142" s="195">
        <f t="shared" ref="K142:K171" si="18">ROUND(G142*(O142),2)</f>
        <v>0</v>
      </c>
      <c r="L142" s="196">
        <f t="shared" ref="L142:L160" si="19">ROUND(G142*(H142),2)</f>
        <v>0</v>
      </c>
      <c r="M142" s="196"/>
      <c r="N142" s="196">
        <v>12.94</v>
      </c>
      <c r="O142" s="196"/>
      <c r="P142" s="196">
        <v>3.98E-3</v>
      </c>
      <c r="Q142" s="196"/>
      <c r="R142" s="196">
        <v>3.98E-3</v>
      </c>
      <c r="S142" s="196">
        <f t="shared" ref="S142:S171" si="20">ROUND(G142*(P142),3)</f>
        <v>0.23100000000000001</v>
      </c>
      <c r="T142" s="196"/>
      <c r="U142" s="196"/>
      <c r="V142" s="197">
        <f t="shared" ref="V142:V171" si="21">ROUND(G142*(X142),3)</f>
        <v>0</v>
      </c>
      <c r="W142" s="198"/>
      <c r="X142" s="199">
        <v>0</v>
      </c>
      <c r="Y142" s="199"/>
      <c r="Z142" s="199">
        <v>0</v>
      </c>
    </row>
    <row r="143" spans="1:26" ht="24.95" customHeight="1" x14ac:dyDescent="0.25">
      <c r="A143" s="188"/>
      <c r="B143" s="189">
        <v>39</v>
      </c>
      <c r="C143" s="190" t="s">
        <v>803</v>
      </c>
      <c r="D143" s="282" t="s">
        <v>804</v>
      </c>
      <c r="E143" s="282"/>
      <c r="F143" s="192" t="s">
        <v>152</v>
      </c>
      <c r="G143" s="193">
        <v>18</v>
      </c>
      <c r="H143" s="192"/>
      <c r="I143" s="192">
        <f t="shared" si="16"/>
        <v>0</v>
      </c>
      <c r="J143" s="194">
        <f t="shared" si="17"/>
        <v>325.8</v>
      </c>
      <c r="K143" s="195">
        <f t="shared" si="18"/>
        <v>0</v>
      </c>
      <c r="L143" s="196">
        <f t="shared" si="19"/>
        <v>0</v>
      </c>
      <c r="M143" s="196"/>
      <c r="N143" s="196">
        <v>18.100000000000001</v>
      </c>
      <c r="O143" s="196"/>
      <c r="P143" s="196">
        <v>5.8500000000000002E-3</v>
      </c>
      <c r="Q143" s="196"/>
      <c r="R143" s="196">
        <v>5.8500000000000002E-3</v>
      </c>
      <c r="S143" s="196">
        <f t="shared" si="20"/>
        <v>0.105</v>
      </c>
      <c r="T143" s="196"/>
      <c r="U143" s="196"/>
      <c r="V143" s="197">
        <f t="shared" si="21"/>
        <v>0</v>
      </c>
      <c r="W143" s="198"/>
      <c r="X143" s="199">
        <v>0</v>
      </c>
      <c r="Y143" s="199"/>
      <c r="Z143" s="199">
        <v>0</v>
      </c>
    </row>
    <row r="144" spans="1:26" ht="24.95" customHeight="1" x14ac:dyDescent="0.25">
      <c r="A144" s="188"/>
      <c r="B144" s="189">
        <v>40</v>
      </c>
      <c r="C144" s="190" t="s">
        <v>805</v>
      </c>
      <c r="D144" s="282" t="s">
        <v>806</v>
      </c>
      <c r="E144" s="282"/>
      <c r="F144" s="191" t="s">
        <v>152</v>
      </c>
      <c r="G144" s="193">
        <v>10</v>
      </c>
      <c r="H144" s="192"/>
      <c r="I144" s="192">
        <f t="shared" si="16"/>
        <v>0</v>
      </c>
      <c r="J144" s="191">
        <f t="shared" si="17"/>
        <v>363.1</v>
      </c>
      <c r="K144" s="199">
        <f t="shared" si="18"/>
        <v>0</v>
      </c>
      <c r="L144" s="196">
        <f t="shared" si="19"/>
        <v>0</v>
      </c>
      <c r="M144" s="196"/>
      <c r="N144" s="196">
        <v>36.31</v>
      </c>
      <c r="O144" s="196"/>
      <c r="P144" s="196">
        <v>1.116E-2</v>
      </c>
      <c r="Q144" s="196"/>
      <c r="R144" s="196">
        <v>1.116E-2</v>
      </c>
      <c r="S144" s="196">
        <f t="shared" si="20"/>
        <v>0.112</v>
      </c>
      <c r="T144" s="196"/>
      <c r="U144" s="196"/>
      <c r="V144" s="197">
        <f t="shared" si="21"/>
        <v>0</v>
      </c>
      <c r="W144" s="198"/>
      <c r="X144" s="199">
        <v>0</v>
      </c>
      <c r="Y144" s="199"/>
      <c r="Z144" s="199">
        <v>0</v>
      </c>
    </row>
    <row r="145" spans="1:26" ht="24.95" customHeight="1" x14ac:dyDescent="0.25">
      <c r="A145" s="188"/>
      <c r="B145" s="189">
        <v>41</v>
      </c>
      <c r="C145" s="190" t="s">
        <v>807</v>
      </c>
      <c r="D145" s="282" t="s">
        <v>808</v>
      </c>
      <c r="E145" s="282"/>
      <c r="F145" s="191" t="s">
        <v>469</v>
      </c>
      <c r="G145" s="193">
        <v>5</v>
      </c>
      <c r="H145" s="192"/>
      <c r="I145" s="192">
        <f t="shared" si="16"/>
        <v>0</v>
      </c>
      <c r="J145" s="191">
        <f t="shared" si="17"/>
        <v>26.65</v>
      </c>
      <c r="K145" s="199">
        <f t="shared" si="18"/>
        <v>0</v>
      </c>
      <c r="L145" s="196">
        <f t="shared" si="19"/>
        <v>0</v>
      </c>
      <c r="M145" s="196"/>
      <c r="N145" s="196">
        <v>5.33</v>
      </c>
      <c r="O145" s="196"/>
      <c r="P145" s="196">
        <v>1.2999999999999999E-4</v>
      </c>
      <c r="Q145" s="196"/>
      <c r="R145" s="196">
        <v>1.2999999999999999E-4</v>
      </c>
      <c r="S145" s="196">
        <f t="shared" si="20"/>
        <v>1E-3</v>
      </c>
      <c r="T145" s="196"/>
      <c r="U145" s="196"/>
      <c r="V145" s="197">
        <f t="shared" si="21"/>
        <v>0</v>
      </c>
      <c r="W145" s="198"/>
      <c r="X145" s="199">
        <v>0</v>
      </c>
      <c r="Y145" s="199"/>
      <c r="Z145" s="199">
        <v>0</v>
      </c>
    </row>
    <row r="146" spans="1:26" ht="24.95" customHeight="1" x14ac:dyDescent="0.25">
      <c r="A146" s="188"/>
      <c r="B146" s="189">
        <v>42</v>
      </c>
      <c r="C146" s="190" t="s">
        <v>809</v>
      </c>
      <c r="D146" s="282" t="s">
        <v>810</v>
      </c>
      <c r="E146" s="282"/>
      <c r="F146" s="191" t="s">
        <v>811</v>
      </c>
      <c r="G146" s="193">
        <v>9</v>
      </c>
      <c r="H146" s="192"/>
      <c r="I146" s="192">
        <f t="shared" si="16"/>
        <v>0</v>
      </c>
      <c r="J146" s="191">
        <f t="shared" si="17"/>
        <v>89.91</v>
      </c>
      <c r="K146" s="199">
        <f t="shared" si="18"/>
        <v>0</v>
      </c>
      <c r="L146" s="196">
        <f t="shared" si="19"/>
        <v>0</v>
      </c>
      <c r="M146" s="196"/>
      <c r="N146" s="196">
        <v>9.99</v>
      </c>
      <c r="O146" s="196"/>
      <c r="P146" s="196">
        <v>2.5999999999999998E-4</v>
      </c>
      <c r="Q146" s="196"/>
      <c r="R146" s="196">
        <v>2.5999999999999998E-4</v>
      </c>
      <c r="S146" s="196">
        <f t="shared" si="20"/>
        <v>2E-3</v>
      </c>
      <c r="T146" s="196"/>
      <c r="U146" s="196"/>
      <c r="V146" s="197">
        <f t="shared" si="21"/>
        <v>0</v>
      </c>
      <c r="W146" s="198"/>
      <c r="X146" s="199">
        <v>0</v>
      </c>
      <c r="Y146" s="199"/>
      <c r="Z146" s="199">
        <v>0</v>
      </c>
    </row>
    <row r="147" spans="1:26" ht="24.95" customHeight="1" x14ac:dyDescent="0.25">
      <c r="A147" s="188"/>
      <c r="B147" s="189">
        <v>43</v>
      </c>
      <c r="C147" s="190" t="s">
        <v>812</v>
      </c>
      <c r="D147" s="282" t="s">
        <v>813</v>
      </c>
      <c r="E147" s="282"/>
      <c r="F147" s="191" t="s">
        <v>152</v>
      </c>
      <c r="G147" s="193">
        <v>86</v>
      </c>
      <c r="H147" s="192"/>
      <c r="I147" s="192">
        <f t="shared" si="16"/>
        <v>0</v>
      </c>
      <c r="J147" s="191">
        <f t="shared" si="17"/>
        <v>125.56</v>
      </c>
      <c r="K147" s="199">
        <f t="shared" si="18"/>
        <v>0</v>
      </c>
      <c r="L147" s="196">
        <f t="shared" si="19"/>
        <v>0</v>
      </c>
      <c r="M147" s="196"/>
      <c r="N147" s="196">
        <v>1.46</v>
      </c>
      <c r="O147" s="196"/>
      <c r="P147" s="196">
        <v>1.8000000000000001E-4</v>
      </c>
      <c r="Q147" s="196"/>
      <c r="R147" s="196">
        <v>1.8000000000000001E-4</v>
      </c>
      <c r="S147" s="196">
        <f t="shared" si="20"/>
        <v>1.4999999999999999E-2</v>
      </c>
      <c r="T147" s="196"/>
      <c r="U147" s="196"/>
      <c r="V147" s="197">
        <f t="shared" si="21"/>
        <v>0</v>
      </c>
      <c r="W147" s="198"/>
      <c r="X147" s="199">
        <v>0</v>
      </c>
      <c r="Y147" s="199"/>
      <c r="Z147" s="199">
        <v>0</v>
      </c>
    </row>
    <row r="148" spans="1:26" ht="24.95" customHeight="1" x14ac:dyDescent="0.25">
      <c r="A148" s="188"/>
      <c r="B148" s="189">
        <v>44</v>
      </c>
      <c r="C148" s="190" t="s">
        <v>814</v>
      </c>
      <c r="D148" s="282" t="s">
        <v>815</v>
      </c>
      <c r="E148" s="282"/>
      <c r="F148" s="191" t="s">
        <v>152</v>
      </c>
      <c r="G148" s="193">
        <v>86</v>
      </c>
      <c r="H148" s="192"/>
      <c r="I148" s="192">
        <f t="shared" si="16"/>
        <v>0</v>
      </c>
      <c r="J148" s="191">
        <f t="shared" si="17"/>
        <v>91.16</v>
      </c>
      <c r="K148" s="199">
        <f t="shared" si="18"/>
        <v>0</v>
      </c>
      <c r="L148" s="196">
        <f t="shared" si="19"/>
        <v>0</v>
      </c>
      <c r="M148" s="196"/>
      <c r="N148" s="196">
        <v>1.06</v>
      </c>
      <c r="O148" s="196"/>
      <c r="P148" s="196">
        <v>1.0000000000000001E-5</v>
      </c>
      <c r="Q148" s="196"/>
      <c r="R148" s="196">
        <v>1.0000000000000001E-5</v>
      </c>
      <c r="S148" s="196">
        <f t="shared" si="20"/>
        <v>1E-3</v>
      </c>
      <c r="T148" s="196"/>
      <c r="U148" s="196"/>
      <c r="V148" s="197">
        <f t="shared" si="21"/>
        <v>0</v>
      </c>
      <c r="W148" s="198"/>
      <c r="X148" s="199">
        <v>0</v>
      </c>
      <c r="Y148" s="199"/>
      <c r="Z148" s="199">
        <v>0</v>
      </c>
    </row>
    <row r="149" spans="1:26" ht="24.95" customHeight="1" x14ac:dyDescent="0.25">
      <c r="A149" s="188"/>
      <c r="B149" s="189">
        <v>45</v>
      </c>
      <c r="C149" s="190" t="s">
        <v>816</v>
      </c>
      <c r="D149" s="282" t="s">
        <v>817</v>
      </c>
      <c r="E149" s="282"/>
      <c r="F149" s="191" t="s">
        <v>533</v>
      </c>
      <c r="G149" s="193">
        <v>0.7</v>
      </c>
      <c r="H149" s="194"/>
      <c r="I149" s="194">
        <f t="shared" si="16"/>
        <v>0</v>
      </c>
      <c r="J149" s="191">
        <f t="shared" si="17"/>
        <v>22.08</v>
      </c>
      <c r="K149" s="199">
        <f t="shared" si="18"/>
        <v>0</v>
      </c>
      <c r="L149" s="196">
        <f t="shared" si="19"/>
        <v>0</v>
      </c>
      <c r="M149" s="196"/>
      <c r="N149" s="196">
        <v>31.54</v>
      </c>
      <c r="O149" s="196"/>
      <c r="P149" s="196">
        <v>0</v>
      </c>
      <c r="Q149" s="196"/>
      <c r="R149" s="196">
        <v>0</v>
      </c>
      <c r="S149" s="196">
        <f t="shared" si="20"/>
        <v>0</v>
      </c>
      <c r="T149" s="196"/>
      <c r="U149" s="196"/>
      <c r="V149" s="197">
        <f t="shared" si="21"/>
        <v>0</v>
      </c>
      <c r="W149" s="198"/>
      <c r="X149" s="199">
        <v>0</v>
      </c>
      <c r="Y149" s="199"/>
      <c r="Z149" s="199">
        <v>0</v>
      </c>
    </row>
    <row r="150" spans="1:26" ht="24.95" customHeight="1" x14ac:dyDescent="0.25">
      <c r="A150" s="188"/>
      <c r="B150" s="189">
        <v>46</v>
      </c>
      <c r="C150" s="190" t="s">
        <v>818</v>
      </c>
      <c r="D150" s="282" t="s">
        <v>819</v>
      </c>
      <c r="E150" s="282"/>
      <c r="F150" s="191" t="s">
        <v>533</v>
      </c>
      <c r="G150" s="193">
        <v>0.5</v>
      </c>
      <c r="H150" s="194"/>
      <c r="I150" s="194">
        <f t="shared" si="16"/>
        <v>0</v>
      </c>
      <c r="J150" s="191">
        <f t="shared" si="17"/>
        <v>15.77</v>
      </c>
      <c r="K150" s="199">
        <f t="shared" si="18"/>
        <v>0</v>
      </c>
      <c r="L150" s="196">
        <f t="shared" si="19"/>
        <v>0</v>
      </c>
      <c r="M150" s="196"/>
      <c r="N150" s="196">
        <v>31.54</v>
      </c>
      <c r="O150" s="196"/>
      <c r="P150" s="196">
        <v>0</v>
      </c>
      <c r="Q150" s="196"/>
      <c r="R150" s="196">
        <v>0</v>
      </c>
      <c r="S150" s="196">
        <f t="shared" si="20"/>
        <v>0</v>
      </c>
      <c r="T150" s="196"/>
      <c r="U150" s="196"/>
      <c r="V150" s="197">
        <f t="shared" si="21"/>
        <v>0</v>
      </c>
      <c r="W150" s="198"/>
      <c r="X150" s="199">
        <v>0</v>
      </c>
      <c r="Y150" s="199"/>
      <c r="Z150" s="199">
        <v>0</v>
      </c>
    </row>
    <row r="151" spans="1:26" ht="24.95" customHeight="1" x14ac:dyDescent="0.25">
      <c r="A151" s="188"/>
      <c r="B151" s="189">
        <v>47</v>
      </c>
      <c r="C151" s="190" t="s">
        <v>820</v>
      </c>
      <c r="D151" s="282" t="s">
        <v>821</v>
      </c>
      <c r="E151" s="282"/>
      <c r="F151" s="191" t="s">
        <v>469</v>
      </c>
      <c r="G151" s="193">
        <v>2</v>
      </c>
      <c r="H151" s="192"/>
      <c r="I151" s="192">
        <f t="shared" si="16"/>
        <v>0</v>
      </c>
      <c r="J151" s="191">
        <f t="shared" si="17"/>
        <v>6.68</v>
      </c>
      <c r="K151" s="199">
        <f t="shared" si="18"/>
        <v>0</v>
      </c>
      <c r="L151" s="196">
        <f t="shared" si="19"/>
        <v>0</v>
      </c>
      <c r="M151" s="196"/>
      <c r="N151" s="196">
        <v>3.34</v>
      </c>
      <c r="O151" s="196"/>
      <c r="P151" s="196">
        <v>0</v>
      </c>
      <c r="Q151" s="196"/>
      <c r="R151" s="196">
        <v>0</v>
      </c>
      <c r="S151" s="196">
        <f t="shared" si="20"/>
        <v>0</v>
      </c>
      <c r="T151" s="196"/>
      <c r="U151" s="196"/>
      <c r="V151" s="197">
        <f t="shared" si="21"/>
        <v>0</v>
      </c>
      <c r="W151" s="198"/>
      <c r="X151" s="199">
        <v>0</v>
      </c>
      <c r="Y151" s="199"/>
      <c r="Z151" s="199">
        <v>0</v>
      </c>
    </row>
    <row r="152" spans="1:26" ht="24.95" customHeight="1" x14ac:dyDescent="0.25">
      <c r="A152" s="188"/>
      <c r="B152" s="189">
        <v>48</v>
      </c>
      <c r="C152" s="190" t="s">
        <v>822</v>
      </c>
      <c r="D152" s="282" t="s">
        <v>823</v>
      </c>
      <c r="E152" s="282"/>
      <c r="F152" s="191" t="s">
        <v>469</v>
      </c>
      <c r="G152" s="193">
        <v>4</v>
      </c>
      <c r="H152" s="192"/>
      <c r="I152" s="192">
        <f t="shared" si="16"/>
        <v>0</v>
      </c>
      <c r="J152" s="191">
        <f t="shared" si="17"/>
        <v>22.28</v>
      </c>
      <c r="K152" s="199">
        <f t="shared" si="18"/>
        <v>0</v>
      </c>
      <c r="L152" s="196">
        <f t="shared" si="19"/>
        <v>0</v>
      </c>
      <c r="M152" s="196"/>
      <c r="N152" s="196">
        <v>5.57</v>
      </c>
      <c r="O152" s="196"/>
      <c r="P152" s="196">
        <v>0</v>
      </c>
      <c r="Q152" s="196"/>
      <c r="R152" s="196">
        <v>0</v>
      </c>
      <c r="S152" s="196">
        <f t="shared" si="20"/>
        <v>0</v>
      </c>
      <c r="T152" s="196"/>
      <c r="U152" s="196"/>
      <c r="V152" s="197">
        <f t="shared" si="21"/>
        <v>0</v>
      </c>
      <c r="W152" s="198"/>
      <c r="X152" s="199">
        <v>0</v>
      </c>
      <c r="Y152" s="199"/>
      <c r="Z152" s="199">
        <v>0</v>
      </c>
    </row>
    <row r="153" spans="1:26" ht="24.95" customHeight="1" x14ac:dyDescent="0.25">
      <c r="A153" s="188"/>
      <c r="B153" s="189">
        <v>49</v>
      </c>
      <c r="C153" s="190" t="s">
        <v>824</v>
      </c>
      <c r="D153" s="282" t="s">
        <v>825</v>
      </c>
      <c r="E153" s="282"/>
      <c r="F153" s="191" t="s">
        <v>469</v>
      </c>
      <c r="G153" s="193">
        <v>1</v>
      </c>
      <c r="H153" s="192"/>
      <c r="I153" s="192">
        <f t="shared" si="16"/>
        <v>0</v>
      </c>
      <c r="J153" s="191">
        <f t="shared" si="17"/>
        <v>6.15</v>
      </c>
      <c r="K153" s="199">
        <f t="shared" si="18"/>
        <v>0</v>
      </c>
      <c r="L153" s="196">
        <f t="shared" si="19"/>
        <v>0</v>
      </c>
      <c r="M153" s="196"/>
      <c r="N153" s="196">
        <v>6.15</v>
      </c>
      <c r="O153" s="196"/>
      <c r="P153" s="196">
        <v>0</v>
      </c>
      <c r="Q153" s="196"/>
      <c r="R153" s="196">
        <v>0</v>
      </c>
      <c r="S153" s="196">
        <f t="shared" si="20"/>
        <v>0</v>
      </c>
      <c r="T153" s="196"/>
      <c r="U153" s="196"/>
      <c r="V153" s="197">
        <f t="shared" si="21"/>
        <v>0</v>
      </c>
      <c r="W153" s="198"/>
      <c r="X153" s="199">
        <v>0</v>
      </c>
      <c r="Y153" s="199"/>
      <c r="Z153" s="199">
        <v>0</v>
      </c>
    </row>
    <row r="154" spans="1:26" ht="24.95" customHeight="1" x14ac:dyDescent="0.25">
      <c r="A154" s="188"/>
      <c r="B154" s="189">
        <v>50</v>
      </c>
      <c r="C154" s="190" t="s">
        <v>826</v>
      </c>
      <c r="D154" s="282" t="s">
        <v>827</v>
      </c>
      <c r="E154" s="282"/>
      <c r="F154" s="191" t="s">
        <v>469</v>
      </c>
      <c r="G154" s="193">
        <v>14</v>
      </c>
      <c r="H154" s="192"/>
      <c r="I154" s="192">
        <f t="shared" si="16"/>
        <v>0</v>
      </c>
      <c r="J154" s="191">
        <f t="shared" si="17"/>
        <v>32.340000000000003</v>
      </c>
      <c r="K154" s="199">
        <f t="shared" si="18"/>
        <v>0</v>
      </c>
      <c r="L154" s="196">
        <f t="shared" si="19"/>
        <v>0</v>
      </c>
      <c r="M154" s="196"/>
      <c r="N154" s="196">
        <v>2.31</v>
      </c>
      <c r="O154" s="196"/>
      <c r="P154" s="196">
        <v>0</v>
      </c>
      <c r="Q154" s="196"/>
      <c r="R154" s="196">
        <v>0</v>
      </c>
      <c r="S154" s="196">
        <f t="shared" si="20"/>
        <v>0</v>
      </c>
      <c r="T154" s="196"/>
      <c r="U154" s="196"/>
      <c r="V154" s="197">
        <f t="shared" si="21"/>
        <v>0</v>
      </c>
      <c r="W154" s="198"/>
      <c r="X154" s="199">
        <v>0</v>
      </c>
      <c r="Y154" s="199"/>
      <c r="Z154" s="199">
        <v>0</v>
      </c>
    </row>
    <row r="155" spans="1:26" ht="24.95" customHeight="1" x14ac:dyDescent="0.25">
      <c r="A155" s="188"/>
      <c r="B155" s="189">
        <v>51</v>
      </c>
      <c r="C155" s="190" t="s">
        <v>828</v>
      </c>
      <c r="D155" s="282" t="s">
        <v>829</v>
      </c>
      <c r="E155" s="282"/>
      <c r="F155" s="191" t="s">
        <v>469</v>
      </c>
      <c r="G155" s="193">
        <v>2</v>
      </c>
      <c r="H155" s="192"/>
      <c r="I155" s="192">
        <f t="shared" si="16"/>
        <v>0</v>
      </c>
      <c r="J155" s="191">
        <f t="shared" si="17"/>
        <v>4.62</v>
      </c>
      <c r="K155" s="199">
        <f t="shared" si="18"/>
        <v>0</v>
      </c>
      <c r="L155" s="196">
        <f t="shared" si="19"/>
        <v>0</v>
      </c>
      <c r="M155" s="196"/>
      <c r="N155" s="196">
        <v>2.31</v>
      </c>
      <c r="O155" s="196"/>
      <c r="P155" s="196">
        <v>0</v>
      </c>
      <c r="Q155" s="196"/>
      <c r="R155" s="196">
        <v>0</v>
      </c>
      <c r="S155" s="196">
        <f t="shared" si="20"/>
        <v>0</v>
      </c>
      <c r="T155" s="196"/>
      <c r="U155" s="196"/>
      <c r="V155" s="197">
        <f t="shared" si="21"/>
        <v>0</v>
      </c>
      <c r="W155" s="198"/>
      <c r="X155" s="199">
        <v>0</v>
      </c>
      <c r="Y155" s="199"/>
      <c r="Z155" s="199">
        <v>0</v>
      </c>
    </row>
    <row r="156" spans="1:26" ht="24.95" customHeight="1" x14ac:dyDescent="0.25">
      <c r="A156" s="188"/>
      <c r="B156" s="189">
        <v>52</v>
      </c>
      <c r="C156" s="190" t="s">
        <v>830</v>
      </c>
      <c r="D156" s="282" t="s">
        <v>831</v>
      </c>
      <c r="E156" s="282"/>
      <c r="F156" s="191" t="s">
        <v>469</v>
      </c>
      <c r="G156" s="193">
        <v>2</v>
      </c>
      <c r="H156" s="192"/>
      <c r="I156" s="192">
        <f t="shared" si="16"/>
        <v>0</v>
      </c>
      <c r="J156" s="191">
        <f t="shared" si="17"/>
        <v>6.68</v>
      </c>
      <c r="K156" s="199">
        <f t="shared" si="18"/>
        <v>0</v>
      </c>
      <c r="L156" s="196">
        <f t="shared" si="19"/>
        <v>0</v>
      </c>
      <c r="M156" s="196"/>
      <c r="N156" s="196">
        <v>3.34</v>
      </c>
      <c r="O156" s="196"/>
      <c r="P156" s="196">
        <v>0</v>
      </c>
      <c r="Q156" s="196"/>
      <c r="R156" s="196">
        <v>0</v>
      </c>
      <c r="S156" s="196">
        <f t="shared" si="20"/>
        <v>0</v>
      </c>
      <c r="T156" s="196"/>
      <c r="U156" s="196"/>
      <c r="V156" s="197">
        <f t="shared" si="21"/>
        <v>0</v>
      </c>
      <c r="W156" s="198"/>
      <c r="X156" s="199">
        <v>0</v>
      </c>
      <c r="Y156" s="199"/>
      <c r="Z156" s="199">
        <v>0</v>
      </c>
    </row>
    <row r="157" spans="1:26" ht="24.95" customHeight="1" x14ac:dyDescent="0.25">
      <c r="A157" s="188"/>
      <c r="B157" s="189">
        <v>53</v>
      </c>
      <c r="C157" s="190" t="s">
        <v>832</v>
      </c>
      <c r="D157" s="282" t="s">
        <v>833</v>
      </c>
      <c r="E157" s="282"/>
      <c r="F157" s="191" t="s">
        <v>469</v>
      </c>
      <c r="G157" s="193">
        <v>2</v>
      </c>
      <c r="H157" s="192"/>
      <c r="I157" s="192">
        <f t="shared" si="16"/>
        <v>0</v>
      </c>
      <c r="J157" s="191">
        <f t="shared" si="17"/>
        <v>11.46</v>
      </c>
      <c r="K157" s="199">
        <f t="shared" si="18"/>
        <v>0</v>
      </c>
      <c r="L157" s="196">
        <f t="shared" si="19"/>
        <v>0</v>
      </c>
      <c r="M157" s="196"/>
      <c r="N157" s="196">
        <v>5.73</v>
      </c>
      <c r="O157" s="196"/>
      <c r="P157" s="196">
        <v>0</v>
      </c>
      <c r="Q157" s="196"/>
      <c r="R157" s="196">
        <v>0</v>
      </c>
      <c r="S157" s="196">
        <f t="shared" si="20"/>
        <v>0</v>
      </c>
      <c r="T157" s="196"/>
      <c r="U157" s="196"/>
      <c r="V157" s="197">
        <f t="shared" si="21"/>
        <v>0</v>
      </c>
      <c r="W157" s="198"/>
      <c r="X157" s="199">
        <v>0</v>
      </c>
      <c r="Y157" s="199"/>
      <c r="Z157" s="199">
        <v>0</v>
      </c>
    </row>
    <row r="158" spans="1:26" ht="24.95" customHeight="1" x14ac:dyDescent="0.25">
      <c r="A158" s="188"/>
      <c r="B158" s="189">
        <v>54</v>
      </c>
      <c r="C158" s="190" t="s">
        <v>834</v>
      </c>
      <c r="D158" s="282" t="s">
        <v>835</v>
      </c>
      <c r="E158" s="282"/>
      <c r="F158" s="191" t="s">
        <v>469</v>
      </c>
      <c r="G158" s="193">
        <v>2</v>
      </c>
      <c r="H158" s="192"/>
      <c r="I158" s="192">
        <f t="shared" si="16"/>
        <v>0</v>
      </c>
      <c r="J158" s="191">
        <f t="shared" si="17"/>
        <v>11.14</v>
      </c>
      <c r="K158" s="199">
        <f t="shared" si="18"/>
        <v>0</v>
      </c>
      <c r="L158" s="196">
        <f t="shared" si="19"/>
        <v>0</v>
      </c>
      <c r="M158" s="196"/>
      <c r="N158" s="196">
        <v>5.57</v>
      </c>
      <c r="O158" s="196"/>
      <c r="P158" s="196">
        <v>0</v>
      </c>
      <c r="Q158" s="196"/>
      <c r="R158" s="196">
        <v>0</v>
      </c>
      <c r="S158" s="196">
        <f t="shared" si="20"/>
        <v>0</v>
      </c>
      <c r="T158" s="196"/>
      <c r="U158" s="196"/>
      <c r="V158" s="197">
        <f t="shared" si="21"/>
        <v>0</v>
      </c>
      <c r="W158" s="198"/>
      <c r="X158" s="199">
        <v>0</v>
      </c>
      <c r="Y158" s="199"/>
      <c r="Z158" s="199">
        <v>0</v>
      </c>
    </row>
    <row r="159" spans="1:26" ht="24.95" customHeight="1" x14ac:dyDescent="0.25">
      <c r="A159" s="188"/>
      <c r="B159" s="189">
        <v>55</v>
      </c>
      <c r="C159" s="190" t="s">
        <v>836</v>
      </c>
      <c r="D159" s="282" t="s">
        <v>837</v>
      </c>
      <c r="E159" s="282"/>
      <c r="F159" s="191" t="s">
        <v>469</v>
      </c>
      <c r="G159" s="193">
        <v>1</v>
      </c>
      <c r="H159" s="192"/>
      <c r="I159" s="192">
        <f t="shared" si="16"/>
        <v>0</v>
      </c>
      <c r="J159" s="191">
        <f t="shared" si="17"/>
        <v>6.15</v>
      </c>
      <c r="K159" s="199">
        <f t="shared" si="18"/>
        <v>0</v>
      </c>
      <c r="L159" s="196">
        <f t="shared" si="19"/>
        <v>0</v>
      </c>
      <c r="M159" s="196"/>
      <c r="N159" s="196">
        <v>6.15</v>
      </c>
      <c r="O159" s="196"/>
      <c r="P159" s="196">
        <v>0</v>
      </c>
      <c r="Q159" s="196"/>
      <c r="R159" s="196">
        <v>0</v>
      </c>
      <c r="S159" s="196">
        <f t="shared" si="20"/>
        <v>0</v>
      </c>
      <c r="T159" s="196"/>
      <c r="U159" s="196"/>
      <c r="V159" s="197">
        <f t="shared" si="21"/>
        <v>0</v>
      </c>
      <c r="W159" s="198"/>
      <c r="X159" s="199">
        <v>0</v>
      </c>
      <c r="Y159" s="199"/>
      <c r="Z159" s="199">
        <v>0</v>
      </c>
    </row>
    <row r="160" spans="1:26" ht="24.95" customHeight="1" x14ac:dyDescent="0.25">
      <c r="A160" s="188"/>
      <c r="B160" s="189">
        <v>56</v>
      </c>
      <c r="C160" s="190" t="s">
        <v>838</v>
      </c>
      <c r="D160" s="282" t="s">
        <v>839</v>
      </c>
      <c r="E160" s="282"/>
      <c r="F160" s="191" t="s">
        <v>533</v>
      </c>
      <c r="G160" s="193">
        <v>1</v>
      </c>
      <c r="H160" s="194"/>
      <c r="I160" s="194">
        <f t="shared" si="16"/>
        <v>0</v>
      </c>
      <c r="J160" s="191">
        <f t="shared" si="17"/>
        <v>31.54</v>
      </c>
      <c r="K160" s="199">
        <f t="shared" si="18"/>
        <v>0</v>
      </c>
      <c r="L160" s="196">
        <f t="shared" si="19"/>
        <v>0</v>
      </c>
      <c r="M160" s="196"/>
      <c r="N160" s="196">
        <v>31.54</v>
      </c>
      <c r="O160" s="196"/>
      <c r="P160" s="196">
        <v>0</v>
      </c>
      <c r="Q160" s="196"/>
      <c r="R160" s="196">
        <v>0</v>
      </c>
      <c r="S160" s="196">
        <f t="shared" si="20"/>
        <v>0</v>
      </c>
      <c r="T160" s="196"/>
      <c r="U160" s="196"/>
      <c r="V160" s="197">
        <f t="shared" si="21"/>
        <v>0</v>
      </c>
      <c r="W160" s="198"/>
      <c r="X160" s="199">
        <v>0</v>
      </c>
      <c r="Y160" s="199"/>
      <c r="Z160" s="199">
        <v>0</v>
      </c>
    </row>
    <row r="161" spans="1:26" ht="24.95" customHeight="1" x14ac:dyDescent="0.25">
      <c r="A161" s="200"/>
      <c r="B161" s="201">
        <v>57</v>
      </c>
      <c r="C161" s="202" t="s">
        <v>840</v>
      </c>
      <c r="D161" s="283" t="s">
        <v>841</v>
      </c>
      <c r="E161" s="283"/>
      <c r="F161" s="203" t="s">
        <v>469</v>
      </c>
      <c r="G161" s="205">
        <v>5</v>
      </c>
      <c r="H161" s="204"/>
      <c r="I161" s="204">
        <f t="shared" si="16"/>
        <v>0</v>
      </c>
      <c r="J161" s="203">
        <f t="shared" si="17"/>
        <v>35.1</v>
      </c>
      <c r="K161" s="199">
        <f t="shared" si="18"/>
        <v>0</v>
      </c>
      <c r="L161" s="196"/>
      <c r="M161" s="196">
        <f t="shared" ref="M161:M171" si="22">ROUND(G161*(H161),2)</f>
        <v>0</v>
      </c>
      <c r="N161" s="196">
        <v>7.02</v>
      </c>
      <c r="O161" s="196"/>
      <c r="P161" s="196">
        <v>0</v>
      </c>
      <c r="Q161" s="196"/>
      <c r="R161" s="196">
        <v>0</v>
      </c>
      <c r="S161" s="196">
        <f t="shared" si="20"/>
        <v>0</v>
      </c>
      <c r="T161" s="196"/>
      <c r="U161" s="196"/>
      <c r="V161" s="197">
        <f t="shared" si="21"/>
        <v>0</v>
      </c>
      <c r="W161" s="198"/>
      <c r="X161" s="199">
        <v>0</v>
      </c>
      <c r="Y161" s="199"/>
      <c r="Z161" s="199">
        <v>0</v>
      </c>
    </row>
    <row r="162" spans="1:26" ht="24.95" customHeight="1" x14ac:dyDescent="0.25">
      <c r="A162" s="200"/>
      <c r="B162" s="201">
        <v>58</v>
      </c>
      <c r="C162" s="202" t="s">
        <v>842</v>
      </c>
      <c r="D162" s="283" t="s">
        <v>843</v>
      </c>
      <c r="E162" s="283"/>
      <c r="F162" s="203" t="s">
        <v>469</v>
      </c>
      <c r="G162" s="205">
        <v>2</v>
      </c>
      <c r="H162" s="204"/>
      <c r="I162" s="204">
        <f t="shared" si="16"/>
        <v>0</v>
      </c>
      <c r="J162" s="203">
        <f t="shared" si="17"/>
        <v>16.420000000000002</v>
      </c>
      <c r="K162" s="199">
        <f t="shared" si="18"/>
        <v>0</v>
      </c>
      <c r="L162" s="196"/>
      <c r="M162" s="196">
        <f t="shared" si="22"/>
        <v>0</v>
      </c>
      <c r="N162" s="196">
        <v>8.2100000000000009</v>
      </c>
      <c r="O162" s="196"/>
      <c r="P162" s="196">
        <v>0</v>
      </c>
      <c r="Q162" s="196"/>
      <c r="R162" s="196">
        <v>0</v>
      </c>
      <c r="S162" s="196">
        <f t="shared" si="20"/>
        <v>0</v>
      </c>
      <c r="T162" s="196"/>
      <c r="U162" s="196"/>
      <c r="V162" s="197">
        <f t="shared" si="21"/>
        <v>0</v>
      </c>
      <c r="W162" s="198"/>
      <c r="X162" s="199">
        <v>0</v>
      </c>
      <c r="Y162" s="199"/>
      <c r="Z162" s="199">
        <v>0</v>
      </c>
    </row>
    <row r="163" spans="1:26" ht="24.95" customHeight="1" x14ac:dyDescent="0.25">
      <c r="A163" s="200"/>
      <c r="B163" s="201">
        <v>59</v>
      </c>
      <c r="C163" s="202" t="s">
        <v>844</v>
      </c>
      <c r="D163" s="283" t="s">
        <v>845</v>
      </c>
      <c r="E163" s="283"/>
      <c r="F163" s="203" t="s">
        <v>469</v>
      </c>
      <c r="G163" s="205">
        <v>4</v>
      </c>
      <c r="H163" s="204"/>
      <c r="I163" s="204">
        <f t="shared" si="16"/>
        <v>0</v>
      </c>
      <c r="J163" s="203">
        <f t="shared" si="17"/>
        <v>48.04</v>
      </c>
      <c r="K163" s="199">
        <f t="shared" si="18"/>
        <v>0</v>
      </c>
      <c r="L163" s="196"/>
      <c r="M163" s="196">
        <f t="shared" si="22"/>
        <v>0</v>
      </c>
      <c r="N163" s="196">
        <v>12.01</v>
      </c>
      <c r="O163" s="196"/>
      <c r="P163" s="196">
        <v>0</v>
      </c>
      <c r="Q163" s="196"/>
      <c r="R163" s="196">
        <v>0</v>
      </c>
      <c r="S163" s="196">
        <f t="shared" si="20"/>
        <v>0</v>
      </c>
      <c r="T163" s="196"/>
      <c r="U163" s="196"/>
      <c r="V163" s="197">
        <f t="shared" si="21"/>
        <v>0</v>
      </c>
      <c r="W163" s="198"/>
      <c r="X163" s="199">
        <v>0</v>
      </c>
      <c r="Y163" s="199"/>
      <c r="Z163" s="199">
        <v>0</v>
      </c>
    </row>
    <row r="164" spans="1:26" ht="24.95" customHeight="1" x14ac:dyDescent="0.25">
      <c r="A164" s="200"/>
      <c r="B164" s="201">
        <v>60</v>
      </c>
      <c r="C164" s="202" t="s">
        <v>846</v>
      </c>
      <c r="D164" s="283" t="s">
        <v>847</v>
      </c>
      <c r="E164" s="283"/>
      <c r="F164" s="203" t="s">
        <v>469</v>
      </c>
      <c r="G164" s="205">
        <v>1</v>
      </c>
      <c r="H164" s="204"/>
      <c r="I164" s="204">
        <f t="shared" si="16"/>
        <v>0</v>
      </c>
      <c r="J164" s="203">
        <f t="shared" si="17"/>
        <v>21.06</v>
      </c>
      <c r="K164" s="199">
        <f t="shared" si="18"/>
        <v>0</v>
      </c>
      <c r="L164" s="196"/>
      <c r="M164" s="196">
        <f t="shared" si="22"/>
        <v>0</v>
      </c>
      <c r="N164" s="196">
        <v>21.06</v>
      </c>
      <c r="O164" s="196"/>
      <c r="P164" s="196">
        <v>0</v>
      </c>
      <c r="Q164" s="196"/>
      <c r="R164" s="196">
        <v>0</v>
      </c>
      <c r="S164" s="196">
        <f t="shared" si="20"/>
        <v>0</v>
      </c>
      <c r="T164" s="196"/>
      <c r="U164" s="196"/>
      <c r="V164" s="197">
        <f t="shared" si="21"/>
        <v>0</v>
      </c>
      <c r="W164" s="198"/>
      <c r="X164" s="199">
        <v>0</v>
      </c>
      <c r="Y164" s="199"/>
      <c r="Z164" s="199">
        <v>0</v>
      </c>
    </row>
    <row r="165" spans="1:26" ht="24.95" customHeight="1" x14ac:dyDescent="0.25">
      <c r="A165" s="200"/>
      <c r="B165" s="201">
        <v>61</v>
      </c>
      <c r="C165" s="202" t="s">
        <v>848</v>
      </c>
      <c r="D165" s="283" t="s">
        <v>849</v>
      </c>
      <c r="E165" s="283"/>
      <c r="F165" s="203" t="s">
        <v>469</v>
      </c>
      <c r="G165" s="205">
        <v>14</v>
      </c>
      <c r="H165" s="204"/>
      <c r="I165" s="204">
        <f t="shared" si="16"/>
        <v>0</v>
      </c>
      <c r="J165" s="203">
        <f t="shared" si="17"/>
        <v>227.64</v>
      </c>
      <c r="K165" s="199">
        <f t="shared" si="18"/>
        <v>0</v>
      </c>
      <c r="L165" s="196"/>
      <c r="M165" s="196">
        <f t="shared" si="22"/>
        <v>0</v>
      </c>
      <c r="N165" s="196">
        <v>16.260000000000002</v>
      </c>
      <c r="O165" s="196"/>
      <c r="P165" s="196">
        <v>0</v>
      </c>
      <c r="Q165" s="196"/>
      <c r="R165" s="196">
        <v>0</v>
      </c>
      <c r="S165" s="196">
        <f t="shared" si="20"/>
        <v>0</v>
      </c>
      <c r="T165" s="196"/>
      <c r="U165" s="196"/>
      <c r="V165" s="197">
        <f t="shared" si="21"/>
        <v>0</v>
      </c>
      <c r="W165" s="198"/>
      <c r="X165" s="199">
        <v>0</v>
      </c>
      <c r="Y165" s="199"/>
      <c r="Z165" s="199">
        <v>0</v>
      </c>
    </row>
    <row r="166" spans="1:26" ht="24.95" customHeight="1" x14ac:dyDescent="0.25">
      <c r="A166" s="200"/>
      <c r="B166" s="201">
        <v>62</v>
      </c>
      <c r="C166" s="202" t="s">
        <v>850</v>
      </c>
      <c r="D166" s="283" t="s">
        <v>851</v>
      </c>
      <c r="E166" s="283"/>
      <c r="F166" s="203" t="s">
        <v>469</v>
      </c>
      <c r="G166" s="205">
        <v>2</v>
      </c>
      <c r="H166" s="204"/>
      <c r="I166" s="204">
        <f t="shared" si="16"/>
        <v>0</v>
      </c>
      <c r="J166" s="203">
        <f t="shared" si="17"/>
        <v>13.36</v>
      </c>
      <c r="K166" s="199">
        <f t="shared" si="18"/>
        <v>0</v>
      </c>
      <c r="L166" s="196"/>
      <c r="M166" s="196">
        <f t="shared" si="22"/>
        <v>0</v>
      </c>
      <c r="N166" s="196">
        <v>6.68</v>
      </c>
      <c r="O166" s="196"/>
      <c r="P166" s="196">
        <v>0</v>
      </c>
      <c r="Q166" s="196"/>
      <c r="R166" s="196">
        <v>0</v>
      </c>
      <c r="S166" s="196">
        <f t="shared" si="20"/>
        <v>0</v>
      </c>
      <c r="T166" s="196"/>
      <c r="U166" s="196"/>
      <c r="V166" s="197">
        <f t="shared" si="21"/>
        <v>0</v>
      </c>
      <c r="W166" s="198"/>
      <c r="X166" s="199">
        <v>0</v>
      </c>
      <c r="Y166" s="199"/>
      <c r="Z166" s="199">
        <v>0</v>
      </c>
    </row>
    <row r="167" spans="1:26" ht="24.95" customHeight="1" x14ac:dyDescent="0.25">
      <c r="A167" s="200"/>
      <c r="B167" s="201">
        <v>63</v>
      </c>
      <c r="C167" s="202" t="s">
        <v>852</v>
      </c>
      <c r="D167" s="283" t="s">
        <v>853</v>
      </c>
      <c r="E167" s="283"/>
      <c r="F167" s="203" t="s">
        <v>469</v>
      </c>
      <c r="G167" s="205">
        <v>1</v>
      </c>
      <c r="H167" s="204"/>
      <c r="I167" s="204">
        <f t="shared" si="16"/>
        <v>0</v>
      </c>
      <c r="J167" s="203">
        <f t="shared" si="17"/>
        <v>44.58</v>
      </c>
      <c r="K167" s="199">
        <f t="shared" si="18"/>
        <v>0</v>
      </c>
      <c r="L167" s="196"/>
      <c r="M167" s="196">
        <f t="shared" si="22"/>
        <v>0</v>
      </c>
      <c r="N167" s="196">
        <v>44.58</v>
      </c>
      <c r="O167" s="196"/>
      <c r="P167" s="196">
        <v>0</v>
      </c>
      <c r="Q167" s="196"/>
      <c r="R167" s="196">
        <v>0</v>
      </c>
      <c r="S167" s="196">
        <f t="shared" si="20"/>
        <v>0</v>
      </c>
      <c r="T167" s="196"/>
      <c r="U167" s="196"/>
      <c r="V167" s="197">
        <f t="shared" si="21"/>
        <v>0</v>
      </c>
      <c r="W167" s="198"/>
      <c r="X167" s="199">
        <v>0</v>
      </c>
      <c r="Y167" s="199"/>
      <c r="Z167" s="199">
        <v>0</v>
      </c>
    </row>
    <row r="168" spans="1:26" ht="24.95" customHeight="1" x14ac:dyDescent="0.25">
      <c r="A168" s="200"/>
      <c r="B168" s="201">
        <v>64</v>
      </c>
      <c r="C168" s="202" t="s">
        <v>854</v>
      </c>
      <c r="D168" s="283" t="s">
        <v>855</v>
      </c>
      <c r="E168" s="283"/>
      <c r="F168" s="203" t="s">
        <v>469</v>
      </c>
      <c r="G168" s="205">
        <v>2</v>
      </c>
      <c r="H168" s="204"/>
      <c r="I168" s="204">
        <f t="shared" si="16"/>
        <v>0</v>
      </c>
      <c r="J168" s="203">
        <f t="shared" si="17"/>
        <v>65.14</v>
      </c>
      <c r="K168" s="199">
        <f t="shared" si="18"/>
        <v>0</v>
      </c>
      <c r="L168" s="196"/>
      <c r="M168" s="196">
        <f t="shared" si="22"/>
        <v>0</v>
      </c>
      <c r="N168" s="196">
        <v>32.57</v>
      </c>
      <c r="O168" s="196"/>
      <c r="P168" s="196">
        <v>0</v>
      </c>
      <c r="Q168" s="196"/>
      <c r="R168" s="196">
        <v>0</v>
      </c>
      <c r="S168" s="196">
        <f t="shared" si="20"/>
        <v>0</v>
      </c>
      <c r="T168" s="196"/>
      <c r="U168" s="196"/>
      <c r="V168" s="197">
        <f t="shared" si="21"/>
        <v>0</v>
      </c>
      <c r="W168" s="198"/>
      <c r="X168" s="199">
        <v>0</v>
      </c>
      <c r="Y168" s="199"/>
      <c r="Z168" s="199">
        <v>0</v>
      </c>
    </row>
    <row r="169" spans="1:26" ht="24.95" customHeight="1" x14ac:dyDescent="0.25">
      <c r="A169" s="200"/>
      <c r="B169" s="201">
        <v>65</v>
      </c>
      <c r="C169" s="202" t="s">
        <v>856</v>
      </c>
      <c r="D169" s="283" t="s">
        <v>857</v>
      </c>
      <c r="E169" s="283"/>
      <c r="F169" s="203" t="s">
        <v>469</v>
      </c>
      <c r="G169" s="205">
        <v>2</v>
      </c>
      <c r="H169" s="204"/>
      <c r="I169" s="204">
        <f t="shared" si="16"/>
        <v>0</v>
      </c>
      <c r="J169" s="203">
        <f t="shared" si="17"/>
        <v>321.36</v>
      </c>
      <c r="K169" s="199">
        <f t="shared" si="18"/>
        <v>0</v>
      </c>
      <c r="L169" s="196"/>
      <c r="M169" s="196">
        <f t="shared" si="22"/>
        <v>0</v>
      </c>
      <c r="N169" s="196">
        <v>160.68</v>
      </c>
      <c r="O169" s="196"/>
      <c r="P169" s="196">
        <v>0</v>
      </c>
      <c r="Q169" s="196"/>
      <c r="R169" s="196">
        <v>0</v>
      </c>
      <c r="S169" s="196">
        <f t="shared" si="20"/>
        <v>0</v>
      </c>
      <c r="T169" s="196"/>
      <c r="U169" s="196"/>
      <c r="V169" s="197">
        <f t="shared" si="21"/>
        <v>0</v>
      </c>
      <c r="W169" s="198"/>
      <c r="X169" s="199">
        <v>0</v>
      </c>
      <c r="Y169" s="199"/>
      <c r="Z169" s="199">
        <v>0</v>
      </c>
    </row>
    <row r="170" spans="1:26" ht="24.95" customHeight="1" x14ac:dyDescent="0.25">
      <c r="A170" s="200"/>
      <c r="B170" s="201">
        <v>66</v>
      </c>
      <c r="C170" s="202" t="s">
        <v>858</v>
      </c>
      <c r="D170" s="283" t="s">
        <v>859</v>
      </c>
      <c r="E170" s="283"/>
      <c r="F170" s="203" t="s">
        <v>469</v>
      </c>
      <c r="G170" s="205">
        <v>2</v>
      </c>
      <c r="H170" s="204"/>
      <c r="I170" s="204">
        <f t="shared" si="16"/>
        <v>0</v>
      </c>
      <c r="J170" s="203">
        <f t="shared" si="17"/>
        <v>33.08</v>
      </c>
      <c r="K170" s="199">
        <f t="shared" si="18"/>
        <v>0</v>
      </c>
      <c r="L170" s="196"/>
      <c r="M170" s="196">
        <f t="shared" si="22"/>
        <v>0</v>
      </c>
      <c r="N170" s="196">
        <v>16.54</v>
      </c>
      <c r="O170" s="196"/>
      <c r="P170" s="196">
        <v>0</v>
      </c>
      <c r="Q170" s="196"/>
      <c r="R170" s="196">
        <v>0</v>
      </c>
      <c r="S170" s="196">
        <f t="shared" si="20"/>
        <v>0</v>
      </c>
      <c r="T170" s="196"/>
      <c r="U170" s="196"/>
      <c r="V170" s="197">
        <f t="shared" si="21"/>
        <v>0</v>
      </c>
      <c r="W170" s="198"/>
      <c r="X170" s="199">
        <v>0</v>
      </c>
      <c r="Y170" s="199"/>
      <c r="Z170" s="199">
        <v>0</v>
      </c>
    </row>
    <row r="171" spans="1:26" ht="24.95" customHeight="1" x14ac:dyDescent="0.25">
      <c r="A171" s="200"/>
      <c r="B171" s="201">
        <v>67</v>
      </c>
      <c r="C171" s="202" t="s">
        <v>860</v>
      </c>
      <c r="D171" s="283" t="s">
        <v>861</v>
      </c>
      <c r="E171" s="283"/>
      <c r="F171" s="203" t="s">
        <v>469</v>
      </c>
      <c r="G171" s="205">
        <v>9</v>
      </c>
      <c r="H171" s="204"/>
      <c r="I171" s="204">
        <f t="shared" si="16"/>
        <v>0</v>
      </c>
      <c r="J171" s="203">
        <f t="shared" si="17"/>
        <v>448.02</v>
      </c>
      <c r="K171" s="199">
        <f t="shared" si="18"/>
        <v>0</v>
      </c>
      <c r="L171" s="196"/>
      <c r="M171" s="196">
        <f t="shared" si="22"/>
        <v>0</v>
      </c>
      <c r="N171" s="196">
        <v>49.78</v>
      </c>
      <c r="O171" s="196"/>
      <c r="P171" s="196">
        <v>0</v>
      </c>
      <c r="Q171" s="196"/>
      <c r="R171" s="196">
        <v>0</v>
      </c>
      <c r="S171" s="196">
        <f t="shared" si="20"/>
        <v>0</v>
      </c>
      <c r="T171" s="196"/>
      <c r="U171" s="196"/>
      <c r="V171" s="197">
        <f t="shared" si="21"/>
        <v>0</v>
      </c>
      <c r="W171" s="198"/>
      <c r="X171" s="199">
        <v>0</v>
      </c>
      <c r="Y171" s="199"/>
      <c r="Z171" s="199">
        <v>0</v>
      </c>
    </row>
    <row r="172" spans="1:26" x14ac:dyDescent="0.25">
      <c r="A172" s="199"/>
      <c r="B172" s="207"/>
      <c r="C172" s="208" t="s">
        <v>799</v>
      </c>
      <c r="D172" s="284" t="s">
        <v>800</v>
      </c>
      <c r="E172" s="284"/>
      <c r="F172" s="199"/>
      <c r="G172" s="196"/>
      <c r="H172" s="209"/>
      <c r="I172" s="210">
        <f>ROUND((SUM(I141:I171))/1,2)</f>
        <v>0</v>
      </c>
      <c r="J172" s="215"/>
      <c r="K172" s="215"/>
      <c r="L172" s="212">
        <f>ROUND((SUM(L141:L171))/1,2)</f>
        <v>0</v>
      </c>
      <c r="M172" s="212">
        <f>ROUND((SUM(M141:M171))/1,2)</f>
        <v>0</v>
      </c>
      <c r="N172" s="212"/>
      <c r="O172" s="212"/>
      <c r="P172" s="212"/>
      <c r="Q172" s="212"/>
      <c r="R172" s="212"/>
      <c r="S172" s="212">
        <f>ROUND((SUM(S141:S171))/1,2)</f>
        <v>0.47</v>
      </c>
      <c r="T172" s="212"/>
      <c r="U172" s="212"/>
      <c r="V172" s="213">
        <f>ROUND((SUM(V141:V171))/1,2)</f>
        <v>0</v>
      </c>
      <c r="W172" s="198"/>
      <c r="X172" s="199"/>
      <c r="Y172" s="199"/>
      <c r="Z172" s="199"/>
    </row>
    <row r="173" spans="1:26" x14ac:dyDescent="0.25">
      <c r="A173" s="199"/>
      <c r="B173" s="207"/>
      <c r="C173" s="214"/>
      <c r="D173" s="285"/>
      <c r="E173" s="285"/>
      <c r="F173" s="199"/>
      <c r="G173" s="196"/>
      <c r="H173" s="209"/>
      <c r="I173" s="209"/>
      <c r="J173" s="199"/>
      <c r="K173" s="199"/>
      <c r="L173" s="196"/>
      <c r="M173" s="196"/>
      <c r="N173" s="196"/>
      <c r="O173" s="196"/>
      <c r="P173" s="196"/>
      <c r="Q173" s="196"/>
      <c r="R173" s="196"/>
      <c r="S173" s="196"/>
      <c r="T173" s="196"/>
      <c r="U173" s="196"/>
      <c r="V173" s="197"/>
      <c r="W173" s="198"/>
      <c r="X173" s="199"/>
      <c r="Y173" s="199"/>
      <c r="Z173" s="199"/>
    </row>
    <row r="174" spans="1:26" x14ac:dyDescent="0.25">
      <c r="A174" s="199"/>
      <c r="B174" s="207"/>
      <c r="C174" s="208" t="s">
        <v>315</v>
      </c>
      <c r="D174" s="284" t="s">
        <v>316</v>
      </c>
      <c r="E174" s="284"/>
      <c r="F174" s="199"/>
      <c r="G174" s="196"/>
      <c r="H174" s="209"/>
      <c r="I174" s="209"/>
      <c r="J174" s="199"/>
      <c r="K174" s="199"/>
      <c r="L174" s="196"/>
      <c r="M174" s="196"/>
      <c r="N174" s="196"/>
      <c r="O174" s="196"/>
      <c r="P174" s="196"/>
      <c r="Q174" s="196"/>
      <c r="R174" s="196"/>
      <c r="S174" s="196"/>
      <c r="T174" s="196"/>
      <c r="U174" s="196"/>
      <c r="V174" s="197"/>
      <c r="W174" s="198"/>
      <c r="X174" s="199"/>
      <c r="Y174" s="199"/>
      <c r="Z174" s="199"/>
    </row>
    <row r="175" spans="1:26" ht="24.95" customHeight="1" x14ac:dyDescent="0.25">
      <c r="A175" s="188"/>
      <c r="B175" s="189">
        <v>68</v>
      </c>
      <c r="C175" s="190" t="s">
        <v>862</v>
      </c>
      <c r="D175" s="282" t="s">
        <v>863</v>
      </c>
      <c r="E175" s="282"/>
      <c r="F175" s="191" t="s">
        <v>469</v>
      </c>
      <c r="G175" s="193">
        <v>4</v>
      </c>
      <c r="H175" s="192"/>
      <c r="I175" s="192">
        <f t="shared" ref="I175:I214" si="23">ROUND(G175*(H175),2)</f>
        <v>0</v>
      </c>
      <c r="J175" s="191">
        <f t="shared" ref="J175:J214" si="24">ROUND(G175*(N175),2)</f>
        <v>100.84</v>
      </c>
      <c r="K175" s="199">
        <f t="shared" ref="K175:K214" si="25">ROUND(G175*(O175),2)</f>
        <v>0</v>
      </c>
      <c r="L175" s="196">
        <f t="shared" ref="L175:L194" si="26">ROUND(G175*(H175),2)</f>
        <v>0</v>
      </c>
      <c r="M175" s="196"/>
      <c r="N175" s="196">
        <v>25.21</v>
      </c>
      <c r="O175" s="196"/>
      <c r="P175" s="196">
        <v>7.2000000000000005E-4</v>
      </c>
      <c r="Q175" s="196"/>
      <c r="R175" s="196">
        <v>7.2000000000000005E-4</v>
      </c>
      <c r="S175" s="196">
        <f t="shared" ref="S175:S214" si="27">ROUND(G175*(P175),3)</f>
        <v>3.0000000000000001E-3</v>
      </c>
      <c r="T175" s="196"/>
      <c r="U175" s="196"/>
      <c r="V175" s="197">
        <f t="shared" ref="V175:V214" si="28">ROUND(G175*(X175),3)</f>
        <v>0</v>
      </c>
      <c r="W175" s="198"/>
      <c r="X175" s="199">
        <v>0</v>
      </c>
      <c r="Y175" s="199"/>
      <c r="Z175" s="199">
        <v>0</v>
      </c>
    </row>
    <row r="176" spans="1:26" ht="24.95" customHeight="1" x14ac:dyDescent="0.25">
      <c r="A176" s="188"/>
      <c r="B176" s="189">
        <v>69</v>
      </c>
      <c r="C176" s="190" t="s">
        <v>864</v>
      </c>
      <c r="D176" s="282" t="s">
        <v>865</v>
      </c>
      <c r="E176" s="282"/>
      <c r="F176" s="191" t="s">
        <v>666</v>
      </c>
      <c r="G176" s="193">
        <v>5</v>
      </c>
      <c r="H176" s="192"/>
      <c r="I176" s="192">
        <f t="shared" si="23"/>
        <v>0</v>
      </c>
      <c r="J176" s="191">
        <f t="shared" si="24"/>
        <v>202.3</v>
      </c>
      <c r="K176" s="199">
        <f t="shared" si="25"/>
        <v>0</v>
      </c>
      <c r="L176" s="196">
        <f t="shared" si="26"/>
        <v>0</v>
      </c>
      <c r="M176" s="196"/>
      <c r="N176" s="196">
        <v>40.46</v>
      </c>
      <c r="O176" s="196"/>
      <c r="P176" s="196">
        <v>0</v>
      </c>
      <c r="Q176" s="196"/>
      <c r="R176" s="196">
        <v>0</v>
      </c>
      <c r="S176" s="196">
        <f t="shared" si="27"/>
        <v>0</v>
      </c>
      <c r="T176" s="196"/>
      <c r="U176" s="196"/>
      <c r="V176" s="197">
        <f t="shared" si="28"/>
        <v>0</v>
      </c>
      <c r="W176" s="198"/>
      <c r="X176" s="199">
        <v>0</v>
      </c>
      <c r="Y176" s="199"/>
      <c r="Z176" s="199">
        <v>0</v>
      </c>
    </row>
    <row r="177" spans="1:26" ht="24.95" customHeight="1" x14ac:dyDescent="0.25">
      <c r="A177" s="188"/>
      <c r="B177" s="189">
        <v>70</v>
      </c>
      <c r="C177" s="190" t="s">
        <v>866</v>
      </c>
      <c r="D177" s="282" t="s">
        <v>867</v>
      </c>
      <c r="E177" s="282"/>
      <c r="F177" s="191" t="s">
        <v>469</v>
      </c>
      <c r="G177" s="193">
        <v>1</v>
      </c>
      <c r="H177" s="192"/>
      <c r="I177" s="192">
        <f t="shared" si="23"/>
        <v>0</v>
      </c>
      <c r="J177" s="191">
        <f t="shared" si="24"/>
        <v>18.3</v>
      </c>
      <c r="K177" s="199">
        <f t="shared" si="25"/>
        <v>0</v>
      </c>
      <c r="L177" s="196">
        <f t="shared" si="26"/>
        <v>0</v>
      </c>
      <c r="M177" s="196"/>
      <c r="N177" s="196">
        <v>18.3</v>
      </c>
      <c r="O177" s="196"/>
      <c r="P177" s="196">
        <v>3.6999999999999999E-4</v>
      </c>
      <c r="Q177" s="196"/>
      <c r="R177" s="196">
        <v>3.6999999999999999E-4</v>
      </c>
      <c r="S177" s="196">
        <f t="shared" si="27"/>
        <v>0</v>
      </c>
      <c r="T177" s="196"/>
      <c r="U177" s="196"/>
      <c r="V177" s="197">
        <f t="shared" si="28"/>
        <v>0</v>
      </c>
      <c r="W177" s="198"/>
      <c r="X177" s="199">
        <v>0</v>
      </c>
      <c r="Y177" s="199"/>
      <c r="Z177" s="199">
        <v>0</v>
      </c>
    </row>
    <row r="178" spans="1:26" ht="24.95" customHeight="1" x14ac:dyDescent="0.25">
      <c r="A178" s="188"/>
      <c r="B178" s="189">
        <v>71</v>
      </c>
      <c r="C178" s="190" t="s">
        <v>868</v>
      </c>
      <c r="D178" s="282" t="s">
        <v>869</v>
      </c>
      <c r="E178" s="282"/>
      <c r="F178" s="191" t="s">
        <v>469</v>
      </c>
      <c r="G178" s="193">
        <v>5</v>
      </c>
      <c r="H178" s="192"/>
      <c r="I178" s="192">
        <f t="shared" si="23"/>
        <v>0</v>
      </c>
      <c r="J178" s="191">
        <f t="shared" si="24"/>
        <v>211.7</v>
      </c>
      <c r="K178" s="199">
        <f t="shared" si="25"/>
        <v>0</v>
      </c>
      <c r="L178" s="196">
        <f t="shared" si="26"/>
        <v>0</v>
      </c>
      <c r="M178" s="196"/>
      <c r="N178" s="196">
        <v>42.34</v>
      </c>
      <c r="O178" s="196"/>
      <c r="P178" s="196">
        <v>5.6999999999999998E-4</v>
      </c>
      <c r="Q178" s="196"/>
      <c r="R178" s="196">
        <v>5.6999999999999998E-4</v>
      </c>
      <c r="S178" s="196">
        <f t="shared" si="27"/>
        <v>3.0000000000000001E-3</v>
      </c>
      <c r="T178" s="196"/>
      <c r="U178" s="196"/>
      <c r="V178" s="197">
        <f t="shared" si="28"/>
        <v>0</v>
      </c>
      <c r="W178" s="198"/>
      <c r="X178" s="199">
        <v>0</v>
      </c>
      <c r="Y178" s="199"/>
      <c r="Z178" s="199">
        <v>0</v>
      </c>
    </row>
    <row r="179" spans="1:26" ht="24.95" customHeight="1" x14ac:dyDescent="0.25">
      <c r="A179" s="188"/>
      <c r="B179" s="189">
        <v>72</v>
      </c>
      <c r="C179" s="190" t="s">
        <v>870</v>
      </c>
      <c r="D179" s="282" t="s">
        <v>871</v>
      </c>
      <c r="E179" s="282"/>
      <c r="F179" s="191" t="s">
        <v>469</v>
      </c>
      <c r="G179" s="193">
        <v>2</v>
      </c>
      <c r="H179" s="192"/>
      <c r="I179" s="192">
        <f t="shared" si="23"/>
        <v>0</v>
      </c>
      <c r="J179" s="191">
        <f t="shared" si="24"/>
        <v>117.1</v>
      </c>
      <c r="K179" s="199">
        <f t="shared" si="25"/>
        <v>0</v>
      </c>
      <c r="L179" s="196">
        <f t="shared" si="26"/>
        <v>0</v>
      </c>
      <c r="M179" s="196"/>
      <c r="N179" s="196">
        <v>58.55</v>
      </c>
      <c r="O179" s="196"/>
      <c r="P179" s="196">
        <v>3.4000000000000002E-4</v>
      </c>
      <c r="Q179" s="196"/>
      <c r="R179" s="196">
        <v>3.4000000000000002E-4</v>
      </c>
      <c r="S179" s="196">
        <f t="shared" si="27"/>
        <v>1E-3</v>
      </c>
      <c r="T179" s="196"/>
      <c r="U179" s="196"/>
      <c r="V179" s="197">
        <f t="shared" si="28"/>
        <v>0</v>
      </c>
      <c r="W179" s="198"/>
      <c r="X179" s="199">
        <v>0</v>
      </c>
      <c r="Y179" s="199"/>
      <c r="Z179" s="199">
        <v>0</v>
      </c>
    </row>
    <row r="180" spans="1:26" ht="24.95" customHeight="1" x14ac:dyDescent="0.25">
      <c r="A180" s="188"/>
      <c r="B180" s="189">
        <v>73</v>
      </c>
      <c r="C180" s="190" t="s">
        <v>872</v>
      </c>
      <c r="D180" s="282" t="s">
        <v>873</v>
      </c>
      <c r="E180" s="282"/>
      <c r="F180" s="191" t="s">
        <v>666</v>
      </c>
      <c r="G180" s="193">
        <v>5</v>
      </c>
      <c r="H180" s="192"/>
      <c r="I180" s="192">
        <f t="shared" si="23"/>
        <v>0</v>
      </c>
      <c r="J180" s="191">
        <f t="shared" si="24"/>
        <v>11.75</v>
      </c>
      <c r="K180" s="199">
        <f t="shared" si="25"/>
        <v>0</v>
      </c>
      <c r="L180" s="196">
        <f t="shared" si="26"/>
        <v>0</v>
      </c>
      <c r="M180" s="196"/>
      <c r="N180" s="196">
        <v>2.35</v>
      </c>
      <c r="O180" s="196"/>
      <c r="P180" s="196">
        <v>3.0000000000000001E-5</v>
      </c>
      <c r="Q180" s="196"/>
      <c r="R180" s="196">
        <v>3.0000000000000001E-5</v>
      </c>
      <c r="S180" s="196">
        <f t="shared" si="27"/>
        <v>0</v>
      </c>
      <c r="T180" s="196"/>
      <c r="U180" s="196"/>
      <c r="V180" s="197">
        <f t="shared" si="28"/>
        <v>0</v>
      </c>
      <c r="W180" s="198"/>
      <c r="X180" s="199">
        <v>0</v>
      </c>
      <c r="Y180" s="199"/>
      <c r="Z180" s="199">
        <v>0</v>
      </c>
    </row>
    <row r="181" spans="1:26" ht="24.95" customHeight="1" x14ac:dyDescent="0.25">
      <c r="A181" s="188"/>
      <c r="B181" s="189">
        <v>74</v>
      </c>
      <c r="C181" s="190" t="s">
        <v>874</v>
      </c>
      <c r="D181" s="282" t="s">
        <v>875</v>
      </c>
      <c r="E181" s="282"/>
      <c r="F181" s="191" t="s">
        <v>469</v>
      </c>
      <c r="G181" s="193">
        <v>2</v>
      </c>
      <c r="H181" s="192"/>
      <c r="I181" s="192">
        <f t="shared" si="23"/>
        <v>0</v>
      </c>
      <c r="J181" s="191">
        <f t="shared" si="24"/>
        <v>8.7200000000000006</v>
      </c>
      <c r="K181" s="199">
        <f t="shared" si="25"/>
        <v>0</v>
      </c>
      <c r="L181" s="196">
        <f t="shared" si="26"/>
        <v>0</v>
      </c>
      <c r="M181" s="196"/>
      <c r="N181" s="196">
        <v>4.3600000000000003</v>
      </c>
      <c r="O181" s="196"/>
      <c r="P181" s="196">
        <v>0</v>
      </c>
      <c r="Q181" s="196"/>
      <c r="R181" s="196">
        <v>0</v>
      </c>
      <c r="S181" s="196">
        <f t="shared" si="27"/>
        <v>0</v>
      </c>
      <c r="T181" s="196"/>
      <c r="U181" s="196"/>
      <c r="V181" s="197">
        <f t="shared" si="28"/>
        <v>0</v>
      </c>
      <c r="W181" s="198"/>
      <c r="X181" s="199">
        <v>0</v>
      </c>
      <c r="Y181" s="199"/>
      <c r="Z181" s="199">
        <v>0</v>
      </c>
    </row>
    <row r="182" spans="1:26" ht="24.95" customHeight="1" x14ac:dyDescent="0.25">
      <c r="A182" s="188"/>
      <c r="B182" s="189">
        <v>75</v>
      </c>
      <c r="C182" s="190" t="s">
        <v>876</v>
      </c>
      <c r="D182" s="282" t="s">
        <v>877</v>
      </c>
      <c r="E182" s="282"/>
      <c r="F182" s="191" t="s">
        <v>469</v>
      </c>
      <c r="G182" s="193">
        <v>1</v>
      </c>
      <c r="H182" s="192"/>
      <c r="I182" s="192">
        <f t="shared" si="23"/>
        <v>0</v>
      </c>
      <c r="J182" s="191">
        <f t="shared" si="24"/>
        <v>22.61</v>
      </c>
      <c r="K182" s="199">
        <f t="shared" si="25"/>
        <v>0</v>
      </c>
      <c r="L182" s="196">
        <f t="shared" si="26"/>
        <v>0</v>
      </c>
      <c r="M182" s="196"/>
      <c r="N182" s="196">
        <v>22.61</v>
      </c>
      <c r="O182" s="196"/>
      <c r="P182" s="196">
        <v>1E-4</v>
      </c>
      <c r="Q182" s="196"/>
      <c r="R182" s="196">
        <v>1E-4</v>
      </c>
      <c r="S182" s="196">
        <f t="shared" si="27"/>
        <v>0</v>
      </c>
      <c r="T182" s="196"/>
      <c r="U182" s="196"/>
      <c r="V182" s="197">
        <f t="shared" si="28"/>
        <v>0</v>
      </c>
      <c r="W182" s="198"/>
      <c r="X182" s="199">
        <v>0</v>
      </c>
      <c r="Y182" s="199"/>
      <c r="Z182" s="199">
        <v>0</v>
      </c>
    </row>
    <row r="183" spans="1:26" ht="24.95" customHeight="1" x14ac:dyDescent="0.25">
      <c r="A183" s="188"/>
      <c r="B183" s="189">
        <v>76</v>
      </c>
      <c r="C183" s="190" t="s">
        <v>878</v>
      </c>
      <c r="D183" s="282" t="s">
        <v>879</v>
      </c>
      <c r="E183" s="282"/>
      <c r="F183" s="191" t="s">
        <v>469</v>
      </c>
      <c r="G183" s="193">
        <v>2</v>
      </c>
      <c r="H183" s="192"/>
      <c r="I183" s="192">
        <f t="shared" si="23"/>
        <v>0</v>
      </c>
      <c r="J183" s="191">
        <f t="shared" si="24"/>
        <v>140.28</v>
      </c>
      <c r="K183" s="199">
        <f t="shared" si="25"/>
        <v>0</v>
      </c>
      <c r="L183" s="196">
        <f t="shared" si="26"/>
        <v>0</v>
      </c>
      <c r="M183" s="196"/>
      <c r="N183" s="196">
        <v>70.14</v>
      </c>
      <c r="O183" s="196"/>
      <c r="P183" s="196">
        <v>1.06E-3</v>
      </c>
      <c r="Q183" s="196"/>
      <c r="R183" s="196">
        <v>1.06E-3</v>
      </c>
      <c r="S183" s="196">
        <f t="shared" si="27"/>
        <v>2E-3</v>
      </c>
      <c r="T183" s="196"/>
      <c r="U183" s="196"/>
      <c r="V183" s="197">
        <f t="shared" si="28"/>
        <v>0</v>
      </c>
      <c r="W183" s="198"/>
      <c r="X183" s="199">
        <v>0</v>
      </c>
      <c r="Y183" s="199"/>
      <c r="Z183" s="199">
        <v>0</v>
      </c>
    </row>
    <row r="184" spans="1:26" ht="24.95" customHeight="1" x14ac:dyDescent="0.25">
      <c r="A184" s="188"/>
      <c r="B184" s="189">
        <v>77</v>
      </c>
      <c r="C184" s="190" t="s">
        <v>880</v>
      </c>
      <c r="D184" s="282" t="s">
        <v>881</v>
      </c>
      <c r="E184" s="282"/>
      <c r="F184" s="191" t="s">
        <v>469</v>
      </c>
      <c r="G184" s="193">
        <v>5</v>
      </c>
      <c r="H184" s="192"/>
      <c r="I184" s="192">
        <f t="shared" si="23"/>
        <v>0</v>
      </c>
      <c r="J184" s="191">
        <f t="shared" si="24"/>
        <v>52.4</v>
      </c>
      <c r="K184" s="199">
        <f t="shared" si="25"/>
        <v>0</v>
      </c>
      <c r="L184" s="196">
        <f t="shared" si="26"/>
        <v>0</v>
      </c>
      <c r="M184" s="196"/>
      <c r="N184" s="196">
        <v>10.48</v>
      </c>
      <c r="O184" s="196"/>
      <c r="P184" s="196">
        <v>1E-4</v>
      </c>
      <c r="Q184" s="196"/>
      <c r="R184" s="196">
        <v>1E-4</v>
      </c>
      <c r="S184" s="196">
        <f t="shared" si="27"/>
        <v>1E-3</v>
      </c>
      <c r="T184" s="196"/>
      <c r="U184" s="196"/>
      <c r="V184" s="197">
        <f t="shared" si="28"/>
        <v>0</v>
      </c>
      <c r="W184" s="198"/>
      <c r="X184" s="199">
        <v>0</v>
      </c>
      <c r="Y184" s="199"/>
      <c r="Z184" s="199">
        <v>0</v>
      </c>
    </row>
    <row r="185" spans="1:26" ht="24.95" customHeight="1" x14ac:dyDescent="0.25">
      <c r="A185" s="188"/>
      <c r="B185" s="189">
        <v>78</v>
      </c>
      <c r="C185" s="190" t="s">
        <v>882</v>
      </c>
      <c r="D185" s="282" t="s">
        <v>883</v>
      </c>
      <c r="E185" s="282"/>
      <c r="F185" s="191" t="s">
        <v>469</v>
      </c>
      <c r="G185" s="193">
        <v>2</v>
      </c>
      <c r="H185" s="192"/>
      <c r="I185" s="192">
        <f t="shared" si="23"/>
        <v>0</v>
      </c>
      <c r="J185" s="191">
        <f t="shared" si="24"/>
        <v>7.32</v>
      </c>
      <c r="K185" s="199">
        <f t="shared" si="25"/>
        <v>0</v>
      </c>
      <c r="L185" s="196">
        <f t="shared" si="26"/>
        <v>0</v>
      </c>
      <c r="M185" s="196"/>
      <c r="N185" s="196">
        <v>3.66</v>
      </c>
      <c r="O185" s="196"/>
      <c r="P185" s="196">
        <v>3.0000000000000001E-5</v>
      </c>
      <c r="Q185" s="196"/>
      <c r="R185" s="196">
        <v>3.0000000000000001E-5</v>
      </c>
      <c r="S185" s="196">
        <f t="shared" si="27"/>
        <v>0</v>
      </c>
      <c r="T185" s="196"/>
      <c r="U185" s="196"/>
      <c r="V185" s="197">
        <f t="shared" si="28"/>
        <v>0</v>
      </c>
      <c r="W185" s="198"/>
      <c r="X185" s="199">
        <v>0</v>
      </c>
      <c r="Y185" s="199"/>
      <c r="Z185" s="199">
        <v>0</v>
      </c>
    </row>
    <row r="186" spans="1:26" ht="24.95" customHeight="1" x14ac:dyDescent="0.25">
      <c r="A186" s="188"/>
      <c r="B186" s="189">
        <v>79</v>
      </c>
      <c r="C186" s="190" t="s">
        <v>884</v>
      </c>
      <c r="D186" s="282" t="s">
        <v>885</v>
      </c>
      <c r="E186" s="282"/>
      <c r="F186" s="191" t="s">
        <v>469</v>
      </c>
      <c r="G186" s="193">
        <v>4</v>
      </c>
      <c r="H186" s="192"/>
      <c r="I186" s="192">
        <f t="shared" si="23"/>
        <v>0</v>
      </c>
      <c r="J186" s="191">
        <f t="shared" si="24"/>
        <v>10.96</v>
      </c>
      <c r="K186" s="199">
        <f t="shared" si="25"/>
        <v>0</v>
      </c>
      <c r="L186" s="196">
        <f t="shared" si="26"/>
        <v>0</v>
      </c>
      <c r="M186" s="196"/>
      <c r="N186" s="196">
        <v>2.74</v>
      </c>
      <c r="O186" s="196"/>
      <c r="P186" s="196">
        <v>1.0000000000000001E-5</v>
      </c>
      <c r="Q186" s="196"/>
      <c r="R186" s="196">
        <v>1.0000000000000001E-5</v>
      </c>
      <c r="S186" s="196">
        <f t="shared" si="27"/>
        <v>0</v>
      </c>
      <c r="T186" s="196"/>
      <c r="U186" s="196"/>
      <c r="V186" s="197">
        <f t="shared" si="28"/>
        <v>0</v>
      </c>
      <c r="W186" s="198"/>
      <c r="X186" s="199">
        <v>0</v>
      </c>
      <c r="Y186" s="199"/>
      <c r="Z186" s="199">
        <v>0</v>
      </c>
    </row>
    <row r="187" spans="1:26" ht="24.95" customHeight="1" x14ac:dyDescent="0.25">
      <c r="A187" s="188"/>
      <c r="B187" s="189">
        <v>80</v>
      </c>
      <c r="C187" s="190" t="s">
        <v>886</v>
      </c>
      <c r="D187" s="282" t="s">
        <v>887</v>
      </c>
      <c r="E187" s="282"/>
      <c r="F187" s="191" t="s">
        <v>469</v>
      </c>
      <c r="G187" s="193">
        <v>1</v>
      </c>
      <c r="H187" s="192"/>
      <c r="I187" s="192">
        <f t="shared" si="23"/>
        <v>0</v>
      </c>
      <c r="J187" s="191">
        <f t="shared" si="24"/>
        <v>12.43</v>
      </c>
      <c r="K187" s="199">
        <f t="shared" si="25"/>
        <v>0</v>
      </c>
      <c r="L187" s="196">
        <f t="shared" si="26"/>
        <v>0</v>
      </c>
      <c r="M187" s="196"/>
      <c r="N187" s="196">
        <v>12.43</v>
      </c>
      <c r="O187" s="196"/>
      <c r="P187" s="196">
        <v>1.0000000000000001E-5</v>
      </c>
      <c r="Q187" s="196"/>
      <c r="R187" s="196">
        <v>1.0000000000000001E-5</v>
      </c>
      <c r="S187" s="196">
        <f t="shared" si="27"/>
        <v>0</v>
      </c>
      <c r="T187" s="196"/>
      <c r="U187" s="196"/>
      <c r="V187" s="197">
        <f t="shared" si="28"/>
        <v>0</v>
      </c>
      <c r="W187" s="198"/>
      <c r="X187" s="199">
        <v>0</v>
      </c>
      <c r="Y187" s="199"/>
      <c r="Z187" s="199">
        <v>0</v>
      </c>
    </row>
    <row r="188" spans="1:26" ht="24.95" customHeight="1" x14ac:dyDescent="0.25">
      <c r="A188" s="188"/>
      <c r="B188" s="189">
        <v>81</v>
      </c>
      <c r="C188" s="190" t="s">
        <v>888</v>
      </c>
      <c r="D188" s="282" t="s">
        <v>889</v>
      </c>
      <c r="E188" s="282"/>
      <c r="F188" s="191" t="s">
        <v>469</v>
      </c>
      <c r="G188" s="193">
        <v>1</v>
      </c>
      <c r="H188" s="192"/>
      <c r="I188" s="192">
        <f t="shared" si="23"/>
        <v>0</v>
      </c>
      <c r="J188" s="191">
        <f t="shared" si="24"/>
        <v>10.4</v>
      </c>
      <c r="K188" s="199">
        <f t="shared" si="25"/>
        <v>0</v>
      </c>
      <c r="L188" s="196">
        <f t="shared" si="26"/>
        <v>0</v>
      </c>
      <c r="M188" s="196"/>
      <c r="N188" s="196">
        <v>10.4</v>
      </c>
      <c r="O188" s="196"/>
      <c r="P188" s="196">
        <v>1.0000000000000001E-5</v>
      </c>
      <c r="Q188" s="196"/>
      <c r="R188" s="196">
        <v>1.0000000000000001E-5</v>
      </c>
      <c r="S188" s="196">
        <f t="shared" si="27"/>
        <v>0</v>
      </c>
      <c r="T188" s="196"/>
      <c r="U188" s="196"/>
      <c r="V188" s="197">
        <f t="shared" si="28"/>
        <v>0</v>
      </c>
      <c r="W188" s="198"/>
      <c r="X188" s="199">
        <v>0</v>
      </c>
      <c r="Y188" s="199"/>
      <c r="Z188" s="199">
        <v>0</v>
      </c>
    </row>
    <row r="189" spans="1:26" ht="24.95" customHeight="1" x14ac:dyDescent="0.25">
      <c r="A189" s="188"/>
      <c r="B189" s="189">
        <v>82</v>
      </c>
      <c r="C189" s="190" t="s">
        <v>890</v>
      </c>
      <c r="D189" s="282" t="s">
        <v>891</v>
      </c>
      <c r="E189" s="282"/>
      <c r="F189" s="191" t="s">
        <v>469</v>
      </c>
      <c r="G189" s="193">
        <v>3</v>
      </c>
      <c r="H189" s="192"/>
      <c r="I189" s="192">
        <f t="shared" si="23"/>
        <v>0</v>
      </c>
      <c r="J189" s="191">
        <f t="shared" si="24"/>
        <v>24.48</v>
      </c>
      <c r="K189" s="199">
        <f t="shared" si="25"/>
        <v>0</v>
      </c>
      <c r="L189" s="196">
        <f t="shared" si="26"/>
        <v>0</v>
      </c>
      <c r="M189" s="196"/>
      <c r="N189" s="196">
        <v>8.16</v>
      </c>
      <c r="O189" s="196"/>
      <c r="P189" s="196">
        <v>1.0000000000000001E-5</v>
      </c>
      <c r="Q189" s="196"/>
      <c r="R189" s="196">
        <v>1.0000000000000001E-5</v>
      </c>
      <c r="S189" s="196">
        <f t="shared" si="27"/>
        <v>0</v>
      </c>
      <c r="T189" s="196"/>
      <c r="U189" s="196"/>
      <c r="V189" s="197">
        <f t="shared" si="28"/>
        <v>0</v>
      </c>
      <c r="W189" s="198"/>
      <c r="X189" s="199">
        <v>0</v>
      </c>
      <c r="Y189" s="199"/>
      <c r="Z189" s="199">
        <v>0</v>
      </c>
    </row>
    <row r="190" spans="1:26" ht="24.95" customHeight="1" x14ac:dyDescent="0.25">
      <c r="A190" s="188"/>
      <c r="B190" s="189">
        <v>83</v>
      </c>
      <c r="C190" s="190" t="s">
        <v>892</v>
      </c>
      <c r="D190" s="282" t="s">
        <v>893</v>
      </c>
      <c r="E190" s="282"/>
      <c r="F190" s="191" t="s">
        <v>533</v>
      </c>
      <c r="G190" s="193">
        <v>0.3</v>
      </c>
      <c r="H190" s="194"/>
      <c r="I190" s="194">
        <f t="shared" si="23"/>
        <v>0</v>
      </c>
      <c r="J190" s="191">
        <f t="shared" si="24"/>
        <v>38.33</v>
      </c>
      <c r="K190" s="199">
        <f t="shared" si="25"/>
        <v>0</v>
      </c>
      <c r="L190" s="196">
        <f t="shared" si="26"/>
        <v>0</v>
      </c>
      <c r="M190" s="196"/>
      <c r="N190" s="196">
        <v>127.76</v>
      </c>
      <c r="O190" s="196"/>
      <c r="P190" s="196">
        <v>0</v>
      </c>
      <c r="Q190" s="196"/>
      <c r="R190" s="196">
        <v>0</v>
      </c>
      <c r="S190" s="196">
        <f t="shared" si="27"/>
        <v>0</v>
      </c>
      <c r="T190" s="196"/>
      <c r="U190" s="196"/>
      <c r="V190" s="197">
        <f t="shared" si="28"/>
        <v>0</v>
      </c>
      <c r="W190" s="198"/>
      <c r="X190" s="199">
        <v>0</v>
      </c>
      <c r="Y190" s="199"/>
      <c r="Z190" s="199">
        <v>0</v>
      </c>
    </row>
    <row r="191" spans="1:26" ht="24.95" customHeight="1" x14ac:dyDescent="0.25">
      <c r="A191" s="188"/>
      <c r="B191" s="189">
        <v>84</v>
      </c>
      <c r="C191" s="190" t="s">
        <v>894</v>
      </c>
      <c r="D191" s="282" t="s">
        <v>895</v>
      </c>
      <c r="E191" s="282"/>
      <c r="F191" s="191" t="s">
        <v>533</v>
      </c>
      <c r="G191" s="193">
        <v>0.3</v>
      </c>
      <c r="H191" s="194"/>
      <c r="I191" s="194">
        <f t="shared" si="23"/>
        <v>0</v>
      </c>
      <c r="J191" s="191">
        <f t="shared" si="24"/>
        <v>38.33</v>
      </c>
      <c r="K191" s="199">
        <f t="shared" si="25"/>
        <v>0</v>
      </c>
      <c r="L191" s="196">
        <f t="shared" si="26"/>
        <v>0</v>
      </c>
      <c r="M191" s="196"/>
      <c r="N191" s="196">
        <v>127.76</v>
      </c>
      <c r="O191" s="196"/>
      <c r="P191" s="196">
        <v>0</v>
      </c>
      <c r="Q191" s="196"/>
      <c r="R191" s="196">
        <v>0</v>
      </c>
      <c r="S191" s="196">
        <f t="shared" si="27"/>
        <v>0</v>
      </c>
      <c r="T191" s="196"/>
      <c r="U191" s="196"/>
      <c r="V191" s="197">
        <f t="shared" si="28"/>
        <v>0</v>
      </c>
      <c r="W191" s="198"/>
      <c r="X191" s="199">
        <v>0</v>
      </c>
      <c r="Y191" s="199"/>
      <c r="Z191" s="199">
        <v>0</v>
      </c>
    </row>
    <row r="192" spans="1:26" ht="24.95" customHeight="1" x14ac:dyDescent="0.25">
      <c r="A192" s="188"/>
      <c r="B192" s="189">
        <v>85</v>
      </c>
      <c r="C192" s="190" t="s">
        <v>896</v>
      </c>
      <c r="D192" s="282" t="s">
        <v>897</v>
      </c>
      <c r="E192" s="282"/>
      <c r="F192" s="191" t="s">
        <v>533</v>
      </c>
      <c r="G192" s="193">
        <v>0.05</v>
      </c>
      <c r="H192" s="194"/>
      <c r="I192" s="194">
        <f t="shared" si="23"/>
        <v>0</v>
      </c>
      <c r="J192" s="191">
        <f t="shared" si="24"/>
        <v>6.39</v>
      </c>
      <c r="K192" s="199">
        <f t="shared" si="25"/>
        <v>0</v>
      </c>
      <c r="L192" s="196">
        <f t="shared" si="26"/>
        <v>0</v>
      </c>
      <c r="M192" s="196"/>
      <c r="N192" s="196">
        <v>127.76</v>
      </c>
      <c r="O192" s="196"/>
      <c r="P192" s="196">
        <v>0</v>
      </c>
      <c r="Q192" s="196"/>
      <c r="R192" s="196">
        <v>0</v>
      </c>
      <c r="S192" s="196">
        <f t="shared" si="27"/>
        <v>0</v>
      </c>
      <c r="T192" s="196"/>
      <c r="U192" s="196"/>
      <c r="V192" s="197">
        <f t="shared" si="28"/>
        <v>0</v>
      </c>
      <c r="W192" s="198"/>
      <c r="X192" s="199">
        <v>0</v>
      </c>
      <c r="Y192" s="199"/>
      <c r="Z192" s="199">
        <v>0</v>
      </c>
    </row>
    <row r="193" spans="1:26" ht="24.95" customHeight="1" x14ac:dyDescent="0.25">
      <c r="A193" s="188"/>
      <c r="B193" s="189">
        <v>86</v>
      </c>
      <c r="C193" s="190" t="s">
        <v>898</v>
      </c>
      <c r="D193" s="282" t="s">
        <v>899</v>
      </c>
      <c r="E193" s="282"/>
      <c r="F193" s="191" t="s">
        <v>469</v>
      </c>
      <c r="G193" s="193">
        <v>1</v>
      </c>
      <c r="H193" s="192"/>
      <c r="I193" s="192">
        <f t="shared" si="23"/>
        <v>0</v>
      </c>
      <c r="J193" s="191">
        <f t="shared" si="24"/>
        <v>26.81</v>
      </c>
      <c r="K193" s="199">
        <f t="shared" si="25"/>
        <v>0</v>
      </c>
      <c r="L193" s="196">
        <f t="shared" si="26"/>
        <v>0</v>
      </c>
      <c r="M193" s="196"/>
      <c r="N193" s="196">
        <v>26.81</v>
      </c>
      <c r="O193" s="196"/>
      <c r="P193" s="196">
        <v>0</v>
      </c>
      <c r="Q193" s="196"/>
      <c r="R193" s="196">
        <v>0</v>
      </c>
      <c r="S193" s="196">
        <f t="shared" si="27"/>
        <v>0</v>
      </c>
      <c r="T193" s="196"/>
      <c r="U193" s="196"/>
      <c r="V193" s="197">
        <f t="shared" si="28"/>
        <v>0</v>
      </c>
      <c r="W193" s="198"/>
      <c r="X193" s="199">
        <v>0</v>
      </c>
      <c r="Y193" s="199"/>
      <c r="Z193" s="199">
        <v>0</v>
      </c>
    </row>
    <row r="194" spans="1:26" ht="24.95" customHeight="1" x14ac:dyDescent="0.25">
      <c r="A194" s="188"/>
      <c r="B194" s="189">
        <v>87</v>
      </c>
      <c r="C194" s="190" t="s">
        <v>900</v>
      </c>
      <c r="D194" s="282" t="s">
        <v>901</v>
      </c>
      <c r="E194" s="282"/>
      <c r="F194" s="191" t="s">
        <v>469</v>
      </c>
      <c r="G194" s="193">
        <v>1</v>
      </c>
      <c r="H194" s="192"/>
      <c r="I194" s="192">
        <f t="shared" si="23"/>
        <v>0</v>
      </c>
      <c r="J194" s="191">
        <f t="shared" si="24"/>
        <v>10.07</v>
      </c>
      <c r="K194" s="199">
        <f t="shared" si="25"/>
        <v>0</v>
      </c>
      <c r="L194" s="196">
        <f t="shared" si="26"/>
        <v>0</v>
      </c>
      <c r="M194" s="196"/>
      <c r="N194" s="196">
        <v>10.07</v>
      </c>
      <c r="O194" s="196"/>
      <c r="P194" s="196">
        <v>0</v>
      </c>
      <c r="Q194" s="196"/>
      <c r="R194" s="196">
        <v>0</v>
      </c>
      <c r="S194" s="196">
        <f t="shared" si="27"/>
        <v>0</v>
      </c>
      <c r="T194" s="196"/>
      <c r="U194" s="196"/>
      <c r="V194" s="197">
        <f t="shared" si="28"/>
        <v>0</v>
      </c>
      <c r="W194" s="198"/>
      <c r="X194" s="199">
        <v>0</v>
      </c>
      <c r="Y194" s="199"/>
      <c r="Z194" s="199">
        <v>0</v>
      </c>
    </row>
    <row r="195" spans="1:26" ht="24.95" customHeight="1" x14ac:dyDescent="0.25">
      <c r="A195" s="200"/>
      <c r="B195" s="201">
        <v>88</v>
      </c>
      <c r="C195" s="202" t="s">
        <v>902</v>
      </c>
      <c r="D195" s="283" t="s">
        <v>903</v>
      </c>
      <c r="E195" s="283"/>
      <c r="F195" s="203" t="s">
        <v>469</v>
      </c>
      <c r="G195" s="205">
        <v>2</v>
      </c>
      <c r="H195" s="204"/>
      <c r="I195" s="204">
        <f t="shared" si="23"/>
        <v>0</v>
      </c>
      <c r="J195" s="203">
        <f t="shared" si="24"/>
        <v>298.72000000000003</v>
      </c>
      <c r="K195" s="199">
        <f t="shared" si="25"/>
        <v>0</v>
      </c>
      <c r="L195" s="196"/>
      <c r="M195" s="196">
        <f t="shared" ref="M195:M214" si="29">ROUND(G195*(H195),2)</f>
        <v>0</v>
      </c>
      <c r="N195" s="196">
        <v>149.36000000000001</v>
      </c>
      <c r="O195" s="196"/>
      <c r="P195" s="196">
        <v>0</v>
      </c>
      <c r="Q195" s="196"/>
      <c r="R195" s="196">
        <v>0</v>
      </c>
      <c r="S195" s="196">
        <f t="shared" si="27"/>
        <v>0</v>
      </c>
      <c r="T195" s="196"/>
      <c r="U195" s="196"/>
      <c r="V195" s="197">
        <f t="shared" si="28"/>
        <v>0</v>
      </c>
      <c r="W195" s="198"/>
      <c r="X195" s="199">
        <v>0</v>
      </c>
      <c r="Y195" s="199"/>
      <c r="Z195" s="199">
        <v>0</v>
      </c>
    </row>
    <row r="196" spans="1:26" ht="24.95" customHeight="1" x14ac:dyDescent="0.25">
      <c r="A196" s="200"/>
      <c r="B196" s="201">
        <v>89</v>
      </c>
      <c r="C196" s="202" t="s">
        <v>904</v>
      </c>
      <c r="D196" s="283" t="s">
        <v>905</v>
      </c>
      <c r="E196" s="283"/>
      <c r="F196" s="203" t="s">
        <v>469</v>
      </c>
      <c r="G196" s="205">
        <v>1</v>
      </c>
      <c r="H196" s="204"/>
      <c r="I196" s="204">
        <f t="shared" si="23"/>
        <v>0</v>
      </c>
      <c r="J196" s="203">
        <f t="shared" si="24"/>
        <v>78.09</v>
      </c>
      <c r="K196" s="199">
        <f t="shared" si="25"/>
        <v>0</v>
      </c>
      <c r="L196" s="196"/>
      <c r="M196" s="196">
        <f t="shared" si="29"/>
        <v>0</v>
      </c>
      <c r="N196" s="196">
        <v>78.09</v>
      </c>
      <c r="O196" s="196"/>
      <c r="P196" s="196">
        <v>0</v>
      </c>
      <c r="Q196" s="196"/>
      <c r="R196" s="196">
        <v>0</v>
      </c>
      <c r="S196" s="196">
        <f t="shared" si="27"/>
        <v>0</v>
      </c>
      <c r="T196" s="196"/>
      <c r="U196" s="196"/>
      <c r="V196" s="197">
        <f t="shared" si="28"/>
        <v>0</v>
      </c>
      <c r="W196" s="198"/>
      <c r="X196" s="199">
        <v>0</v>
      </c>
      <c r="Y196" s="199"/>
      <c r="Z196" s="199">
        <v>0</v>
      </c>
    </row>
    <row r="197" spans="1:26" ht="24.95" customHeight="1" x14ac:dyDescent="0.25">
      <c r="A197" s="200"/>
      <c r="B197" s="201">
        <v>90</v>
      </c>
      <c r="C197" s="202" t="s">
        <v>906</v>
      </c>
      <c r="D197" s="283" t="s">
        <v>907</v>
      </c>
      <c r="E197" s="283"/>
      <c r="F197" s="203" t="s">
        <v>469</v>
      </c>
      <c r="G197" s="205">
        <v>1</v>
      </c>
      <c r="H197" s="204"/>
      <c r="I197" s="204">
        <f t="shared" si="23"/>
        <v>0</v>
      </c>
      <c r="J197" s="203">
        <f t="shared" si="24"/>
        <v>60.6</v>
      </c>
      <c r="K197" s="199">
        <f t="shared" si="25"/>
        <v>0</v>
      </c>
      <c r="L197" s="196"/>
      <c r="M197" s="196">
        <f t="shared" si="29"/>
        <v>0</v>
      </c>
      <c r="N197" s="196">
        <v>60.6</v>
      </c>
      <c r="O197" s="196"/>
      <c r="P197" s="196">
        <v>0</v>
      </c>
      <c r="Q197" s="196"/>
      <c r="R197" s="196">
        <v>0</v>
      </c>
      <c r="S197" s="196">
        <f t="shared" si="27"/>
        <v>0</v>
      </c>
      <c r="T197" s="196"/>
      <c r="U197" s="196"/>
      <c r="V197" s="197">
        <f t="shared" si="28"/>
        <v>0</v>
      </c>
      <c r="W197" s="198"/>
      <c r="X197" s="199">
        <v>0</v>
      </c>
      <c r="Y197" s="199"/>
      <c r="Z197" s="199">
        <v>0</v>
      </c>
    </row>
    <row r="198" spans="1:26" ht="24.95" customHeight="1" x14ac:dyDescent="0.25">
      <c r="A198" s="200"/>
      <c r="B198" s="201">
        <v>91</v>
      </c>
      <c r="C198" s="202" t="s">
        <v>908</v>
      </c>
      <c r="D198" s="283" t="s">
        <v>909</v>
      </c>
      <c r="E198" s="283"/>
      <c r="F198" s="203" t="s">
        <v>469</v>
      </c>
      <c r="G198" s="205">
        <v>4</v>
      </c>
      <c r="H198" s="204"/>
      <c r="I198" s="204">
        <f t="shared" si="23"/>
        <v>0</v>
      </c>
      <c r="J198" s="203">
        <f t="shared" si="24"/>
        <v>222.8</v>
      </c>
      <c r="K198" s="199">
        <f t="shared" si="25"/>
        <v>0</v>
      </c>
      <c r="L198" s="196"/>
      <c r="M198" s="196">
        <f t="shared" si="29"/>
        <v>0</v>
      </c>
      <c r="N198" s="196">
        <v>55.7</v>
      </c>
      <c r="O198" s="196"/>
      <c r="P198" s="196">
        <v>0</v>
      </c>
      <c r="Q198" s="196"/>
      <c r="R198" s="196">
        <v>0</v>
      </c>
      <c r="S198" s="196">
        <f t="shared" si="27"/>
        <v>0</v>
      </c>
      <c r="T198" s="196"/>
      <c r="U198" s="196"/>
      <c r="V198" s="197">
        <f t="shared" si="28"/>
        <v>0</v>
      </c>
      <c r="W198" s="198"/>
      <c r="X198" s="199">
        <v>0</v>
      </c>
      <c r="Y198" s="199"/>
      <c r="Z198" s="199">
        <v>0</v>
      </c>
    </row>
    <row r="199" spans="1:26" ht="35.1" customHeight="1" x14ac:dyDescent="0.25">
      <c r="A199" s="200"/>
      <c r="B199" s="201">
        <v>92</v>
      </c>
      <c r="C199" s="202" t="s">
        <v>910</v>
      </c>
      <c r="D199" s="283" t="s">
        <v>911</v>
      </c>
      <c r="E199" s="283"/>
      <c r="F199" s="203" t="s">
        <v>469</v>
      </c>
      <c r="G199" s="205">
        <v>1</v>
      </c>
      <c r="H199" s="204"/>
      <c r="I199" s="204">
        <f t="shared" si="23"/>
        <v>0</v>
      </c>
      <c r="J199" s="203">
        <f t="shared" si="24"/>
        <v>81.5</v>
      </c>
      <c r="K199" s="199">
        <f t="shared" si="25"/>
        <v>0</v>
      </c>
      <c r="L199" s="196"/>
      <c r="M199" s="196">
        <f t="shared" si="29"/>
        <v>0</v>
      </c>
      <c r="N199" s="196">
        <v>81.5</v>
      </c>
      <c r="O199" s="196"/>
      <c r="P199" s="196">
        <v>0</v>
      </c>
      <c r="Q199" s="196"/>
      <c r="R199" s="196">
        <v>0</v>
      </c>
      <c r="S199" s="196">
        <f t="shared" si="27"/>
        <v>0</v>
      </c>
      <c r="T199" s="196"/>
      <c r="U199" s="196"/>
      <c r="V199" s="197">
        <f t="shared" si="28"/>
        <v>0</v>
      </c>
      <c r="W199" s="198"/>
      <c r="X199" s="199">
        <v>0</v>
      </c>
      <c r="Y199" s="199"/>
      <c r="Z199" s="199">
        <v>0</v>
      </c>
    </row>
    <row r="200" spans="1:26" ht="35.1" customHeight="1" x14ac:dyDescent="0.25">
      <c r="A200" s="200"/>
      <c r="B200" s="201">
        <v>93</v>
      </c>
      <c r="C200" s="202" t="s">
        <v>912</v>
      </c>
      <c r="D200" s="283" t="s">
        <v>913</v>
      </c>
      <c r="E200" s="283"/>
      <c r="F200" s="203" t="s">
        <v>469</v>
      </c>
      <c r="G200" s="205">
        <v>4</v>
      </c>
      <c r="H200" s="204"/>
      <c r="I200" s="204">
        <f t="shared" si="23"/>
        <v>0</v>
      </c>
      <c r="J200" s="203">
        <f t="shared" si="24"/>
        <v>357.04</v>
      </c>
      <c r="K200" s="199">
        <f t="shared" si="25"/>
        <v>0</v>
      </c>
      <c r="L200" s="196"/>
      <c r="M200" s="196">
        <f t="shared" si="29"/>
        <v>0</v>
      </c>
      <c r="N200" s="196">
        <v>89.26</v>
      </c>
      <c r="O200" s="196"/>
      <c r="P200" s="196">
        <v>0</v>
      </c>
      <c r="Q200" s="196"/>
      <c r="R200" s="196">
        <v>0</v>
      </c>
      <c r="S200" s="196">
        <f t="shared" si="27"/>
        <v>0</v>
      </c>
      <c r="T200" s="196"/>
      <c r="U200" s="196"/>
      <c r="V200" s="197">
        <f t="shared" si="28"/>
        <v>0</v>
      </c>
      <c r="W200" s="198"/>
      <c r="X200" s="199">
        <v>0</v>
      </c>
      <c r="Y200" s="199"/>
      <c r="Z200" s="199">
        <v>0</v>
      </c>
    </row>
    <row r="201" spans="1:26" ht="24.95" customHeight="1" x14ac:dyDescent="0.25">
      <c r="A201" s="200"/>
      <c r="B201" s="201">
        <v>94</v>
      </c>
      <c r="C201" s="202" t="s">
        <v>914</v>
      </c>
      <c r="D201" s="283" t="s">
        <v>915</v>
      </c>
      <c r="E201" s="283"/>
      <c r="F201" s="203" t="s">
        <v>469</v>
      </c>
      <c r="G201" s="205">
        <v>1</v>
      </c>
      <c r="H201" s="204"/>
      <c r="I201" s="204">
        <f t="shared" si="23"/>
        <v>0</v>
      </c>
      <c r="J201" s="203">
        <f t="shared" si="24"/>
        <v>33.520000000000003</v>
      </c>
      <c r="K201" s="199">
        <f t="shared" si="25"/>
        <v>0</v>
      </c>
      <c r="L201" s="196"/>
      <c r="M201" s="196">
        <f t="shared" si="29"/>
        <v>0</v>
      </c>
      <c r="N201" s="196">
        <v>33.520000000000003</v>
      </c>
      <c r="O201" s="196"/>
      <c r="P201" s="196">
        <v>0</v>
      </c>
      <c r="Q201" s="196"/>
      <c r="R201" s="196">
        <v>0</v>
      </c>
      <c r="S201" s="196">
        <f t="shared" si="27"/>
        <v>0</v>
      </c>
      <c r="T201" s="196"/>
      <c r="U201" s="196"/>
      <c r="V201" s="197">
        <f t="shared" si="28"/>
        <v>0</v>
      </c>
      <c r="W201" s="198"/>
      <c r="X201" s="199">
        <v>0</v>
      </c>
      <c r="Y201" s="199"/>
      <c r="Z201" s="199">
        <v>0</v>
      </c>
    </row>
    <row r="202" spans="1:26" ht="24.95" customHeight="1" x14ac:dyDescent="0.25">
      <c r="A202" s="200"/>
      <c r="B202" s="201">
        <v>95</v>
      </c>
      <c r="C202" s="202" t="s">
        <v>916</v>
      </c>
      <c r="D202" s="283" t="s">
        <v>917</v>
      </c>
      <c r="E202" s="283"/>
      <c r="F202" s="203" t="s">
        <v>469</v>
      </c>
      <c r="G202" s="205">
        <v>3</v>
      </c>
      <c r="H202" s="204"/>
      <c r="I202" s="204">
        <f t="shared" si="23"/>
        <v>0</v>
      </c>
      <c r="J202" s="203">
        <f t="shared" si="24"/>
        <v>55.77</v>
      </c>
      <c r="K202" s="199">
        <f t="shared" si="25"/>
        <v>0</v>
      </c>
      <c r="L202" s="196"/>
      <c r="M202" s="196">
        <f t="shared" si="29"/>
        <v>0</v>
      </c>
      <c r="N202" s="196">
        <v>18.59</v>
      </c>
      <c r="O202" s="196"/>
      <c r="P202" s="196">
        <v>0</v>
      </c>
      <c r="Q202" s="196"/>
      <c r="R202" s="196">
        <v>0</v>
      </c>
      <c r="S202" s="196">
        <f t="shared" si="27"/>
        <v>0</v>
      </c>
      <c r="T202" s="196"/>
      <c r="U202" s="196"/>
      <c r="V202" s="197">
        <f t="shared" si="28"/>
        <v>0</v>
      </c>
      <c r="W202" s="198"/>
      <c r="X202" s="199">
        <v>0</v>
      </c>
      <c r="Y202" s="199"/>
      <c r="Z202" s="199">
        <v>0</v>
      </c>
    </row>
    <row r="203" spans="1:26" ht="24.95" customHeight="1" x14ac:dyDescent="0.25">
      <c r="A203" s="200"/>
      <c r="B203" s="201">
        <v>96</v>
      </c>
      <c r="C203" s="202" t="s">
        <v>918</v>
      </c>
      <c r="D203" s="283" t="s">
        <v>919</v>
      </c>
      <c r="E203" s="283"/>
      <c r="F203" s="203" t="s">
        <v>469</v>
      </c>
      <c r="G203" s="205">
        <v>2</v>
      </c>
      <c r="H203" s="204"/>
      <c r="I203" s="204">
        <f t="shared" si="23"/>
        <v>0</v>
      </c>
      <c r="J203" s="203">
        <f t="shared" si="24"/>
        <v>722.54</v>
      </c>
      <c r="K203" s="199">
        <f t="shared" si="25"/>
        <v>0</v>
      </c>
      <c r="L203" s="196"/>
      <c r="M203" s="196">
        <f t="shared" si="29"/>
        <v>0</v>
      </c>
      <c r="N203" s="196">
        <v>361.27</v>
      </c>
      <c r="O203" s="196"/>
      <c r="P203" s="196">
        <v>0</v>
      </c>
      <c r="Q203" s="196"/>
      <c r="R203" s="196">
        <v>0</v>
      </c>
      <c r="S203" s="196">
        <f t="shared" si="27"/>
        <v>0</v>
      </c>
      <c r="T203" s="196"/>
      <c r="U203" s="196"/>
      <c r="V203" s="197">
        <f t="shared" si="28"/>
        <v>0</v>
      </c>
      <c r="W203" s="198"/>
      <c r="X203" s="199">
        <v>0</v>
      </c>
      <c r="Y203" s="199"/>
      <c r="Z203" s="199">
        <v>0</v>
      </c>
    </row>
    <row r="204" spans="1:26" ht="24.95" customHeight="1" x14ac:dyDescent="0.25">
      <c r="A204" s="200"/>
      <c r="B204" s="201">
        <v>97</v>
      </c>
      <c r="C204" s="202" t="s">
        <v>920</v>
      </c>
      <c r="D204" s="283" t="s">
        <v>921</v>
      </c>
      <c r="E204" s="283"/>
      <c r="F204" s="203" t="s">
        <v>469</v>
      </c>
      <c r="G204" s="205">
        <v>1</v>
      </c>
      <c r="H204" s="204"/>
      <c r="I204" s="204">
        <f t="shared" si="23"/>
        <v>0</v>
      </c>
      <c r="J204" s="203">
        <f t="shared" si="24"/>
        <v>189.13</v>
      </c>
      <c r="K204" s="199">
        <f t="shared" si="25"/>
        <v>0</v>
      </c>
      <c r="L204" s="196"/>
      <c r="M204" s="196">
        <f t="shared" si="29"/>
        <v>0</v>
      </c>
      <c r="N204" s="196">
        <v>189.13</v>
      </c>
      <c r="O204" s="196"/>
      <c r="P204" s="196">
        <v>0</v>
      </c>
      <c r="Q204" s="196"/>
      <c r="R204" s="196">
        <v>0</v>
      </c>
      <c r="S204" s="196">
        <f t="shared" si="27"/>
        <v>0</v>
      </c>
      <c r="T204" s="196"/>
      <c r="U204" s="196"/>
      <c r="V204" s="197">
        <f t="shared" si="28"/>
        <v>0</v>
      </c>
      <c r="W204" s="198"/>
      <c r="X204" s="199">
        <v>0</v>
      </c>
      <c r="Y204" s="199"/>
      <c r="Z204" s="199">
        <v>0</v>
      </c>
    </row>
    <row r="205" spans="1:26" ht="24.95" customHeight="1" x14ac:dyDescent="0.25">
      <c r="A205" s="200"/>
      <c r="B205" s="201">
        <v>98</v>
      </c>
      <c r="C205" s="202" t="s">
        <v>922</v>
      </c>
      <c r="D205" s="283" t="s">
        <v>923</v>
      </c>
      <c r="E205" s="283"/>
      <c r="F205" s="203" t="s">
        <v>469</v>
      </c>
      <c r="G205" s="205">
        <v>5</v>
      </c>
      <c r="H205" s="204"/>
      <c r="I205" s="204">
        <f t="shared" si="23"/>
        <v>0</v>
      </c>
      <c r="J205" s="203">
        <f t="shared" si="24"/>
        <v>2315.85</v>
      </c>
      <c r="K205" s="199">
        <f t="shared" si="25"/>
        <v>0</v>
      </c>
      <c r="L205" s="196"/>
      <c r="M205" s="196">
        <f t="shared" si="29"/>
        <v>0</v>
      </c>
      <c r="N205" s="196">
        <v>463.17</v>
      </c>
      <c r="O205" s="196"/>
      <c r="P205" s="196">
        <v>0</v>
      </c>
      <c r="Q205" s="196"/>
      <c r="R205" s="196">
        <v>0</v>
      </c>
      <c r="S205" s="196">
        <f t="shared" si="27"/>
        <v>0</v>
      </c>
      <c r="T205" s="196"/>
      <c r="U205" s="196"/>
      <c r="V205" s="197">
        <f t="shared" si="28"/>
        <v>0</v>
      </c>
      <c r="W205" s="198"/>
      <c r="X205" s="199">
        <v>0</v>
      </c>
      <c r="Y205" s="199"/>
      <c r="Z205" s="199">
        <v>0</v>
      </c>
    </row>
    <row r="206" spans="1:26" ht="24.95" customHeight="1" x14ac:dyDescent="0.25">
      <c r="A206" s="200"/>
      <c r="B206" s="201">
        <v>99</v>
      </c>
      <c r="C206" s="202" t="s">
        <v>924</v>
      </c>
      <c r="D206" s="283" t="s">
        <v>925</v>
      </c>
      <c r="E206" s="283"/>
      <c r="F206" s="203" t="s">
        <v>469</v>
      </c>
      <c r="G206" s="205">
        <v>1</v>
      </c>
      <c r="H206" s="204"/>
      <c r="I206" s="204">
        <f t="shared" si="23"/>
        <v>0</v>
      </c>
      <c r="J206" s="203">
        <f t="shared" si="24"/>
        <v>38.53</v>
      </c>
      <c r="K206" s="199">
        <f t="shared" si="25"/>
        <v>0</v>
      </c>
      <c r="L206" s="196"/>
      <c r="M206" s="196">
        <f t="shared" si="29"/>
        <v>0</v>
      </c>
      <c r="N206" s="196">
        <v>38.53</v>
      </c>
      <c r="O206" s="196"/>
      <c r="P206" s="196">
        <v>0</v>
      </c>
      <c r="Q206" s="196"/>
      <c r="R206" s="196">
        <v>0</v>
      </c>
      <c r="S206" s="196">
        <f t="shared" si="27"/>
        <v>0</v>
      </c>
      <c r="T206" s="196"/>
      <c r="U206" s="196"/>
      <c r="V206" s="197">
        <f t="shared" si="28"/>
        <v>0</v>
      </c>
      <c r="W206" s="198"/>
      <c r="X206" s="199">
        <v>0</v>
      </c>
      <c r="Y206" s="199"/>
      <c r="Z206" s="199">
        <v>0</v>
      </c>
    </row>
    <row r="207" spans="1:26" ht="35.1" customHeight="1" x14ac:dyDescent="0.25">
      <c r="A207" s="200"/>
      <c r="B207" s="201">
        <v>100</v>
      </c>
      <c r="C207" s="202" t="s">
        <v>926</v>
      </c>
      <c r="D207" s="283" t="s">
        <v>927</v>
      </c>
      <c r="E207" s="283"/>
      <c r="F207" s="203" t="s">
        <v>469</v>
      </c>
      <c r="G207" s="205">
        <v>5</v>
      </c>
      <c r="H207" s="204"/>
      <c r="I207" s="204">
        <f t="shared" si="23"/>
        <v>0</v>
      </c>
      <c r="J207" s="203">
        <f t="shared" si="24"/>
        <v>312.64999999999998</v>
      </c>
      <c r="K207" s="199">
        <f t="shared" si="25"/>
        <v>0</v>
      </c>
      <c r="L207" s="196"/>
      <c r="M207" s="196">
        <f t="shared" si="29"/>
        <v>0</v>
      </c>
      <c r="N207" s="196">
        <v>62.53</v>
      </c>
      <c r="O207" s="196"/>
      <c r="P207" s="196">
        <v>0</v>
      </c>
      <c r="Q207" s="196"/>
      <c r="R207" s="196">
        <v>0</v>
      </c>
      <c r="S207" s="196">
        <f t="shared" si="27"/>
        <v>0</v>
      </c>
      <c r="T207" s="196"/>
      <c r="U207" s="196"/>
      <c r="V207" s="197">
        <f t="shared" si="28"/>
        <v>0</v>
      </c>
      <c r="W207" s="198"/>
      <c r="X207" s="199">
        <v>0</v>
      </c>
      <c r="Y207" s="199"/>
      <c r="Z207" s="199">
        <v>0</v>
      </c>
    </row>
    <row r="208" spans="1:26" ht="24.95" customHeight="1" x14ac:dyDescent="0.25">
      <c r="A208" s="200"/>
      <c r="B208" s="201">
        <v>101</v>
      </c>
      <c r="C208" s="202" t="s">
        <v>928</v>
      </c>
      <c r="D208" s="283" t="s">
        <v>929</v>
      </c>
      <c r="E208" s="283"/>
      <c r="F208" s="203" t="s">
        <v>469</v>
      </c>
      <c r="G208" s="205">
        <v>4</v>
      </c>
      <c r="H208" s="204"/>
      <c r="I208" s="204">
        <f t="shared" si="23"/>
        <v>0</v>
      </c>
      <c r="J208" s="203">
        <f t="shared" si="24"/>
        <v>390.12</v>
      </c>
      <c r="K208" s="199">
        <f t="shared" si="25"/>
        <v>0</v>
      </c>
      <c r="L208" s="196"/>
      <c r="M208" s="196">
        <f t="shared" si="29"/>
        <v>0</v>
      </c>
      <c r="N208" s="196">
        <v>97.53</v>
      </c>
      <c r="O208" s="196"/>
      <c r="P208" s="196">
        <v>0</v>
      </c>
      <c r="Q208" s="196"/>
      <c r="R208" s="196">
        <v>0</v>
      </c>
      <c r="S208" s="196">
        <f t="shared" si="27"/>
        <v>0</v>
      </c>
      <c r="T208" s="196"/>
      <c r="U208" s="196"/>
      <c r="V208" s="197">
        <f t="shared" si="28"/>
        <v>0</v>
      </c>
      <c r="W208" s="198"/>
      <c r="X208" s="199">
        <v>0</v>
      </c>
      <c r="Y208" s="199"/>
      <c r="Z208" s="199">
        <v>0</v>
      </c>
    </row>
    <row r="209" spans="1:26" ht="24.95" customHeight="1" x14ac:dyDescent="0.25">
      <c r="A209" s="200"/>
      <c r="B209" s="201">
        <v>102</v>
      </c>
      <c r="C209" s="202" t="s">
        <v>930</v>
      </c>
      <c r="D209" s="283" t="s">
        <v>931</v>
      </c>
      <c r="E209" s="283"/>
      <c r="F209" s="203" t="s">
        <v>469</v>
      </c>
      <c r="G209" s="205">
        <v>1</v>
      </c>
      <c r="H209" s="204"/>
      <c r="I209" s="204">
        <f t="shared" si="23"/>
        <v>0</v>
      </c>
      <c r="J209" s="203">
        <f t="shared" si="24"/>
        <v>230.24</v>
      </c>
      <c r="K209" s="199">
        <f t="shared" si="25"/>
        <v>0</v>
      </c>
      <c r="L209" s="196"/>
      <c r="M209" s="196">
        <f t="shared" si="29"/>
        <v>0</v>
      </c>
      <c r="N209" s="196">
        <v>230.24</v>
      </c>
      <c r="O209" s="196"/>
      <c r="P209" s="196">
        <v>0</v>
      </c>
      <c r="Q209" s="196"/>
      <c r="R209" s="196">
        <v>0</v>
      </c>
      <c r="S209" s="196">
        <f t="shared" si="27"/>
        <v>0</v>
      </c>
      <c r="T209" s="196"/>
      <c r="U209" s="196"/>
      <c r="V209" s="197">
        <f t="shared" si="28"/>
        <v>0</v>
      </c>
      <c r="W209" s="198"/>
      <c r="X209" s="199">
        <v>0</v>
      </c>
      <c r="Y209" s="199"/>
      <c r="Z209" s="199">
        <v>0</v>
      </c>
    </row>
    <row r="210" spans="1:26" ht="24.95" customHeight="1" x14ac:dyDescent="0.25">
      <c r="A210" s="200"/>
      <c r="B210" s="201">
        <v>103</v>
      </c>
      <c r="C210" s="202" t="s">
        <v>932</v>
      </c>
      <c r="D210" s="283" t="s">
        <v>933</v>
      </c>
      <c r="E210" s="283"/>
      <c r="F210" s="203" t="s">
        <v>469</v>
      </c>
      <c r="G210" s="205">
        <v>4</v>
      </c>
      <c r="H210" s="204"/>
      <c r="I210" s="204">
        <f t="shared" si="23"/>
        <v>0</v>
      </c>
      <c r="J210" s="203">
        <f t="shared" si="24"/>
        <v>365.92</v>
      </c>
      <c r="K210" s="199">
        <f t="shared" si="25"/>
        <v>0</v>
      </c>
      <c r="L210" s="196"/>
      <c r="M210" s="196">
        <f t="shared" si="29"/>
        <v>0</v>
      </c>
      <c r="N210" s="196">
        <v>91.48</v>
      </c>
      <c r="O210" s="196"/>
      <c r="P210" s="196">
        <v>0</v>
      </c>
      <c r="Q210" s="196"/>
      <c r="R210" s="196">
        <v>0</v>
      </c>
      <c r="S210" s="196">
        <f t="shared" si="27"/>
        <v>0</v>
      </c>
      <c r="T210" s="196"/>
      <c r="U210" s="196"/>
      <c r="V210" s="197">
        <f t="shared" si="28"/>
        <v>0</v>
      </c>
      <c r="W210" s="198"/>
      <c r="X210" s="199">
        <v>0</v>
      </c>
      <c r="Y210" s="199"/>
      <c r="Z210" s="199">
        <v>0</v>
      </c>
    </row>
    <row r="211" spans="1:26" ht="24.95" customHeight="1" x14ac:dyDescent="0.25">
      <c r="A211" s="200"/>
      <c r="B211" s="201">
        <v>104</v>
      </c>
      <c r="C211" s="202" t="s">
        <v>934</v>
      </c>
      <c r="D211" s="283" t="s">
        <v>935</v>
      </c>
      <c r="E211" s="283"/>
      <c r="F211" s="203" t="s">
        <v>469</v>
      </c>
      <c r="G211" s="205">
        <v>1</v>
      </c>
      <c r="H211" s="204"/>
      <c r="I211" s="204">
        <f t="shared" si="23"/>
        <v>0</v>
      </c>
      <c r="J211" s="203">
        <f t="shared" si="24"/>
        <v>206.68</v>
      </c>
      <c r="K211" s="199">
        <f t="shared" si="25"/>
        <v>0</v>
      </c>
      <c r="L211" s="196"/>
      <c r="M211" s="196">
        <f t="shared" si="29"/>
        <v>0</v>
      </c>
      <c r="N211" s="196">
        <v>206.68</v>
      </c>
      <c r="O211" s="196"/>
      <c r="P211" s="196">
        <v>0</v>
      </c>
      <c r="Q211" s="196"/>
      <c r="R211" s="196">
        <v>0</v>
      </c>
      <c r="S211" s="196">
        <f t="shared" si="27"/>
        <v>0</v>
      </c>
      <c r="T211" s="196"/>
      <c r="U211" s="196"/>
      <c r="V211" s="197">
        <f t="shared" si="28"/>
        <v>0</v>
      </c>
      <c r="W211" s="198"/>
      <c r="X211" s="199">
        <v>0</v>
      </c>
      <c r="Y211" s="199"/>
      <c r="Z211" s="199">
        <v>0</v>
      </c>
    </row>
    <row r="212" spans="1:26" ht="24.95" customHeight="1" x14ac:dyDescent="0.25">
      <c r="A212" s="200"/>
      <c r="B212" s="201">
        <v>105</v>
      </c>
      <c r="C212" s="202" t="s">
        <v>936</v>
      </c>
      <c r="D212" s="283" t="s">
        <v>937</v>
      </c>
      <c r="E212" s="283"/>
      <c r="F212" s="203" t="s">
        <v>469</v>
      </c>
      <c r="G212" s="205">
        <v>1</v>
      </c>
      <c r="H212" s="204"/>
      <c r="I212" s="204">
        <f t="shared" si="23"/>
        <v>0</v>
      </c>
      <c r="J212" s="203">
        <f t="shared" si="24"/>
        <v>455.46</v>
      </c>
      <c r="K212" s="199">
        <f t="shared" si="25"/>
        <v>0</v>
      </c>
      <c r="L212" s="196"/>
      <c r="M212" s="196">
        <f t="shared" si="29"/>
        <v>0</v>
      </c>
      <c r="N212" s="196">
        <v>455.46</v>
      </c>
      <c r="O212" s="196"/>
      <c r="P212" s="196">
        <v>0</v>
      </c>
      <c r="Q212" s="196"/>
      <c r="R212" s="196">
        <v>0</v>
      </c>
      <c r="S212" s="196">
        <f t="shared" si="27"/>
        <v>0</v>
      </c>
      <c r="T212" s="196"/>
      <c r="U212" s="196"/>
      <c r="V212" s="197">
        <f t="shared" si="28"/>
        <v>0</v>
      </c>
      <c r="W212" s="198"/>
      <c r="X212" s="199">
        <v>0</v>
      </c>
      <c r="Y212" s="199"/>
      <c r="Z212" s="199">
        <v>0</v>
      </c>
    </row>
    <row r="213" spans="1:26" ht="24.95" customHeight="1" x14ac:dyDescent="0.25">
      <c r="A213" s="200"/>
      <c r="B213" s="201">
        <v>106</v>
      </c>
      <c r="C213" s="202" t="s">
        <v>938</v>
      </c>
      <c r="D213" s="283" t="s">
        <v>939</v>
      </c>
      <c r="E213" s="283"/>
      <c r="F213" s="203" t="s">
        <v>469</v>
      </c>
      <c r="G213" s="205">
        <v>1</v>
      </c>
      <c r="H213" s="204"/>
      <c r="I213" s="204">
        <f t="shared" si="23"/>
        <v>0</v>
      </c>
      <c r="J213" s="203">
        <f t="shared" si="24"/>
        <v>85.83</v>
      </c>
      <c r="K213" s="199">
        <f t="shared" si="25"/>
        <v>0</v>
      </c>
      <c r="L213" s="196"/>
      <c r="M213" s="196">
        <f t="shared" si="29"/>
        <v>0</v>
      </c>
      <c r="N213" s="196">
        <v>85.83</v>
      </c>
      <c r="O213" s="196"/>
      <c r="P213" s="196">
        <v>0</v>
      </c>
      <c r="Q213" s="196"/>
      <c r="R213" s="196">
        <v>0</v>
      </c>
      <c r="S213" s="196">
        <f t="shared" si="27"/>
        <v>0</v>
      </c>
      <c r="T213" s="196"/>
      <c r="U213" s="196"/>
      <c r="V213" s="197">
        <f t="shared" si="28"/>
        <v>0</v>
      </c>
      <c r="W213" s="198"/>
      <c r="X213" s="199">
        <v>0</v>
      </c>
      <c r="Y213" s="199"/>
      <c r="Z213" s="199">
        <v>0</v>
      </c>
    </row>
    <row r="214" spans="1:26" ht="24.95" customHeight="1" x14ac:dyDescent="0.25">
      <c r="A214" s="200"/>
      <c r="B214" s="201">
        <v>107</v>
      </c>
      <c r="C214" s="202" t="s">
        <v>940</v>
      </c>
      <c r="D214" s="283" t="s">
        <v>941</v>
      </c>
      <c r="E214" s="283"/>
      <c r="F214" s="203" t="s">
        <v>469</v>
      </c>
      <c r="G214" s="205">
        <v>2</v>
      </c>
      <c r="H214" s="204"/>
      <c r="I214" s="204">
        <f t="shared" si="23"/>
        <v>0</v>
      </c>
      <c r="J214" s="203">
        <f t="shared" si="24"/>
        <v>5288</v>
      </c>
      <c r="K214" s="199">
        <f t="shared" si="25"/>
        <v>0</v>
      </c>
      <c r="L214" s="196"/>
      <c r="M214" s="196">
        <f t="shared" si="29"/>
        <v>0</v>
      </c>
      <c r="N214" s="196">
        <v>2644</v>
      </c>
      <c r="O214" s="196"/>
      <c r="P214" s="196">
        <v>0</v>
      </c>
      <c r="Q214" s="196"/>
      <c r="R214" s="196">
        <v>0</v>
      </c>
      <c r="S214" s="196">
        <f t="shared" si="27"/>
        <v>0</v>
      </c>
      <c r="T214" s="196"/>
      <c r="U214" s="196"/>
      <c r="V214" s="197">
        <f t="shared" si="28"/>
        <v>0</v>
      </c>
      <c r="W214" s="198"/>
      <c r="X214" s="199">
        <v>0</v>
      </c>
      <c r="Y214" s="199"/>
      <c r="Z214" s="199">
        <v>0</v>
      </c>
    </row>
    <row r="215" spans="1:26" x14ac:dyDescent="0.25">
      <c r="A215" s="199"/>
      <c r="B215" s="207"/>
      <c r="C215" s="208" t="s">
        <v>315</v>
      </c>
      <c r="D215" s="284" t="s">
        <v>316</v>
      </c>
      <c r="E215" s="284"/>
      <c r="F215" s="199"/>
      <c r="G215" s="196"/>
      <c r="H215" s="209"/>
      <c r="I215" s="210">
        <f>ROUND((SUM(I174:I214))/1,2)</f>
        <v>0</v>
      </c>
      <c r="J215" s="215"/>
      <c r="K215" s="215"/>
      <c r="L215" s="212">
        <f>ROUND((SUM(L174:L214))/1,2)</f>
        <v>0</v>
      </c>
      <c r="M215" s="212">
        <f>ROUND((SUM(M174:M214))/1,2)</f>
        <v>0</v>
      </c>
      <c r="N215" s="212"/>
      <c r="O215" s="212"/>
      <c r="P215" s="212"/>
      <c r="Q215" s="212"/>
      <c r="R215" s="212"/>
      <c r="S215" s="212">
        <f>ROUND((SUM(S174:S214))/1,2)</f>
        <v>0.01</v>
      </c>
      <c r="T215" s="212"/>
      <c r="U215" s="212"/>
      <c r="V215" s="213">
        <f>ROUND((SUM(V174:V214))/1,2)</f>
        <v>0</v>
      </c>
      <c r="W215" s="198"/>
      <c r="X215" s="199"/>
      <c r="Y215" s="199"/>
      <c r="Z215" s="199"/>
    </row>
    <row r="216" spans="1:26" x14ac:dyDescent="0.25">
      <c r="A216" s="199"/>
      <c r="B216" s="207"/>
      <c r="C216" s="214"/>
      <c r="D216" s="285"/>
      <c r="E216" s="285"/>
      <c r="F216" s="199"/>
      <c r="G216" s="196"/>
      <c r="H216" s="209"/>
      <c r="I216" s="209"/>
      <c r="J216" s="199"/>
      <c r="K216" s="199"/>
      <c r="L216" s="196"/>
      <c r="M216" s="196"/>
      <c r="N216" s="196"/>
      <c r="O216" s="196"/>
      <c r="P216" s="196"/>
      <c r="Q216" s="196"/>
      <c r="R216" s="196"/>
      <c r="S216" s="196"/>
      <c r="T216" s="196"/>
      <c r="U216" s="196"/>
      <c r="V216" s="197"/>
      <c r="W216" s="198"/>
      <c r="X216" s="199"/>
      <c r="Y216" s="199"/>
      <c r="Z216" s="199"/>
    </row>
    <row r="217" spans="1:26" ht="23.25" customHeight="1" x14ac:dyDescent="0.25">
      <c r="A217" s="199"/>
      <c r="B217" s="207"/>
      <c r="C217" s="208" t="s">
        <v>942</v>
      </c>
      <c r="D217" s="284" t="s">
        <v>943</v>
      </c>
      <c r="E217" s="284"/>
      <c r="F217" s="199"/>
      <c r="G217" s="196"/>
      <c r="H217" s="209"/>
      <c r="I217" s="209"/>
      <c r="J217" s="199"/>
      <c r="K217" s="199"/>
      <c r="L217" s="196"/>
      <c r="M217" s="196"/>
      <c r="N217" s="196"/>
      <c r="O217" s="196"/>
      <c r="P217" s="196"/>
      <c r="Q217" s="196"/>
      <c r="R217" s="196"/>
      <c r="S217" s="196"/>
      <c r="T217" s="196"/>
      <c r="U217" s="196"/>
      <c r="V217" s="197"/>
      <c r="W217" s="198"/>
      <c r="X217" s="199"/>
      <c r="Y217" s="199"/>
      <c r="Z217" s="199"/>
    </row>
    <row r="218" spans="1:26" ht="24.95" customHeight="1" x14ac:dyDescent="0.25">
      <c r="A218" s="188"/>
      <c r="B218" s="189">
        <v>108</v>
      </c>
      <c r="C218" s="190" t="s">
        <v>944</v>
      </c>
      <c r="D218" s="282" t="s">
        <v>945</v>
      </c>
      <c r="E218" s="282"/>
      <c r="F218" s="191" t="s">
        <v>469</v>
      </c>
      <c r="G218" s="193">
        <v>6</v>
      </c>
      <c r="H218" s="192"/>
      <c r="I218" s="192">
        <f>ROUND(G218*(H218),2)</f>
        <v>0</v>
      </c>
      <c r="J218" s="191">
        <f>ROUND(G218*(N218),2)</f>
        <v>57.24</v>
      </c>
      <c r="K218" s="199">
        <f>ROUND(G218*(O218),2)</f>
        <v>0</v>
      </c>
      <c r="L218" s="196">
        <f>ROUND(G218*(H218),2)</f>
        <v>0</v>
      </c>
      <c r="M218" s="196"/>
      <c r="N218" s="196">
        <v>9.5399999999999991</v>
      </c>
      <c r="O218" s="196"/>
      <c r="P218" s="196">
        <v>2.9999999999999997E-4</v>
      </c>
      <c r="Q218" s="196"/>
      <c r="R218" s="196">
        <v>2.9999999999999997E-4</v>
      </c>
      <c r="S218" s="196">
        <f>ROUND(G218*(P218),3)</f>
        <v>2E-3</v>
      </c>
      <c r="T218" s="196"/>
      <c r="U218" s="196"/>
      <c r="V218" s="197">
        <f>ROUND(G218*(X218),3)</f>
        <v>0</v>
      </c>
      <c r="W218" s="198"/>
      <c r="X218" s="199">
        <v>0</v>
      </c>
      <c r="Y218" s="199"/>
      <c r="Z218" s="199">
        <v>0</v>
      </c>
    </row>
    <row r="219" spans="1:26" ht="24.95" customHeight="1" x14ac:dyDescent="0.25">
      <c r="A219" s="188"/>
      <c r="B219" s="189">
        <v>109</v>
      </c>
      <c r="C219" s="190" t="s">
        <v>946</v>
      </c>
      <c r="D219" s="282" t="s">
        <v>947</v>
      </c>
      <c r="E219" s="282"/>
      <c r="F219" s="191" t="s">
        <v>469</v>
      </c>
      <c r="G219" s="193">
        <v>1</v>
      </c>
      <c r="H219" s="192"/>
      <c r="I219" s="192">
        <f>ROUND(G219*(H219),2)</f>
        <v>0</v>
      </c>
      <c r="J219" s="191">
        <f>ROUND(G219*(N219),2)</f>
        <v>14.12</v>
      </c>
      <c r="K219" s="199">
        <f>ROUND(G219*(O219),2)</f>
        <v>0</v>
      </c>
      <c r="L219" s="196">
        <f>ROUND(G219*(H219),2)</f>
        <v>0</v>
      </c>
      <c r="M219" s="196"/>
      <c r="N219" s="196">
        <v>14.12</v>
      </c>
      <c r="O219" s="196"/>
      <c r="P219" s="196">
        <v>5.0000000000000001E-4</v>
      </c>
      <c r="Q219" s="196"/>
      <c r="R219" s="196">
        <v>5.0000000000000001E-4</v>
      </c>
      <c r="S219" s="196">
        <f>ROUND(G219*(P219),3)</f>
        <v>1E-3</v>
      </c>
      <c r="T219" s="196"/>
      <c r="U219" s="196"/>
      <c r="V219" s="197">
        <f>ROUND(G219*(X219),3)</f>
        <v>0</v>
      </c>
      <c r="W219" s="198"/>
      <c r="X219" s="199">
        <v>0</v>
      </c>
      <c r="Y219" s="199"/>
      <c r="Z219" s="199">
        <v>0</v>
      </c>
    </row>
    <row r="220" spans="1:26" ht="24.95" customHeight="1" x14ac:dyDescent="0.25">
      <c r="A220" s="188"/>
      <c r="B220" s="189">
        <v>110</v>
      </c>
      <c r="C220" s="190" t="s">
        <v>948</v>
      </c>
      <c r="D220" s="282" t="s">
        <v>949</v>
      </c>
      <c r="E220" s="282"/>
      <c r="F220" s="191" t="s">
        <v>533</v>
      </c>
      <c r="G220" s="193">
        <v>0.25</v>
      </c>
      <c r="H220" s="194"/>
      <c r="I220" s="194">
        <f>ROUND(G220*(H220),2)</f>
        <v>0</v>
      </c>
      <c r="J220" s="191">
        <f>ROUND(G220*(N220),2)</f>
        <v>0.18</v>
      </c>
      <c r="K220" s="199">
        <f>ROUND(G220*(O220),2)</f>
        <v>0</v>
      </c>
      <c r="L220" s="196">
        <f>ROUND(G220*(H220),2)</f>
        <v>0</v>
      </c>
      <c r="M220" s="196"/>
      <c r="N220" s="196">
        <v>0.71</v>
      </c>
      <c r="O220" s="196"/>
      <c r="P220" s="196">
        <v>0</v>
      </c>
      <c r="Q220" s="196"/>
      <c r="R220" s="196">
        <v>0</v>
      </c>
      <c r="S220" s="196">
        <f>ROUND(G220*(P220),3)</f>
        <v>0</v>
      </c>
      <c r="T220" s="196"/>
      <c r="U220" s="196"/>
      <c r="V220" s="197">
        <f>ROUND(G220*(X220),3)</f>
        <v>0</v>
      </c>
      <c r="W220" s="198"/>
      <c r="X220" s="199">
        <v>0</v>
      </c>
      <c r="Y220" s="199"/>
      <c r="Z220" s="199">
        <v>0</v>
      </c>
    </row>
    <row r="221" spans="1:26" ht="24.95" customHeight="1" x14ac:dyDescent="0.25">
      <c r="A221" s="188"/>
      <c r="B221" s="189">
        <v>111</v>
      </c>
      <c r="C221" s="190" t="s">
        <v>950</v>
      </c>
      <c r="D221" s="282" t="s">
        <v>951</v>
      </c>
      <c r="E221" s="282"/>
      <c r="F221" s="191" t="s">
        <v>533</v>
      </c>
      <c r="G221" s="193">
        <v>0.45</v>
      </c>
      <c r="H221" s="194"/>
      <c r="I221" s="194">
        <f>ROUND(G221*(H221),2)</f>
        <v>0</v>
      </c>
      <c r="J221" s="191">
        <f>ROUND(G221*(N221),2)</f>
        <v>0.32</v>
      </c>
      <c r="K221" s="199">
        <f>ROUND(G221*(O221),2)</f>
        <v>0</v>
      </c>
      <c r="L221" s="196">
        <f>ROUND(G221*(H221),2)</f>
        <v>0</v>
      </c>
      <c r="M221" s="196"/>
      <c r="N221" s="196">
        <v>0.71</v>
      </c>
      <c r="O221" s="196"/>
      <c r="P221" s="196">
        <v>0</v>
      </c>
      <c r="Q221" s="196"/>
      <c r="R221" s="196">
        <v>0</v>
      </c>
      <c r="S221" s="196">
        <f>ROUND(G221*(P221),3)</f>
        <v>0</v>
      </c>
      <c r="T221" s="196"/>
      <c r="U221" s="196"/>
      <c r="V221" s="197">
        <f>ROUND(G221*(X221),3)</f>
        <v>0</v>
      </c>
      <c r="W221" s="198"/>
      <c r="X221" s="199">
        <v>0</v>
      </c>
      <c r="Y221" s="199"/>
      <c r="Z221" s="199">
        <v>0</v>
      </c>
    </row>
    <row r="222" spans="1:26" ht="24.95" customHeight="1" x14ac:dyDescent="0.25">
      <c r="A222" s="188"/>
      <c r="B222" s="189">
        <v>112</v>
      </c>
      <c r="C222" s="190" t="s">
        <v>952</v>
      </c>
      <c r="D222" s="282" t="s">
        <v>953</v>
      </c>
      <c r="E222" s="282"/>
      <c r="F222" s="191" t="s">
        <v>533</v>
      </c>
      <c r="G222" s="193">
        <v>0.05</v>
      </c>
      <c r="H222" s="194"/>
      <c r="I222" s="194">
        <f>ROUND(G222*(H222),2)</f>
        <v>0</v>
      </c>
      <c r="J222" s="191">
        <f>ROUND(G222*(N222),2)</f>
        <v>0.04</v>
      </c>
      <c r="K222" s="199">
        <f>ROUND(G222*(O222),2)</f>
        <v>0</v>
      </c>
      <c r="L222" s="196">
        <f>ROUND(G222*(H222),2)</f>
        <v>0</v>
      </c>
      <c r="M222" s="196"/>
      <c r="N222" s="196">
        <v>0.71</v>
      </c>
      <c r="O222" s="196"/>
      <c r="P222" s="196">
        <v>0</v>
      </c>
      <c r="Q222" s="196"/>
      <c r="R222" s="196">
        <v>0</v>
      </c>
      <c r="S222" s="196">
        <f>ROUND(G222*(P222),3)</f>
        <v>0</v>
      </c>
      <c r="T222" s="196"/>
      <c r="U222" s="196"/>
      <c r="V222" s="197">
        <f>ROUND(G222*(X222),3)</f>
        <v>0</v>
      </c>
      <c r="W222" s="198"/>
      <c r="X222" s="199">
        <v>0</v>
      </c>
      <c r="Y222" s="199"/>
      <c r="Z222" s="199">
        <v>0</v>
      </c>
    </row>
    <row r="223" spans="1:26" ht="23.25" customHeight="1" x14ac:dyDescent="0.25">
      <c r="A223" s="199"/>
      <c r="B223" s="207"/>
      <c r="C223" s="208" t="s">
        <v>942</v>
      </c>
      <c r="D223" s="284" t="s">
        <v>943</v>
      </c>
      <c r="E223" s="284"/>
      <c r="F223" s="199"/>
      <c r="G223" s="196"/>
      <c r="H223" s="209"/>
      <c r="I223" s="210">
        <f>ROUND((SUM(I217:I222))/1,2)</f>
        <v>0</v>
      </c>
      <c r="J223" s="215"/>
      <c r="K223" s="215"/>
      <c r="L223" s="212">
        <f>ROUND((SUM(L217:L222))/1,2)</f>
        <v>0</v>
      </c>
      <c r="M223" s="212">
        <f>ROUND((SUM(M217:M222))/1,2)</f>
        <v>0</v>
      </c>
      <c r="N223" s="212"/>
      <c r="O223" s="212"/>
      <c r="P223" s="212"/>
      <c r="Q223" s="212"/>
      <c r="R223" s="212"/>
      <c r="S223" s="212">
        <f>ROUND((SUM(S217:S222))/1,2)</f>
        <v>0</v>
      </c>
      <c r="T223" s="212"/>
      <c r="U223" s="212"/>
      <c r="V223" s="213">
        <f>ROUND((SUM(V217:V222))/1,2)</f>
        <v>0</v>
      </c>
      <c r="W223" s="198"/>
      <c r="X223" s="199"/>
      <c r="Y223" s="199"/>
      <c r="Z223" s="199"/>
    </row>
    <row r="224" spans="1:26" x14ac:dyDescent="0.25">
      <c r="A224" s="199"/>
      <c r="B224" s="207"/>
      <c r="C224" s="214"/>
      <c r="D224" s="285"/>
      <c r="E224" s="285"/>
      <c r="F224" s="199"/>
      <c r="G224" s="196"/>
      <c r="H224" s="209"/>
      <c r="I224" s="209"/>
      <c r="J224" s="199"/>
      <c r="K224" s="199"/>
      <c r="L224" s="196"/>
      <c r="M224" s="196"/>
      <c r="N224" s="196"/>
      <c r="O224" s="196"/>
      <c r="P224" s="196"/>
      <c r="Q224" s="196"/>
      <c r="R224" s="196"/>
      <c r="S224" s="196"/>
      <c r="T224" s="196"/>
      <c r="U224" s="196"/>
      <c r="V224" s="197"/>
      <c r="W224" s="198"/>
      <c r="X224" s="199"/>
      <c r="Y224" s="199"/>
      <c r="Z224" s="199"/>
    </row>
    <row r="225" spans="1:26" ht="34.5" customHeight="1" x14ac:dyDescent="0.25">
      <c r="A225" s="199"/>
      <c r="B225" s="207"/>
      <c r="C225" s="208" t="s">
        <v>954</v>
      </c>
      <c r="D225" s="284" t="s">
        <v>955</v>
      </c>
      <c r="E225" s="284"/>
      <c r="F225" s="199"/>
      <c r="G225" s="196"/>
      <c r="H225" s="209"/>
      <c r="I225" s="209"/>
      <c r="J225" s="199"/>
      <c r="K225" s="199"/>
      <c r="L225" s="196"/>
      <c r="M225" s="196"/>
      <c r="N225" s="196"/>
      <c r="O225" s="196"/>
      <c r="P225" s="196"/>
      <c r="Q225" s="196"/>
      <c r="R225" s="196"/>
      <c r="S225" s="196"/>
      <c r="T225" s="196"/>
      <c r="U225" s="196"/>
      <c r="V225" s="197"/>
      <c r="W225" s="198"/>
      <c r="X225" s="199"/>
      <c r="Y225" s="199"/>
      <c r="Z225" s="199"/>
    </row>
    <row r="226" spans="1:26" ht="24.95" customHeight="1" x14ac:dyDescent="0.25">
      <c r="A226" s="188"/>
      <c r="B226" s="189">
        <v>113</v>
      </c>
      <c r="C226" s="190" t="s">
        <v>956</v>
      </c>
      <c r="D226" s="282" t="s">
        <v>957</v>
      </c>
      <c r="E226" s="282"/>
      <c r="F226" s="191" t="s">
        <v>152</v>
      </c>
      <c r="G226" s="193">
        <v>4</v>
      </c>
      <c r="H226" s="192"/>
      <c r="I226" s="192">
        <f t="shared" ref="I226:I236" si="30">ROUND(G226*(H226),2)</f>
        <v>0</v>
      </c>
      <c r="J226" s="191">
        <f t="shared" ref="J226:J236" si="31">ROUND(G226*(N226),2)</f>
        <v>25.08</v>
      </c>
      <c r="K226" s="199">
        <f t="shared" ref="K226:K236" si="32">ROUND(G226*(O226),2)</f>
        <v>0</v>
      </c>
      <c r="L226" s="196">
        <f t="shared" ref="L226:L232" si="33">ROUND(G226*(H226),2)</f>
        <v>0</v>
      </c>
      <c r="M226" s="196"/>
      <c r="N226" s="196">
        <v>6.27</v>
      </c>
      <c r="O226" s="196"/>
      <c r="P226" s="196">
        <v>0</v>
      </c>
      <c r="Q226" s="196"/>
      <c r="R226" s="196">
        <v>0</v>
      </c>
      <c r="S226" s="196">
        <f t="shared" ref="S226:S236" si="34">ROUND(G226*(P226),3)</f>
        <v>0</v>
      </c>
      <c r="T226" s="196"/>
      <c r="U226" s="196"/>
      <c r="V226" s="197">
        <f t="shared" ref="V226:V236" si="35">ROUND(G226*(X226),3)</f>
        <v>0</v>
      </c>
      <c r="W226" s="198"/>
      <c r="X226" s="199">
        <v>0</v>
      </c>
      <c r="Y226" s="199"/>
      <c r="Z226" s="199">
        <v>0</v>
      </c>
    </row>
    <row r="227" spans="1:26" ht="24.95" customHeight="1" x14ac:dyDescent="0.25">
      <c r="A227" s="188"/>
      <c r="B227" s="189">
        <v>114</v>
      </c>
      <c r="C227" s="190" t="s">
        <v>958</v>
      </c>
      <c r="D227" s="282" t="s">
        <v>959</v>
      </c>
      <c r="E227" s="282"/>
      <c r="F227" s="191" t="s">
        <v>469</v>
      </c>
      <c r="G227" s="193">
        <v>2</v>
      </c>
      <c r="H227" s="192"/>
      <c r="I227" s="192">
        <f t="shared" si="30"/>
        <v>0</v>
      </c>
      <c r="J227" s="191">
        <f t="shared" si="31"/>
        <v>16.5</v>
      </c>
      <c r="K227" s="199">
        <f t="shared" si="32"/>
        <v>0</v>
      </c>
      <c r="L227" s="196">
        <f t="shared" si="33"/>
        <v>0</v>
      </c>
      <c r="M227" s="196"/>
      <c r="N227" s="196">
        <v>8.25</v>
      </c>
      <c r="O227" s="196"/>
      <c r="P227" s="196">
        <v>0</v>
      </c>
      <c r="Q227" s="196"/>
      <c r="R227" s="196">
        <v>0</v>
      </c>
      <c r="S227" s="196">
        <f t="shared" si="34"/>
        <v>0</v>
      </c>
      <c r="T227" s="196"/>
      <c r="U227" s="196"/>
      <c r="V227" s="197">
        <f t="shared" si="35"/>
        <v>0</v>
      </c>
      <c r="W227" s="198"/>
      <c r="X227" s="199">
        <v>0</v>
      </c>
      <c r="Y227" s="199"/>
      <c r="Z227" s="199">
        <v>0</v>
      </c>
    </row>
    <row r="228" spans="1:26" ht="24.95" customHeight="1" x14ac:dyDescent="0.25">
      <c r="A228" s="188"/>
      <c r="B228" s="189">
        <v>115</v>
      </c>
      <c r="C228" s="190" t="s">
        <v>960</v>
      </c>
      <c r="D228" s="282" t="s">
        <v>961</v>
      </c>
      <c r="E228" s="282"/>
      <c r="F228" s="191" t="s">
        <v>469</v>
      </c>
      <c r="G228" s="193">
        <v>4</v>
      </c>
      <c r="H228" s="192"/>
      <c r="I228" s="192">
        <f t="shared" si="30"/>
        <v>0</v>
      </c>
      <c r="J228" s="191">
        <f t="shared" si="31"/>
        <v>37.44</v>
      </c>
      <c r="K228" s="199">
        <f t="shared" si="32"/>
        <v>0</v>
      </c>
      <c r="L228" s="196">
        <f t="shared" si="33"/>
        <v>0</v>
      </c>
      <c r="M228" s="196"/>
      <c r="N228" s="196">
        <v>9.36</v>
      </c>
      <c r="O228" s="196"/>
      <c r="P228" s="196">
        <v>0</v>
      </c>
      <c r="Q228" s="196"/>
      <c r="R228" s="196">
        <v>0</v>
      </c>
      <c r="S228" s="196">
        <f t="shared" si="34"/>
        <v>0</v>
      </c>
      <c r="T228" s="196"/>
      <c r="U228" s="196"/>
      <c r="V228" s="197">
        <f t="shared" si="35"/>
        <v>0</v>
      </c>
      <c r="W228" s="198"/>
      <c r="X228" s="199">
        <v>0</v>
      </c>
      <c r="Y228" s="199"/>
      <c r="Z228" s="199">
        <v>0</v>
      </c>
    </row>
    <row r="229" spans="1:26" ht="24.95" customHeight="1" x14ac:dyDescent="0.25">
      <c r="A229" s="188"/>
      <c r="B229" s="189">
        <v>116</v>
      </c>
      <c r="C229" s="190" t="s">
        <v>962</v>
      </c>
      <c r="D229" s="282" t="s">
        <v>963</v>
      </c>
      <c r="E229" s="282"/>
      <c r="F229" s="191" t="s">
        <v>469</v>
      </c>
      <c r="G229" s="193">
        <v>4</v>
      </c>
      <c r="H229" s="192"/>
      <c r="I229" s="192">
        <f t="shared" si="30"/>
        <v>0</v>
      </c>
      <c r="J229" s="191">
        <f t="shared" si="31"/>
        <v>23.88</v>
      </c>
      <c r="K229" s="199">
        <f t="shared" si="32"/>
        <v>0</v>
      </c>
      <c r="L229" s="196">
        <f t="shared" si="33"/>
        <v>0</v>
      </c>
      <c r="M229" s="196"/>
      <c r="N229" s="196">
        <v>5.97</v>
      </c>
      <c r="O229" s="196"/>
      <c r="P229" s="196">
        <v>0</v>
      </c>
      <c r="Q229" s="196"/>
      <c r="R229" s="196">
        <v>0</v>
      </c>
      <c r="S229" s="196">
        <f t="shared" si="34"/>
        <v>0</v>
      </c>
      <c r="T229" s="196"/>
      <c r="U229" s="196"/>
      <c r="V229" s="197">
        <f t="shared" si="35"/>
        <v>0</v>
      </c>
      <c r="W229" s="198"/>
      <c r="X229" s="199">
        <v>0</v>
      </c>
      <c r="Y229" s="199"/>
      <c r="Z229" s="199">
        <v>0</v>
      </c>
    </row>
    <row r="230" spans="1:26" ht="24.95" customHeight="1" x14ac:dyDescent="0.25">
      <c r="A230" s="188"/>
      <c r="B230" s="189">
        <v>117</v>
      </c>
      <c r="C230" s="190" t="s">
        <v>964</v>
      </c>
      <c r="D230" s="282" t="s">
        <v>965</v>
      </c>
      <c r="E230" s="282"/>
      <c r="F230" s="191" t="s">
        <v>533</v>
      </c>
      <c r="G230" s="193">
        <v>1.7</v>
      </c>
      <c r="H230" s="194"/>
      <c r="I230" s="194">
        <f t="shared" si="30"/>
        <v>0</v>
      </c>
      <c r="J230" s="191">
        <f t="shared" si="31"/>
        <v>4.59</v>
      </c>
      <c r="K230" s="199">
        <f t="shared" si="32"/>
        <v>0</v>
      </c>
      <c r="L230" s="196">
        <f t="shared" si="33"/>
        <v>0</v>
      </c>
      <c r="M230" s="196"/>
      <c r="N230" s="196">
        <v>2.7</v>
      </c>
      <c r="O230" s="196"/>
      <c r="P230" s="196">
        <v>0</v>
      </c>
      <c r="Q230" s="196"/>
      <c r="R230" s="196">
        <v>0</v>
      </c>
      <c r="S230" s="196">
        <f t="shared" si="34"/>
        <v>0</v>
      </c>
      <c r="T230" s="196"/>
      <c r="U230" s="196"/>
      <c r="V230" s="197">
        <f t="shared" si="35"/>
        <v>0</v>
      </c>
      <c r="W230" s="198"/>
      <c r="X230" s="199">
        <v>0</v>
      </c>
      <c r="Y230" s="199"/>
      <c r="Z230" s="199">
        <v>0</v>
      </c>
    </row>
    <row r="231" spans="1:26" ht="35.1" customHeight="1" x14ac:dyDescent="0.25">
      <c r="A231" s="188"/>
      <c r="B231" s="189">
        <v>118</v>
      </c>
      <c r="C231" s="190" t="s">
        <v>966</v>
      </c>
      <c r="D231" s="282" t="s">
        <v>967</v>
      </c>
      <c r="E231" s="282"/>
      <c r="F231" s="191" t="s">
        <v>533</v>
      </c>
      <c r="G231" s="193">
        <v>1.1000000000000001</v>
      </c>
      <c r="H231" s="194"/>
      <c r="I231" s="194">
        <f t="shared" si="30"/>
        <v>0</v>
      </c>
      <c r="J231" s="191">
        <f t="shared" si="31"/>
        <v>2.97</v>
      </c>
      <c r="K231" s="199">
        <f t="shared" si="32"/>
        <v>0</v>
      </c>
      <c r="L231" s="196">
        <f t="shared" si="33"/>
        <v>0</v>
      </c>
      <c r="M231" s="196"/>
      <c r="N231" s="196">
        <v>2.7</v>
      </c>
      <c r="O231" s="196"/>
      <c r="P231" s="196">
        <v>0</v>
      </c>
      <c r="Q231" s="196"/>
      <c r="R231" s="196">
        <v>0</v>
      </c>
      <c r="S231" s="196">
        <f t="shared" si="34"/>
        <v>0</v>
      </c>
      <c r="T231" s="196"/>
      <c r="U231" s="196"/>
      <c r="V231" s="197">
        <f t="shared" si="35"/>
        <v>0</v>
      </c>
      <c r="W231" s="198"/>
      <c r="X231" s="199">
        <v>0</v>
      </c>
      <c r="Y231" s="199"/>
      <c r="Z231" s="199">
        <v>0</v>
      </c>
    </row>
    <row r="232" spans="1:26" ht="35.1" customHeight="1" x14ac:dyDescent="0.25">
      <c r="A232" s="188"/>
      <c r="B232" s="189">
        <v>119</v>
      </c>
      <c r="C232" s="190" t="s">
        <v>968</v>
      </c>
      <c r="D232" s="282" t="s">
        <v>969</v>
      </c>
      <c r="E232" s="282"/>
      <c r="F232" s="191" t="s">
        <v>533</v>
      </c>
      <c r="G232" s="193">
        <v>0.05</v>
      </c>
      <c r="H232" s="194"/>
      <c r="I232" s="194">
        <f t="shared" si="30"/>
        <v>0</v>
      </c>
      <c r="J232" s="191">
        <f t="shared" si="31"/>
        <v>0.14000000000000001</v>
      </c>
      <c r="K232" s="199">
        <f t="shared" si="32"/>
        <v>0</v>
      </c>
      <c r="L232" s="196">
        <f t="shared" si="33"/>
        <v>0</v>
      </c>
      <c r="M232" s="196"/>
      <c r="N232" s="196">
        <v>2.7</v>
      </c>
      <c r="O232" s="196"/>
      <c r="P232" s="196">
        <v>0</v>
      </c>
      <c r="Q232" s="196"/>
      <c r="R232" s="196">
        <v>0</v>
      </c>
      <c r="S232" s="196">
        <f t="shared" si="34"/>
        <v>0</v>
      </c>
      <c r="T232" s="196"/>
      <c r="U232" s="196"/>
      <c r="V232" s="197">
        <f t="shared" si="35"/>
        <v>0</v>
      </c>
      <c r="W232" s="198"/>
      <c r="X232" s="199">
        <v>0</v>
      </c>
      <c r="Y232" s="199"/>
      <c r="Z232" s="199">
        <v>0</v>
      </c>
    </row>
    <row r="233" spans="1:26" ht="24.95" customHeight="1" x14ac:dyDescent="0.25">
      <c r="A233" s="200"/>
      <c r="B233" s="201">
        <v>120</v>
      </c>
      <c r="C233" s="202" t="s">
        <v>970</v>
      </c>
      <c r="D233" s="283" t="s">
        <v>971</v>
      </c>
      <c r="E233" s="283"/>
      <c r="F233" s="203" t="s">
        <v>469</v>
      </c>
      <c r="G233" s="205">
        <v>4</v>
      </c>
      <c r="H233" s="204"/>
      <c r="I233" s="204">
        <f t="shared" si="30"/>
        <v>0</v>
      </c>
      <c r="J233" s="203">
        <f t="shared" si="31"/>
        <v>74.319999999999993</v>
      </c>
      <c r="K233" s="199">
        <f t="shared" si="32"/>
        <v>0</v>
      </c>
      <c r="L233" s="196"/>
      <c r="M233" s="196">
        <f>ROUND(G233*(H233),2)</f>
        <v>0</v>
      </c>
      <c r="N233" s="196">
        <v>18.579999999999998</v>
      </c>
      <c r="O233" s="196"/>
      <c r="P233" s="196">
        <v>0</v>
      </c>
      <c r="Q233" s="196"/>
      <c r="R233" s="196">
        <v>0</v>
      </c>
      <c r="S233" s="196">
        <f t="shared" si="34"/>
        <v>0</v>
      </c>
      <c r="T233" s="196"/>
      <c r="U233" s="196"/>
      <c r="V233" s="197">
        <f t="shared" si="35"/>
        <v>0</v>
      </c>
      <c r="W233" s="198"/>
      <c r="X233" s="199">
        <v>0</v>
      </c>
      <c r="Y233" s="199"/>
      <c r="Z233" s="199">
        <v>0</v>
      </c>
    </row>
    <row r="234" spans="1:26" ht="24.95" customHeight="1" x14ac:dyDescent="0.25">
      <c r="A234" s="200"/>
      <c r="B234" s="201">
        <v>121</v>
      </c>
      <c r="C234" s="202" t="s">
        <v>972</v>
      </c>
      <c r="D234" s="283" t="s">
        <v>973</v>
      </c>
      <c r="E234" s="283"/>
      <c r="F234" s="203" t="s">
        <v>152</v>
      </c>
      <c r="G234" s="205">
        <v>4</v>
      </c>
      <c r="H234" s="204"/>
      <c r="I234" s="204">
        <f t="shared" si="30"/>
        <v>0</v>
      </c>
      <c r="J234" s="203">
        <f t="shared" si="31"/>
        <v>28</v>
      </c>
      <c r="K234" s="199">
        <f t="shared" si="32"/>
        <v>0</v>
      </c>
      <c r="L234" s="196"/>
      <c r="M234" s="196">
        <f>ROUND(G234*(H234),2)</f>
        <v>0</v>
      </c>
      <c r="N234" s="196">
        <v>7</v>
      </c>
      <c r="O234" s="196"/>
      <c r="P234" s="196">
        <v>0</v>
      </c>
      <c r="Q234" s="196"/>
      <c r="R234" s="196">
        <v>0</v>
      </c>
      <c r="S234" s="196">
        <f t="shared" si="34"/>
        <v>0</v>
      </c>
      <c r="T234" s="196"/>
      <c r="U234" s="196"/>
      <c r="V234" s="197">
        <f t="shared" si="35"/>
        <v>0</v>
      </c>
      <c r="W234" s="198"/>
      <c r="X234" s="199">
        <v>0</v>
      </c>
      <c r="Y234" s="199"/>
      <c r="Z234" s="199">
        <v>0</v>
      </c>
    </row>
    <row r="235" spans="1:26" ht="24.95" customHeight="1" x14ac:dyDescent="0.25">
      <c r="A235" s="200"/>
      <c r="B235" s="201">
        <v>122</v>
      </c>
      <c r="C235" s="202" t="s">
        <v>974</v>
      </c>
      <c r="D235" s="283" t="s">
        <v>975</v>
      </c>
      <c r="E235" s="283"/>
      <c r="F235" s="203" t="s">
        <v>469</v>
      </c>
      <c r="G235" s="205">
        <v>2</v>
      </c>
      <c r="H235" s="204"/>
      <c r="I235" s="204">
        <f t="shared" si="30"/>
        <v>0</v>
      </c>
      <c r="J235" s="203">
        <f t="shared" si="31"/>
        <v>16.600000000000001</v>
      </c>
      <c r="K235" s="199">
        <f t="shared" si="32"/>
        <v>0</v>
      </c>
      <c r="L235" s="196"/>
      <c r="M235" s="196">
        <f>ROUND(G235*(H235),2)</f>
        <v>0</v>
      </c>
      <c r="N235" s="196">
        <v>8.3000000000000007</v>
      </c>
      <c r="O235" s="196"/>
      <c r="P235" s="196">
        <v>0</v>
      </c>
      <c r="Q235" s="196"/>
      <c r="R235" s="196">
        <v>0</v>
      </c>
      <c r="S235" s="196">
        <f t="shared" si="34"/>
        <v>0</v>
      </c>
      <c r="T235" s="196"/>
      <c r="U235" s="196"/>
      <c r="V235" s="197">
        <f t="shared" si="35"/>
        <v>0</v>
      </c>
      <c r="W235" s="198"/>
      <c r="X235" s="199">
        <v>0</v>
      </c>
      <c r="Y235" s="199"/>
      <c r="Z235" s="199">
        <v>0</v>
      </c>
    </row>
    <row r="236" spans="1:26" ht="24.95" customHeight="1" x14ac:dyDescent="0.25">
      <c r="A236" s="200"/>
      <c r="B236" s="201">
        <v>123</v>
      </c>
      <c r="C236" s="202" t="s">
        <v>976</v>
      </c>
      <c r="D236" s="283" t="s">
        <v>977</v>
      </c>
      <c r="E236" s="283"/>
      <c r="F236" s="203" t="s">
        <v>469</v>
      </c>
      <c r="G236" s="205">
        <v>4</v>
      </c>
      <c r="H236" s="204"/>
      <c r="I236" s="204">
        <f t="shared" si="30"/>
        <v>0</v>
      </c>
      <c r="J236" s="203">
        <f t="shared" si="31"/>
        <v>48.6</v>
      </c>
      <c r="K236" s="199">
        <f t="shared" si="32"/>
        <v>0</v>
      </c>
      <c r="L236" s="196"/>
      <c r="M236" s="196">
        <f>ROUND(G236*(H236),2)</f>
        <v>0</v>
      </c>
      <c r="N236" s="196">
        <v>12.15</v>
      </c>
      <c r="O236" s="196"/>
      <c r="P236" s="196">
        <v>0</v>
      </c>
      <c r="Q236" s="196"/>
      <c r="R236" s="196">
        <v>0</v>
      </c>
      <c r="S236" s="196">
        <f t="shared" si="34"/>
        <v>0</v>
      </c>
      <c r="T236" s="196"/>
      <c r="U236" s="196"/>
      <c r="V236" s="197">
        <f t="shared" si="35"/>
        <v>0</v>
      </c>
      <c r="W236" s="198"/>
      <c r="X236" s="199">
        <v>0</v>
      </c>
      <c r="Y236" s="199"/>
      <c r="Z236" s="199">
        <v>0</v>
      </c>
    </row>
    <row r="237" spans="1:26" ht="34.5" customHeight="1" x14ac:dyDescent="0.25">
      <c r="A237" s="199"/>
      <c r="B237" s="207"/>
      <c r="C237" s="208" t="s">
        <v>954</v>
      </c>
      <c r="D237" s="284" t="s">
        <v>955</v>
      </c>
      <c r="E237" s="284"/>
      <c r="F237" s="199"/>
      <c r="G237" s="196"/>
      <c r="H237" s="209"/>
      <c r="I237" s="210">
        <f>ROUND((SUM(I225:I236))/1,2)</f>
        <v>0</v>
      </c>
      <c r="J237" s="215"/>
      <c r="K237" s="215"/>
      <c r="L237" s="212">
        <f>ROUND((SUM(L225:L236))/1,2)</f>
        <v>0</v>
      </c>
      <c r="M237" s="212">
        <f>ROUND((SUM(M225:M236))/1,2)</f>
        <v>0</v>
      </c>
      <c r="N237" s="212"/>
      <c r="O237" s="212"/>
      <c r="P237" s="212"/>
      <c r="Q237" s="196"/>
      <c r="R237" s="196"/>
      <c r="S237" s="212">
        <f>ROUND((SUM(S225:S236))/1,2)</f>
        <v>0</v>
      </c>
      <c r="T237" s="212"/>
      <c r="U237" s="212"/>
      <c r="V237" s="213">
        <f>ROUND((SUM(V225:V236))/1,2)</f>
        <v>0</v>
      </c>
      <c r="W237" s="198"/>
      <c r="X237" s="199"/>
      <c r="Y237" s="199"/>
      <c r="Z237" s="199"/>
    </row>
    <row r="238" spans="1:26" x14ac:dyDescent="0.25">
      <c r="A238" s="199"/>
      <c r="B238" s="207"/>
      <c r="C238" s="214"/>
      <c r="D238" s="285"/>
      <c r="E238" s="285"/>
      <c r="F238" s="199"/>
      <c r="G238" s="196"/>
      <c r="H238" s="209"/>
      <c r="I238" s="209"/>
      <c r="J238" s="199"/>
      <c r="K238" s="199"/>
      <c r="L238" s="196"/>
      <c r="M238" s="196"/>
      <c r="N238" s="196"/>
      <c r="O238" s="196"/>
      <c r="P238" s="196"/>
      <c r="Q238" s="196"/>
      <c r="R238" s="196"/>
      <c r="S238" s="196"/>
      <c r="T238" s="196"/>
      <c r="U238" s="196"/>
      <c r="V238" s="197"/>
      <c r="W238" s="198"/>
      <c r="X238" s="199"/>
      <c r="Y238" s="199"/>
      <c r="Z238" s="199"/>
    </row>
    <row r="239" spans="1:26" x14ac:dyDescent="0.25">
      <c r="A239" s="199"/>
      <c r="B239" s="207"/>
      <c r="C239" s="214"/>
      <c r="D239" s="286" t="s">
        <v>55</v>
      </c>
      <c r="E239" s="286"/>
      <c r="F239" s="199"/>
      <c r="G239" s="196"/>
      <c r="H239" s="209"/>
      <c r="I239" s="210">
        <f>ROUND((SUM(I96:I238))/2,2)</f>
        <v>0</v>
      </c>
      <c r="J239" s="199"/>
      <c r="K239" s="199"/>
      <c r="L239" s="196">
        <f>ROUND((SUM(L96:L238))/2,2)</f>
        <v>0</v>
      </c>
      <c r="M239" s="196">
        <f>ROUND((SUM(M96:M238))/2,2)</f>
        <v>0</v>
      </c>
      <c r="N239" s="196"/>
      <c r="O239" s="196"/>
      <c r="P239" s="212"/>
      <c r="Q239" s="196"/>
      <c r="R239" s="196"/>
      <c r="S239" s="212">
        <f>ROUND((SUM(S96:S238))/2,2)</f>
        <v>0.56000000000000005</v>
      </c>
      <c r="T239" s="196"/>
      <c r="U239" s="196"/>
      <c r="V239" s="213">
        <f>ROUND((SUM(V96:V238))/2,2)</f>
        <v>0</v>
      </c>
      <c r="W239" s="198"/>
      <c r="X239" s="199"/>
      <c r="Y239" s="199"/>
      <c r="Z239" s="199"/>
    </row>
    <row r="240" spans="1:26" x14ac:dyDescent="0.25">
      <c r="A240" s="13"/>
      <c r="B240" s="216"/>
      <c r="C240" s="217"/>
      <c r="D240" s="288" t="s">
        <v>71</v>
      </c>
      <c r="E240" s="288"/>
      <c r="F240" s="218"/>
      <c r="G240" s="219"/>
      <c r="H240" s="220"/>
      <c r="I240" s="220">
        <f>ROUND((SUM(I85:I239))/3,2)</f>
        <v>0</v>
      </c>
      <c r="J240" s="218"/>
      <c r="K240" s="218">
        <f>ROUND((SUM(K85:K239))/3,2)</f>
        <v>0</v>
      </c>
      <c r="L240" s="219">
        <f>ROUND((SUM(L85:L239))/3,2)</f>
        <v>0</v>
      </c>
      <c r="M240" s="219">
        <f>ROUND((SUM(M85:M239))/3,2)</f>
        <v>0</v>
      </c>
      <c r="N240" s="219"/>
      <c r="O240" s="219"/>
      <c r="P240" s="219"/>
      <c r="Q240" s="219"/>
      <c r="R240" s="219"/>
      <c r="S240" s="219">
        <f>ROUND((SUM(S85:S239))/3,2)</f>
        <v>0.75</v>
      </c>
      <c r="T240" s="219"/>
      <c r="U240" s="219"/>
      <c r="V240" s="221">
        <f>ROUND((SUM(V85:V239))/3,2)</f>
        <v>0.15</v>
      </c>
      <c r="W240" s="27"/>
      <c r="X240" s="13"/>
      <c r="Y240" s="13">
        <f>(SUM(Y85:Y239))</f>
        <v>0</v>
      </c>
      <c r="Z240" s="13">
        <f>(SUM(Z85:Z239))</f>
        <v>0</v>
      </c>
    </row>
    <row r="241" spans="1:26" hidden="1" x14ac:dyDescent="0.25">
      <c r="A241" s="13"/>
      <c r="B241" s="13"/>
      <c r="C241" s="13"/>
      <c r="D241" s="13"/>
      <c r="E241" s="13"/>
      <c r="F241" s="13"/>
      <c r="G241" s="180"/>
      <c r="H241" s="58"/>
      <c r="I241" s="58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idden="1" x14ac:dyDescent="0.25">
      <c r="A242" s="13"/>
      <c r="B242" s="13"/>
      <c r="C242" s="13"/>
      <c r="D242" s="13"/>
      <c r="E242" s="13"/>
      <c r="F242" s="13"/>
      <c r="G242" s="180"/>
      <c r="H242" s="58"/>
      <c r="I242" s="58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idden="1" x14ac:dyDescent="0.25">
      <c r="A243" s="13"/>
      <c r="B243" s="13"/>
      <c r="C243" s="13"/>
      <c r="D243" s="13"/>
      <c r="E243" s="13"/>
      <c r="F243" s="13"/>
      <c r="G243" s="180"/>
      <c r="H243" s="58"/>
      <c r="I243" s="58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idden="1" x14ac:dyDescent="0.25">
      <c r="A244" s="13"/>
      <c r="B244" s="13"/>
      <c r="C244" s="13"/>
      <c r="D244" s="13"/>
      <c r="E244" s="13"/>
      <c r="F244" s="13"/>
      <c r="G244" s="180"/>
      <c r="H244" s="58"/>
      <c r="I244" s="58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idden="1" x14ac:dyDescent="0.25">
      <c r="A245" s="13"/>
      <c r="B245" s="13"/>
      <c r="C245" s="13"/>
      <c r="D245" s="13"/>
      <c r="E245" s="13"/>
      <c r="F245" s="13"/>
      <c r="G245" s="180"/>
      <c r="H245" s="58"/>
      <c r="I245" s="58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idden="1" x14ac:dyDescent="0.25">
      <c r="A246" s="13"/>
      <c r="B246" s="13"/>
      <c r="C246" s="13"/>
      <c r="D246" s="13"/>
      <c r="E246" s="13"/>
      <c r="F246" s="13"/>
      <c r="G246" s="180"/>
      <c r="H246" s="58"/>
      <c r="I246" s="58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idden="1" x14ac:dyDescent="0.25">
      <c r="A247" s="13"/>
      <c r="B247" s="13"/>
      <c r="C247" s="13"/>
      <c r="D247" s="13"/>
      <c r="E247" s="13"/>
      <c r="F247" s="13"/>
      <c r="G247" s="180"/>
      <c r="H247" s="58"/>
      <c r="I247" s="58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idden="1" x14ac:dyDescent="0.25">
      <c r="A248" s="13"/>
      <c r="B248" s="13"/>
      <c r="C248" s="13"/>
      <c r="D248" s="13"/>
      <c r="E248" s="13"/>
      <c r="F248" s="13"/>
      <c r="G248" s="180"/>
      <c r="H248" s="58"/>
      <c r="I248" s="58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idden="1" x14ac:dyDescent="0.25">
      <c r="A249" s="13"/>
      <c r="B249" s="13"/>
      <c r="C249" s="13"/>
      <c r="D249" s="13"/>
      <c r="E249" s="13"/>
      <c r="F249" s="13"/>
      <c r="G249" s="180"/>
      <c r="H249" s="58"/>
      <c r="I249" s="58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idden="1" x14ac:dyDescent="0.25">
      <c r="A250" s="8"/>
      <c r="B250" s="8"/>
      <c r="C250" s="8"/>
      <c r="D250" s="8"/>
      <c r="E250" s="8"/>
      <c r="F250" s="8"/>
      <c r="G250" s="21"/>
      <c r="H250" s="12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idden="1" x14ac:dyDescent="0.25">
      <c r="A251" s="8"/>
      <c r="B251" s="8"/>
      <c r="C251" s="8"/>
      <c r="D251" s="8"/>
      <c r="E251" s="8"/>
      <c r="F251" s="8"/>
      <c r="G251" s="21"/>
      <c r="H251" s="12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idden="1" x14ac:dyDescent="0.25">
      <c r="A252" s="8"/>
      <c r="B252" s="8"/>
      <c r="C252" s="8"/>
      <c r="D252" s="8"/>
      <c r="E252" s="8"/>
      <c r="F252" s="8"/>
      <c r="G252" s="21"/>
      <c r="H252" s="12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idden="1" x14ac:dyDescent="0.25">
      <c r="A253" s="8"/>
      <c r="B253" s="8"/>
      <c r="C253" s="8"/>
      <c r="D253" s="8"/>
      <c r="E253" s="8"/>
      <c r="F253" s="8"/>
      <c r="G253" s="21"/>
      <c r="H253" s="12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idden="1" x14ac:dyDescent="0.25">
      <c r="A254" s="8"/>
      <c r="B254" s="8"/>
      <c r="C254" s="8"/>
      <c r="D254" s="8"/>
      <c r="E254" s="8"/>
      <c r="F254" s="8"/>
      <c r="G254" s="21"/>
      <c r="H254" s="12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idden="1" x14ac:dyDescent="0.25">
      <c r="A255" s="8"/>
      <c r="B255" s="8"/>
      <c r="C255" s="8"/>
      <c r="D255" s="8"/>
      <c r="E255" s="8"/>
      <c r="F255" s="8"/>
      <c r="G255" s="21"/>
      <c r="H255" s="12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idden="1" x14ac:dyDescent="0.25">
      <c r="A256" s="8"/>
      <c r="B256" s="8"/>
      <c r="C256" s="8"/>
      <c r="D256" s="8"/>
      <c r="E256" s="8"/>
      <c r="F256" s="8"/>
      <c r="G256" s="21"/>
      <c r="H256" s="12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idden="1" x14ac:dyDescent="0.25">
      <c r="A257" s="8"/>
      <c r="B257" s="8"/>
      <c r="C257" s="8"/>
      <c r="D257" s="8"/>
      <c r="E257" s="8"/>
      <c r="F257" s="8"/>
      <c r="G257" s="21"/>
      <c r="H257" s="12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idden="1" x14ac:dyDescent="0.25">
      <c r="A258" s="8"/>
      <c r="B258" s="8"/>
      <c r="C258" s="8"/>
      <c r="D258" s="8"/>
      <c r="E258" s="8"/>
      <c r="F258" s="8"/>
      <c r="G258" s="21"/>
      <c r="H258" s="12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idden="1" x14ac:dyDescent="0.25">
      <c r="A259" s="8"/>
      <c r="B259" s="8"/>
      <c r="C259" s="8"/>
      <c r="D259" s="8"/>
      <c r="E259" s="8"/>
      <c r="F259" s="8"/>
      <c r="G259" s="21"/>
      <c r="H259" s="12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idden="1" x14ac:dyDescent="0.25">
      <c r="A260" s="8"/>
      <c r="B260" s="8"/>
      <c r="C260" s="8"/>
      <c r="D260" s="8"/>
      <c r="E260" s="8"/>
      <c r="F260" s="8"/>
      <c r="G260" s="21"/>
      <c r="H260" s="12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idden="1" x14ac:dyDescent="0.25">
      <c r="A261" s="8"/>
      <c r="B261" s="8"/>
      <c r="C261" s="8"/>
      <c r="D261" s="8"/>
      <c r="E261" s="8"/>
      <c r="F261" s="8"/>
      <c r="G261" s="21"/>
      <c r="H261" s="12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idden="1" x14ac:dyDescent="0.25">
      <c r="A262" s="8"/>
      <c r="B262" s="8"/>
      <c r="C262" s="8"/>
      <c r="D262" s="8"/>
      <c r="E262" s="8"/>
      <c r="F262" s="8"/>
      <c r="G262" s="21"/>
      <c r="H262" s="12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idden="1" x14ac:dyDescent="0.25">
      <c r="A263" s="8"/>
      <c r="B263" s="8"/>
      <c r="C263" s="8"/>
      <c r="D263" s="8"/>
      <c r="E263" s="8"/>
      <c r="F263" s="8"/>
      <c r="G263" s="21"/>
      <c r="H263" s="12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idden="1" x14ac:dyDescent="0.25">
      <c r="A264" s="8"/>
      <c r="B264" s="8"/>
      <c r="C264" s="8"/>
      <c r="D264" s="8"/>
      <c r="E264" s="8"/>
      <c r="F264" s="8"/>
      <c r="G264" s="21"/>
      <c r="H264" s="12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idden="1" x14ac:dyDescent="0.25">
      <c r="A265" s="8"/>
      <c r="B265" s="8"/>
      <c r="C265" s="8"/>
      <c r="D265" s="8"/>
      <c r="E265" s="8"/>
      <c r="F265" s="8"/>
      <c r="G265" s="21"/>
      <c r="H265" s="12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idden="1" x14ac:dyDescent="0.25">
      <c r="A266" s="8"/>
      <c r="B266" s="8"/>
      <c r="C266" s="8"/>
      <c r="D266" s="8"/>
      <c r="E266" s="8"/>
      <c r="F266" s="8"/>
      <c r="G266" s="21"/>
      <c r="H266" s="12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idden="1" x14ac:dyDescent="0.25">
      <c r="A267" s="8"/>
      <c r="B267" s="8"/>
      <c r="C267" s="8"/>
      <c r="D267" s="8"/>
      <c r="E267" s="8"/>
      <c r="F267" s="8"/>
      <c r="G267" s="21"/>
      <c r="H267" s="12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idden="1" x14ac:dyDescent="0.25">
      <c r="A268" s="8"/>
      <c r="B268" s="8"/>
      <c r="C268" s="8"/>
      <c r="D268" s="8"/>
      <c r="E268" s="8"/>
      <c r="F268" s="8"/>
      <c r="G268" s="21"/>
      <c r="H268" s="12"/>
      <c r="I268" s="1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idden="1" x14ac:dyDescent="0.25">
      <c r="A269" s="8"/>
      <c r="B269" s="8"/>
      <c r="C269" s="8"/>
      <c r="D269" s="8"/>
      <c r="E269" s="8"/>
      <c r="F269" s="8"/>
      <c r="G269" s="21"/>
      <c r="H269" s="12"/>
      <c r="I269" s="1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idden="1" x14ac:dyDescent="0.25">
      <c r="A270" s="8"/>
      <c r="B270" s="8"/>
      <c r="C270" s="8"/>
      <c r="D270" s="8"/>
      <c r="E270" s="8"/>
      <c r="F270" s="8"/>
      <c r="G270" s="21"/>
      <c r="H270" s="12"/>
      <c r="I270" s="1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idden="1" x14ac:dyDescent="0.25">
      <c r="A271" s="8"/>
      <c r="B271" s="8"/>
      <c r="C271" s="8"/>
      <c r="D271" s="8"/>
      <c r="E271" s="8"/>
      <c r="F271" s="8"/>
      <c r="G271" s="21"/>
      <c r="H271" s="12"/>
      <c r="I271" s="1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idden="1" x14ac:dyDescent="0.25">
      <c r="A272" s="8"/>
      <c r="B272" s="8"/>
      <c r="C272" s="8"/>
      <c r="D272" s="8"/>
      <c r="E272" s="8"/>
      <c r="F272" s="8"/>
      <c r="G272" s="21"/>
      <c r="H272" s="12"/>
      <c r="I272" s="1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idden="1" x14ac:dyDescent="0.25">
      <c r="A273" s="8"/>
      <c r="B273" s="8"/>
      <c r="C273" s="8"/>
      <c r="D273" s="8"/>
      <c r="E273" s="8"/>
      <c r="F273" s="8"/>
      <c r="G273" s="21"/>
      <c r="H273" s="12"/>
      <c r="I273" s="1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idden="1" x14ac:dyDescent="0.25">
      <c r="A274" s="8"/>
      <c r="B274" s="8"/>
      <c r="C274" s="8"/>
      <c r="D274" s="8"/>
      <c r="E274" s="8"/>
      <c r="F274" s="8"/>
      <c r="G274" s="21"/>
      <c r="H274" s="12"/>
      <c r="I274" s="1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idden="1" x14ac:dyDescent="0.25">
      <c r="A275" s="8"/>
      <c r="B275" s="8"/>
      <c r="C275" s="8"/>
      <c r="D275" s="8"/>
      <c r="E275" s="8"/>
      <c r="F275" s="8"/>
      <c r="G275" s="21"/>
      <c r="H275" s="12"/>
      <c r="I275" s="1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idden="1" x14ac:dyDescent="0.25">
      <c r="A276" s="8"/>
      <c r="B276" s="8"/>
      <c r="C276" s="8"/>
      <c r="D276" s="8"/>
      <c r="E276" s="8"/>
      <c r="F276" s="8"/>
      <c r="G276" s="21"/>
      <c r="H276" s="12"/>
      <c r="I276" s="1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idden="1" x14ac:dyDescent="0.25">
      <c r="A277" s="8"/>
      <c r="B277" s="8"/>
      <c r="C277" s="8"/>
      <c r="D277" s="8"/>
      <c r="E277" s="8"/>
      <c r="F277" s="8"/>
      <c r="G277" s="21"/>
      <c r="H277" s="12"/>
      <c r="I277" s="1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idden="1" x14ac:dyDescent="0.25">
      <c r="A278" s="8"/>
      <c r="B278" s="8"/>
      <c r="C278" s="8"/>
      <c r="D278" s="8"/>
      <c r="E278" s="8"/>
      <c r="F278" s="8"/>
      <c r="G278" s="21"/>
      <c r="H278" s="12"/>
      <c r="I278" s="1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idden="1" x14ac:dyDescent="0.25">
      <c r="A279" s="8"/>
      <c r="B279" s="8"/>
      <c r="C279" s="8"/>
      <c r="D279" s="8"/>
      <c r="E279" s="8"/>
      <c r="F279" s="8"/>
      <c r="G279" s="21"/>
      <c r="H279" s="12"/>
      <c r="I279" s="1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idden="1" x14ac:dyDescent="0.25">
      <c r="A280" s="8"/>
      <c r="B280" s="8"/>
      <c r="C280" s="8"/>
      <c r="D280" s="8"/>
      <c r="E280" s="8"/>
      <c r="F280" s="8"/>
      <c r="G280" s="21"/>
      <c r="H280" s="12"/>
      <c r="I280" s="1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idden="1" x14ac:dyDescent="0.25">
      <c r="A281" s="8"/>
      <c r="B281" s="8"/>
      <c r="C281" s="8"/>
      <c r="D281" s="8"/>
      <c r="E281" s="8"/>
      <c r="F281" s="8"/>
      <c r="G281" s="21"/>
      <c r="H281" s="12"/>
      <c r="I281" s="1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idden="1" x14ac:dyDescent="0.25">
      <c r="A282" s="8"/>
      <c r="B282" s="8"/>
      <c r="C282" s="8"/>
      <c r="D282" s="8"/>
      <c r="E282" s="8"/>
      <c r="F282" s="8"/>
      <c r="G282" s="21"/>
      <c r="H282" s="12"/>
      <c r="I282" s="1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idden="1" x14ac:dyDescent="0.25">
      <c r="A283" s="8"/>
      <c r="B283" s="8"/>
      <c r="C283" s="8"/>
      <c r="D283" s="8"/>
      <c r="E283" s="8"/>
      <c r="F283" s="8"/>
      <c r="G283" s="21"/>
      <c r="H283" s="12"/>
      <c r="I283" s="1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idden="1" x14ac:dyDescent="0.25">
      <c r="A284" s="8"/>
      <c r="B284" s="8"/>
      <c r="C284" s="8"/>
      <c r="D284" s="8"/>
      <c r="E284" s="8"/>
      <c r="F284" s="8"/>
      <c r="G284" s="21"/>
      <c r="H284" s="12"/>
      <c r="I284" s="1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idden="1" x14ac:dyDescent="0.25">
      <c r="A285" s="8"/>
      <c r="B285" s="8"/>
      <c r="C285" s="8"/>
      <c r="D285" s="8"/>
      <c r="E285" s="8"/>
      <c r="F285" s="8"/>
      <c r="G285" s="21"/>
      <c r="H285" s="12"/>
      <c r="I285" s="1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idden="1" x14ac:dyDescent="0.25">
      <c r="A286" s="8"/>
      <c r="B286" s="8"/>
      <c r="C286" s="8"/>
      <c r="D286" s="8"/>
      <c r="E286" s="8"/>
      <c r="F286" s="8"/>
      <c r="G286" s="21"/>
      <c r="H286" s="12"/>
      <c r="I286" s="1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idden="1" x14ac:dyDescent="0.25">
      <c r="A287" s="8"/>
      <c r="B287" s="8"/>
      <c r="C287" s="8"/>
      <c r="D287" s="8"/>
      <c r="E287" s="8"/>
      <c r="F287" s="8"/>
      <c r="G287" s="21"/>
      <c r="H287" s="12"/>
      <c r="I287" s="1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idden="1" x14ac:dyDescent="0.25">
      <c r="A288" s="8"/>
      <c r="B288" s="8"/>
      <c r="C288" s="8"/>
      <c r="D288" s="8"/>
      <c r="E288" s="8"/>
      <c r="F288" s="8"/>
      <c r="G288" s="21"/>
      <c r="H288" s="12"/>
      <c r="I288" s="1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idden="1" x14ac:dyDescent="0.25">
      <c r="A289" s="8"/>
      <c r="B289" s="8"/>
      <c r="C289" s="8"/>
      <c r="D289" s="8"/>
      <c r="E289" s="8"/>
      <c r="F289" s="8"/>
      <c r="G289" s="21"/>
      <c r="H289" s="12"/>
      <c r="I289" s="1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idden="1" x14ac:dyDescent="0.25">
      <c r="A290" s="8"/>
      <c r="B290" s="8"/>
      <c r="C290" s="8"/>
      <c r="D290" s="8"/>
      <c r="E290" s="8"/>
      <c r="F290" s="8"/>
      <c r="G290" s="21"/>
      <c r="H290" s="12"/>
      <c r="I290" s="1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idden="1" x14ac:dyDescent="0.25">
      <c r="A291" s="8"/>
      <c r="B291" s="8"/>
      <c r="C291" s="8"/>
      <c r="D291" s="8"/>
      <c r="E291" s="8"/>
      <c r="F291" s="8"/>
      <c r="G291" s="21"/>
      <c r="H291" s="12"/>
      <c r="I291" s="1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idden="1" x14ac:dyDescent="0.25">
      <c r="A292" s="8"/>
      <c r="B292" s="8"/>
      <c r="C292" s="8"/>
      <c r="D292" s="8"/>
      <c r="E292" s="8"/>
      <c r="F292" s="8"/>
      <c r="G292" s="21"/>
      <c r="H292" s="12"/>
      <c r="I292" s="1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idden="1" x14ac:dyDescent="0.25">
      <c r="A293" s="8"/>
      <c r="B293" s="8"/>
      <c r="C293" s="8"/>
      <c r="D293" s="8"/>
      <c r="E293" s="8"/>
      <c r="F293" s="8"/>
      <c r="G293" s="21"/>
      <c r="H293" s="12"/>
      <c r="I293" s="1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idden="1" x14ac:dyDescent="0.25">
      <c r="A294" s="8"/>
      <c r="B294" s="8"/>
      <c r="C294" s="8"/>
      <c r="D294" s="8"/>
      <c r="E294" s="8"/>
      <c r="F294" s="8"/>
      <c r="G294" s="21"/>
      <c r="H294" s="12"/>
      <c r="I294" s="1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idden="1" x14ac:dyDescent="0.25">
      <c r="A295" s="8"/>
      <c r="B295" s="8"/>
      <c r="C295" s="8"/>
      <c r="D295" s="8"/>
      <c r="E295" s="8"/>
      <c r="F295" s="8"/>
      <c r="G295" s="21"/>
      <c r="H295" s="12"/>
      <c r="I295" s="1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idden="1" x14ac:dyDescent="0.25">
      <c r="A296" s="8"/>
      <c r="B296" s="8"/>
      <c r="C296" s="8"/>
      <c r="D296" s="8"/>
      <c r="E296" s="8"/>
      <c r="F296" s="8"/>
      <c r="G296" s="21"/>
      <c r="H296" s="12"/>
      <c r="I296" s="1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idden="1" x14ac:dyDescent="0.25">
      <c r="A297" s="8"/>
      <c r="B297" s="8"/>
      <c r="C297" s="8"/>
      <c r="D297" s="8"/>
      <c r="E297" s="8"/>
      <c r="F297" s="8"/>
      <c r="G297" s="21"/>
      <c r="H297" s="12"/>
      <c r="I297" s="1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idden="1" x14ac:dyDescent="0.25">
      <c r="A298" s="8"/>
      <c r="B298" s="8"/>
      <c r="C298" s="8"/>
      <c r="D298" s="8"/>
      <c r="E298" s="8"/>
      <c r="F298" s="8"/>
      <c r="G298" s="21"/>
      <c r="H298" s="12"/>
      <c r="I298" s="1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idden="1" x14ac:dyDescent="0.25">
      <c r="A299" s="8"/>
      <c r="B299" s="8"/>
      <c r="C299" s="8"/>
      <c r="D299" s="8"/>
      <c r="E299" s="8"/>
      <c r="F299" s="8"/>
      <c r="G299" s="21"/>
      <c r="H299" s="12"/>
      <c r="I299" s="1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idden="1" x14ac:dyDescent="0.25">
      <c r="A300" s="8"/>
      <c r="B300" s="8"/>
      <c r="C300" s="8"/>
      <c r="D300" s="8"/>
      <c r="E300" s="8"/>
      <c r="F300" s="8"/>
      <c r="G300" s="21"/>
      <c r="H300" s="12"/>
      <c r="I300" s="1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idden="1" x14ac:dyDescent="0.25">
      <c r="A301" s="8"/>
      <c r="B301" s="8"/>
      <c r="C301" s="8"/>
      <c r="D301" s="8"/>
      <c r="E301" s="8"/>
      <c r="F301" s="8"/>
      <c r="G301" s="21"/>
      <c r="H301" s="12"/>
      <c r="I301" s="1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idden="1" x14ac:dyDescent="0.25">
      <c r="A302" s="8"/>
      <c r="B302" s="8"/>
      <c r="C302" s="8"/>
      <c r="D302" s="8"/>
      <c r="E302" s="8"/>
      <c r="F302" s="8"/>
      <c r="G302" s="21"/>
      <c r="H302" s="12"/>
      <c r="I302" s="1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idden="1" x14ac:dyDescent="0.25">
      <c r="A303" s="8"/>
      <c r="B303" s="8"/>
      <c r="C303" s="8"/>
      <c r="D303" s="8"/>
      <c r="E303" s="8"/>
      <c r="F303" s="8"/>
      <c r="G303" s="21"/>
      <c r="H303" s="12"/>
      <c r="I303" s="1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idden="1" x14ac:dyDescent="0.25">
      <c r="A304" s="8"/>
      <c r="B304" s="8"/>
      <c r="C304" s="8"/>
      <c r="D304" s="8"/>
      <c r="E304" s="8"/>
      <c r="F304" s="8"/>
      <c r="G304" s="21"/>
      <c r="H304" s="12"/>
      <c r="I304" s="1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idden="1" x14ac:dyDescent="0.25">
      <c r="A305" s="8"/>
      <c r="B305" s="8"/>
      <c r="C305" s="8"/>
      <c r="D305" s="8"/>
      <c r="E305" s="8"/>
      <c r="F305" s="8"/>
      <c r="G305" s="21"/>
      <c r="H305" s="12"/>
      <c r="I305" s="1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idden="1" x14ac:dyDescent="0.25">
      <c r="A306" s="8"/>
      <c r="B306" s="8"/>
      <c r="C306" s="8"/>
      <c r="D306" s="8"/>
      <c r="E306" s="8"/>
      <c r="F306" s="8"/>
      <c r="G306" s="21"/>
      <c r="H306" s="12"/>
      <c r="I306" s="1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idden="1" x14ac:dyDescent="0.25">
      <c r="A307" s="8"/>
      <c r="B307" s="8"/>
      <c r="C307" s="8"/>
      <c r="D307" s="8"/>
      <c r="E307" s="8"/>
      <c r="F307" s="8"/>
      <c r="G307" s="21"/>
      <c r="H307" s="12"/>
      <c r="I307" s="1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idden="1" x14ac:dyDescent="0.25">
      <c r="A308" s="8"/>
      <c r="B308" s="8"/>
      <c r="C308" s="8"/>
      <c r="D308" s="8"/>
      <c r="E308" s="8"/>
      <c r="F308" s="8"/>
      <c r="G308" s="21"/>
      <c r="H308" s="12"/>
      <c r="I308" s="1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idden="1" x14ac:dyDescent="0.25">
      <c r="A309" s="8"/>
      <c r="B309" s="8"/>
      <c r="C309" s="8"/>
      <c r="D309" s="8"/>
      <c r="E309" s="8"/>
      <c r="F309" s="8"/>
      <c r="G309" s="21"/>
      <c r="H309" s="12"/>
      <c r="I309" s="1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idden="1" x14ac:dyDescent="0.25">
      <c r="A310" s="8"/>
      <c r="B310" s="8"/>
      <c r="C310" s="8"/>
      <c r="D310" s="8"/>
      <c r="E310" s="8"/>
      <c r="F310" s="8"/>
      <c r="G310" s="21"/>
      <c r="H310" s="12"/>
      <c r="I310" s="1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idden="1" x14ac:dyDescent="0.25">
      <c r="A311" s="8"/>
      <c r="B311" s="8"/>
      <c r="C311" s="8"/>
      <c r="D311" s="8"/>
      <c r="E311" s="8"/>
      <c r="F311" s="8"/>
      <c r="G311" s="21"/>
      <c r="H311" s="12"/>
      <c r="I311" s="1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idden="1" x14ac:dyDescent="0.25">
      <c r="A312" s="8"/>
      <c r="B312" s="8"/>
      <c r="C312" s="8"/>
      <c r="D312" s="8"/>
      <c r="E312" s="8"/>
      <c r="F312" s="8"/>
      <c r="G312" s="21"/>
      <c r="H312" s="12"/>
      <c r="I312" s="1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idden="1" x14ac:dyDescent="0.25">
      <c r="A313" s="8"/>
      <c r="B313" s="8"/>
      <c r="C313" s="8"/>
      <c r="D313" s="8"/>
      <c r="E313" s="8"/>
      <c r="F313" s="8"/>
      <c r="G313" s="21"/>
      <c r="H313" s="12"/>
      <c r="I313" s="1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idden="1" x14ac:dyDescent="0.25">
      <c r="A314" s="8"/>
      <c r="B314" s="8"/>
      <c r="C314" s="8"/>
      <c r="D314" s="8"/>
      <c r="E314" s="8"/>
      <c r="F314" s="8"/>
      <c r="G314" s="21"/>
      <c r="H314" s="12"/>
      <c r="I314" s="1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idden="1" x14ac:dyDescent="0.25">
      <c r="A315" s="8"/>
      <c r="B315" s="8"/>
      <c r="C315" s="8"/>
      <c r="D315" s="8"/>
      <c r="E315" s="8"/>
      <c r="F315" s="8"/>
      <c r="G315" s="21"/>
      <c r="H315" s="12"/>
      <c r="I315" s="1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idden="1" x14ac:dyDescent="0.25">
      <c r="A316" s="8"/>
      <c r="B316" s="8"/>
      <c r="C316" s="8"/>
      <c r="D316" s="8"/>
      <c r="E316" s="8"/>
      <c r="F316" s="8"/>
      <c r="G316" s="21"/>
      <c r="H316" s="12"/>
      <c r="I316" s="1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idden="1" x14ac:dyDescent="0.25">
      <c r="A317" s="8"/>
      <c r="B317" s="8"/>
      <c r="C317" s="8"/>
      <c r="D317" s="8"/>
      <c r="E317" s="8"/>
      <c r="F317" s="8"/>
      <c r="G317" s="21"/>
      <c r="H317" s="12"/>
      <c r="I317" s="1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idden="1" x14ac:dyDescent="0.25">
      <c r="A318" s="8"/>
      <c r="B318" s="8"/>
      <c r="C318" s="8"/>
      <c r="D318" s="8"/>
      <c r="E318" s="8"/>
      <c r="F318" s="8"/>
      <c r="G318" s="21"/>
      <c r="H318" s="12"/>
      <c r="I318" s="1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idden="1" x14ac:dyDescent="0.25">
      <c r="A319" s="8"/>
      <c r="B319" s="8"/>
      <c r="C319" s="8"/>
      <c r="D319" s="8"/>
      <c r="E319" s="8"/>
      <c r="F319" s="8"/>
      <c r="G319" s="21"/>
      <c r="H319" s="12"/>
      <c r="I319" s="1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idden="1" x14ac:dyDescent="0.25">
      <c r="A320" s="8"/>
      <c r="B320" s="8"/>
      <c r="C320" s="8"/>
      <c r="D320" s="8"/>
      <c r="E320" s="8"/>
      <c r="F320" s="8"/>
      <c r="G320" s="21"/>
      <c r="H320" s="12"/>
      <c r="I320" s="1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idden="1" x14ac:dyDescent="0.25">
      <c r="A321" s="8"/>
      <c r="B321" s="8"/>
      <c r="C321" s="8"/>
      <c r="D321" s="8"/>
      <c r="E321" s="8"/>
      <c r="F321" s="8"/>
      <c r="G321" s="21"/>
      <c r="H321" s="12"/>
      <c r="I321" s="1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idden="1" x14ac:dyDescent="0.25">
      <c r="A322" s="8"/>
      <c r="B322" s="8"/>
      <c r="C322" s="8"/>
      <c r="D322" s="8"/>
      <c r="E322" s="8"/>
      <c r="F322" s="8"/>
      <c r="G322" s="21"/>
      <c r="H322" s="12"/>
      <c r="I322" s="1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idden="1" x14ac:dyDescent="0.25">
      <c r="A323" s="8"/>
      <c r="B323" s="8"/>
      <c r="C323" s="8"/>
      <c r="D323" s="8"/>
      <c r="E323" s="8"/>
      <c r="F323" s="8"/>
      <c r="G323" s="21"/>
      <c r="H323" s="12"/>
      <c r="I323" s="1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idden="1" x14ac:dyDescent="0.25">
      <c r="A324" s="8"/>
      <c r="B324" s="8"/>
      <c r="C324" s="8"/>
      <c r="D324" s="8"/>
      <c r="E324" s="8"/>
      <c r="F324" s="8"/>
      <c r="G324" s="21"/>
      <c r="H324" s="12"/>
      <c r="I324" s="1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idden="1" x14ac:dyDescent="0.25">
      <c r="A325" s="8"/>
      <c r="B325" s="8"/>
      <c r="C325" s="8"/>
      <c r="D325" s="8"/>
      <c r="E325" s="8"/>
      <c r="F325" s="8"/>
      <c r="G325" s="21"/>
      <c r="H325" s="12"/>
      <c r="I325" s="1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idden="1" x14ac:dyDescent="0.25">
      <c r="A326" s="8"/>
      <c r="B326" s="8"/>
      <c r="C326" s="8"/>
      <c r="D326" s="8"/>
      <c r="E326" s="8"/>
      <c r="F326" s="8"/>
      <c r="G326" s="21"/>
      <c r="H326" s="12"/>
      <c r="I326" s="1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idden="1" x14ac:dyDescent="0.25">
      <c r="A327" s="8"/>
      <c r="B327" s="8"/>
      <c r="C327" s="8"/>
      <c r="D327" s="8"/>
      <c r="E327" s="8"/>
      <c r="F327" s="8"/>
      <c r="G327" s="21"/>
      <c r="H327" s="12"/>
      <c r="I327" s="1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idden="1" x14ac:dyDescent="0.25">
      <c r="A328" s="8"/>
      <c r="B328" s="8"/>
      <c r="C328" s="8"/>
      <c r="D328" s="8"/>
      <c r="E328" s="8"/>
      <c r="F328" s="8"/>
      <c r="G328" s="21"/>
      <c r="H328" s="12"/>
      <c r="I328" s="1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idden="1" x14ac:dyDescent="0.25">
      <c r="A329" s="8"/>
      <c r="B329" s="8"/>
      <c r="C329" s="8"/>
      <c r="D329" s="8"/>
      <c r="E329" s="8"/>
      <c r="F329" s="8"/>
      <c r="G329" s="21"/>
      <c r="H329" s="12"/>
      <c r="I329" s="1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idden="1" x14ac:dyDescent="0.25">
      <c r="A330" s="8"/>
      <c r="B330" s="8"/>
      <c r="C330" s="8"/>
      <c r="D330" s="8"/>
      <c r="E330" s="8"/>
      <c r="F330" s="8"/>
      <c r="G330" s="21"/>
      <c r="H330" s="12"/>
      <c r="I330" s="1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idden="1" x14ac:dyDescent="0.25">
      <c r="A331" s="8"/>
      <c r="B331" s="8"/>
      <c r="C331" s="8"/>
      <c r="D331" s="8"/>
      <c r="E331" s="8"/>
      <c r="F331" s="8"/>
      <c r="G331" s="21"/>
      <c r="H331" s="12"/>
      <c r="I331" s="1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idden="1" x14ac:dyDescent="0.25">
      <c r="A332" s="8"/>
      <c r="B332" s="8"/>
      <c r="C332" s="8"/>
      <c r="D332" s="8"/>
      <c r="E332" s="8"/>
      <c r="F332" s="8"/>
      <c r="G332" s="21"/>
      <c r="H332" s="12"/>
      <c r="I332" s="1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idden="1" x14ac:dyDescent="0.25">
      <c r="A333" s="8"/>
      <c r="B333" s="8"/>
      <c r="C333" s="8"/>
      <c r="D333" s="8"/>
      <c r="E333" s="8"/>
      <c r="F333" s="8"/>
      <c r="G333" s="21"/>
      <c r="H333" s="12"/>
      <c r="I333" s="1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idden="1" x14ac:dyDescent="0.25">
      <c r="A334" s="8"/>
      <c r="B334" s="8"/>
      <c r="C334" s="8"/>
      <c r="D334" s="8"/>
      <c r="E334" s="8"/>
      <c r="F334" s="8"/>
      <c r="G334" s="21"/>
      <c r="H334" s="12"/>
      <c r="I334" s="1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idden="1" x14ac:dyDescent="0.25">
      <c r="A335" s="8"/>
      <c r="B335" s="8"/>
      <c r="C335" s="8"/>
      <c r="D335" s="8"/>
      <c r="E335" s="8"/>
      <c r="F335" s="8"/>
      <c r="G335" s="21"/>
      <c r="H335" s="12"/>
      <c r="I335" s="1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idden="1" x14ac:dyDescent="0.25">
      <c r="A336" s="8"/>
      <c r="B336" s="8"/>
      <c r="C336" s="8"/>
      <c r="D336" s="8"/>
      <c r="E336" s="8"/>
      <c r="F336" s="8"/>
      <c r="G336" s="21"/>
      <c r="H336" s="12"/>
      <c r="I336" s="1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idden="1" x14ac:dyDescent="0.25">
      <c r="A337" s="8"/>
      <c r="B337" s="8"/>
      <c r="C337" s="8"/>
      <c r="D337" s="8"/>
      <c r="E337" s="8"/>
      <c r="F337" s="8"/>
      <c r="G337" s="21"/>
      <c r="H337" s="12"/>
      <c r="I337" s="1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idden="1" x14ac:dyDescent="0.25">
      <c r="A338" s="8"/>
      <c r="B338" s="8"/>
      <c r="C338" s="8"/>
      <c r="D338" s="8"/>
      <c r="E338" s="8"/>
      <c r="F338" s="8"/>
      <c r="G338" s="21"/>
      <c r="H338" s="12"/>
      <c r="I338" s="1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idden="1" x14ac:dyDescent="0.25">
      <c r="A339" s="8"/>
      <c r="B339" s="8"/>
      <c r="C339" s="8"/>
      <c r="D339" s="8"/>
      <c r="E339" s="8"/>
      <c r="F339" s="8"/>
      <c r="G339" s="21"/>
      <c r="H339" s="12"/>
      <c r="I339" s="1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idden="1" x14ac:dyDescent="0.25">
      <c r="A340" s="8"/>
      <c r="B340" s="8"/>
      <c r="C340" s="8"/>
      <c r="D340" s="8"/>
      <c r="E340" s="8"/>
      <c r="F340" s="8"/>
      <c r="G340" s="21"/>
      <c r="H340" s="12"/>
      <c r="I340" s="1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idden="1" x14ac:dyDescent="0.25">
      <c r="A341" s="8"/>
      <c r="B341" s="8"/>
      <c r="C341" s="8"/>
      <c r="D341" s="8"/>
      <c r="E341" s="8"/>
      <c r="F341" s="8"/>
      <c r="G341" s="21"/>
      <c r="H341" s="12"/>
      <c r="I341" s="1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idden="1" x14ac:dyDescent="0.25">
      <c r="A342" s="8"/>
      <c r="B342" s="8"/>
      <c r="C342" s="8"/>
      <c r="D342" s="8"/>
      <c r="E342" s="8"/>
      <c r="F342" s="8"/>
      <c r="G342" s="21"/>
      <c r="H342" s="12"/>
      <c r="I342" s="1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idden="1" x14ac:dyDescent="0.25">
      <c r="A343" s="8"/>
      <c r="B343" s="8"/>
      <c r="C343" s="8"/>
      <c r="D343" s="8"/>
      <c r="E343" s="8"/>
      <c r="F343" s="8"/>
      <c r="G343" s="21"/>
      <c r="H343" s="12"/>
      <c r="I343" s="1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idden="1" x14ac:dyDescent="0.25">
      <c r="A344" s="8"/>
      <c r="B344" s="8"/>
      <c r="C344" s="8"/>
      <c r="D344" s="8"/>
      <c r="E344" s="8"/>
      <c r="F344" s="8"/>
      <c r="G344" s="21"/>
      <c r="H344" s="12"/>
      <c r="I344" s="1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idden="1" x14ac:dyDescent="0.25">
      <c r="A345" s="8"/>
      <c r="B345" s="8"/>
      <c r="C345" s="8"/>
      <c r="D345" s="8"/>
      <c r="E345" s="8"/>
      <c r="F345" s="8"/>
      <c r="G345" s="21"/>
      <c r="H345" s="12"/>
      <c r="I345" s="1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idden="1" x14ac:dyDescent="0.25">
      <c r="A346" s="8"/>
      <c r="B346" s="8"/>
      <c r="C346" s="8"/>
      <c r="D346" s="8"/>
      <c r="E346" s="8"/>
      <c r="F346" s="8"/>
      <c r="G346" s="21"/>
      <c r="H346" s="12"/>
      <c r="I346" s="1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idden="1" x14ac:dyDescent="0.25">
      <c r="A347" s="8"/>
      <c r="B347" s="8"/>
      <c r="C347" s="8"/>
      <c r="D347" s="8"/>
      <c r="E347" s="8"/>
      <c r="F347" s="8"/>
      <c r="G347" s="21"/>
      <c r="H347" s="12"/>
      <c r="I347" s="1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idden="1" x14ac:dyDescent="0.25">
      <c r="A348" s="8"/>
      <c r="B348" s="8"/>
      <c r="C348" s="8"/>
      <c r="D348" s="8"/>
      <c r="E348" s="8"/>
      <c r="F348" s="8"/>
      <c r="G348" s="21"/>
      <c r="H348" s="12"/>
      <c r="I348" s="1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idden="1" x14ac:dyDescent="0.25">
      <c r="A349" s="8"/>
      <c r="B349" s="8"/>
      <c r="C349" s="8"/>
      <c r="D349" s="8"/>
      <c r="E349" s="8"/>
      <c r="F349" s="8"/>
      <c r="G349" s="21"/>
      <c r="H349" s="12"/>
      <c r="I349" s="1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idden="1" x14ac:dyDescent="0.25">
      <c r="A350" s="8"/>
      <c r="B350" s="8"/>
      <c r="C350" s="8"/>
      <c r="D350" s="8"/>
      <c r="E350" s="8"/>
      <c r="F350" s="8"/>
      <c r="G350" s="21"/>
      <c r="H350" s="12"/>
      <c r="I350" s="1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idden="1" x14ac:dyDescent="0.25">
      <c r="A351" s="8"/>
      <c r="B351" s="8"/>
      <c r="C351" s="8"/>
      <c r="D351" s="8"/>
      <c r="E351" s="8"/>
      <c r="F351" s="8"/>
      <c r="G351" s="21"/>
      <c r="H351" s="12"/>
      <c r="I351" s="1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idden="1" x14ac:dyDescent="0.25">
      <c r="A352" s="8"/>
      <c r="B352" s="8"/>
      <c r="C352" s="8"/>
      <c r="D352" s="8"/>
      <c r="E352" s="8"/>
      <c r="F352" s="8"/>
      <c r="G352" s="21"/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idden="1" x14ac:dyDescent="0.25">
      <c r="A353" s="8"/>
      <c r="B353" s="8"/>
      <c r="C353" s="8"/>
      <c r="D353" s="8"/>
      <c r="E353" s="8"/>
      <c r="F353" s="8"/>
      <c r="G353" s="21"/>
      <c r="H353" s="12"/>
      <c r="I353" s="1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idden="1" x14ac:dyDescent="0.25">
      <c r="A354" s="8"/>
      <c r="B354" s="8"/>
      <c r="C354" s="8"/>
      <c r="D354" s="8"/>
      <c r="E354" s="8"/>
      <c r="F354" s="8"/>
      <c r="G354" s="21"/>
      <c r="H354" s="12"/>
      <c r="I354" s="1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idden="1" x14ac:dyDescent="0.25">
      <c r="A355" s="8"/>
      <c r="B355" s="8"/>
      <c r="C355" s="8"/>
      <c r="D355" s="8"/>
      <c r="E355" s="8"/>
      <c r="F355" s="8"/>
      <c r="G355" s="21"/>
      <c r="H355" s="12"/>
      <c r="I355" s="1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idden="1" x14ac:dyDescent="0.25">
      <c r="A356" s="8"/>
      <c r="B356" s="8"/>
      <c r="C356" s="8"/>
      <c r="D356" s="8"/>
      <c r="E356" s="8"/>
      <c r="F356" s="8"/>
      <c r="G356" s="21"/>
      <c r="H356" s="12"/>
      <c r="I356" s="1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idden="1" x14ac:dyDescent="0.25">
      <c r="A357" s="8"/>
      <c r="B357" s="8"/>
      <c r="C357" s="8"/>
      <c r="D357" s="8"/>
      <c r="E357" s="8"/>
      <c r="F357" s="8"/>
      <c r="G357" s="21"/>
      <c r="H357" s="12"/>
      <c r="I357" s="1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idden="1" x14ac:dyDescent="0.25">
      <c r="A358" s="8"/>
      <c r="B358" s="8"/>
      <c r="C358" s="8"/>
      <c r="D358" s="8"/>
      <c r="E358" s="8"/>
      <c r="F358" s="8"/>
      <c r="G358" s="21"/>
      <c r="H358" s="12"/>
      <c r="I358" s="1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idden="1" x14ac:dyDescent="0.25">
      <c r="A359" s="8"/>
      <c r="B359" s="8"/>
      <c r="C359" s="8"/>
      <c r="D359" s="8"/>
      <c r="E359" s="8"/>
      <c r="F359" s="8"/>
      <c r="G359" s="21"/>
      <c r="H359" s="12"/>
      <c r="I359" s="1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idden="1" x14ac:dyDescent="0.25">
      <c r="A360" s="8"/>
      <c r="B360" s="8"/>
      <c r="C360" s="8"/>
      <c r="D360" s="8"/>
      <c r="E360" s="8"/>
      <c r="F360" s="8"/>
      <c r="G360" s="21"/>
      <c r="H360" s="12"/>
      <c r="I360" s="1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idden="1" x14ac:dyDescent="0.25">
      <c r="A361" s="8"/>
      <c r="B361" s="8"/>
      <c r="C361" s="8"/>
      <c r="D361" s="8"/>
      <c r="E361" s="8"/>
      <c r="F361" s="8"/>
      <c r="G361" s="21"/>
      <c r="H361" s="12"/>
      <c r="I361" s="1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idden="1" x14ac:dyDescent="0.25">
      <c r="A362" s="8"/>
      <c r="B362" s="8"/>
      <c r="C362" s="8"/>
      <c r="D362" s="8"/>
      <c r="E362" s="8"/>
      <c r="F362" s="8"/>
      <c r="G362" s="21"/>
      <c r="H362" s="12"/>
      <c r="I362" s="1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idden="1" x14ac:dyDescent="0.25">
      <c r="A363" s="8"/>
      <c r="B363" s="8"/>
      <c r="C363" s="8"/>
      <c r="D363" s="8"/>
      <c r="E363" s="8"/>
      <c r="F363" s="8"/>
      <c r="G363" s="21"/>
      <c r="H363" s="12"/>
      <c r="I363" s="1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idden="1" x14ac:dyDescent="0.25">
      <c r="A364" s="8"/>
      <c r="B364" s="8"/>
      <c r="C364" s="8"/>
      <c r="D364" s="8"/>
      <c r="E364" s="8"/>
      <c r="F364" s="8"/>
      <c r="G364" s="21"/>
      <c r="H364" s="12"/>
      <c r="I364" s="1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idden="1" x14ac:dyDescent="0.25">
      <c r="A365" s="8"/>
      <c r="B365" s="8"/>
      <c r="C365" s="8"/>
      <c r="D365" s="8"/>
      <c r="E365" s="8"/>
      <c r="F365" s="8"/>
      <c r="G365" s="21"/>
      <c r="H365" s="12"/>
      <c r="I365" s="1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idden="1" x14ac:dyDescent="0.25">
      <c r="A366" s="8"/>
      <c r="B366" s="8"/>
      <c r="C366" s="8"/>
      <c r="D366" s="8"/>
      <c r="E366" s="8"/>
      <c r="F366" s="8"/>
      <c r="G366" s="21"/>
      <c r="H366" s="12"/>
      <c r="I366" s="1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idden="1" x14ac:dyDescent="0.25">
      <c r="A367" s="8"/>
      <c r="B367" s="8"/>
      <c r="C367" s="8"/>
      <c r="D367" s="8"/>
      <c r="E367" s="8"/>
      <c r="F367" s="8"/>
      <c r="G367" s="21"/>
      <c r="H367" s="12"/>
      <c r="I367" s="1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idden="1" x14ac:dyDescent="0.25">
      <c r="A368" s="8"/>
      <c r="B368" s="8"/>
      <c r="C368" s="8"/>
      <c r="D368" s="8"/>
      <c r="E368" s="8"/>
      <c r="F368" s="8"/>
      <c r="G368" s="21"/>
      <c r="H368" s="12"/>
      <c r="I368" s="1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idden="1" x14ac:dyDescent="0.25">
      <c r="A369" s="8"/>
      <c r="B369" s="8"/>
      <c r="C369" s="8"/>
      <c r="D369" s="8"/>
      <c r="E369" s="8"/>
      <c r="F369" s="8"/>
      <c r="G369" s="21"/>
      <c r="H369" s="12"/>
      <c r="I369" s="1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idden="1" x14ac:dyDescent="0.25">
      <c r="A370" s="8"/>
      <c r="B370" s="8"/>
      <c r="C370" s="8"/>
      <c r="D370" s="8"/>
      <c r="E370" s="8"/>
      <c r="F370" s="8"/>
      <c r="G370" s="21"/>
      <c r="H370" s="12"/>
      <c r="I370" s="1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idden="1" x14ac:dyDescent="0.25">
      <c r="A371" s="8"/>
      <c r="B371" s="8"/>
      <c r="C371" s="8"/>
      <c r="D371" s="8"/>
      <c r="E371" s="8"/>
      <c r="F371" s="8"/>
      <c r="G371" s="21"/>
      <c r="H371" s="12"/>
      <c r="I371" s="1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idden="1" x14ac:dyDescent="0.25">
      <c r="A372" s="8"/>
      <c r="B372" s="8"/>
      <c r="C372" s="8"/>
      <c r="D372" s="8"/>
      <c r="E372" s="8"/>
      <c r="F372" s="8"/>
      <c r="G372" s="21"/>
      <c r="H372" s="12"/>
      <c r="I372" s="1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idden="1" x14ac:dyDescent="0.25">
      <c r="A373" s="8"/>
      <c r="B373" s="8"/>
      <c r="C373" s="8"/>
      <c r="D373" s="8"/>
      <c r="E373" s="8"/>
      <c r="F373" s="8"/>
      <c r="G373" s="21"/>
      <c r="H373" s="12"/>
      <c r="I373" s="1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idden="1" x14ac:dyDescent="0.25">
      <c r="A374" s="8"/>
      <c r="B374" s="8"/>
      <c r="C374" s="8"/>
      <c r="D374" s="8"/>
      <c r="E374" s="8"/>
      <c r="F374" s="8"/>
      <c r="G374" s="21"/>
      <c r="H374" s="12"/>
      <c r="I374" s="12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idden="1" x14ac:dyDescent="0.25">
      <c r="A375" s="8"/>
      <c r="B375" s="8"/>
      <c r="C375" s="8"/>
      <c r="D375" s="8"/>
      <c r="E375" s="8"/>
      <c r="F375" s="8"/>
      <c r="G375" s="21"/>
      <c r="H375" s="12"/>
      <c r="I375" s="12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idden="1" x14ac:dyDescent="0.25">
      <c r="A376" s="8"/>
      <c r="B376" s="8"/>
      <c r="C376" s="8"/>
      <c r="D376" s="8"/>
      <c r="E376" s="8"/>
      <c r="F376" s="8"/>
      <c r="G376" s="21"/>
      <c r="H376" s="12"/>
      <c r="I376" s="12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idden="1" x14ac:dyDescent="0.25">
      <c r="A377" s="8"/>
      <c r="B377" s="8"/>
      <c r="C377" s="8"/>
      <c r="D377" s="8"/>
      <c r="E377" s="8"/>
      <c r="F377" s="8"/>
      <c r="G377" s="21"/>
      <c r="H377" s="12"/>
      <c r="I377" s="12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idden="1" x14ac:dyDescent="0.25">
      <c r="A378" s="8"/>
      <c r="B378" s="8"/>
      <c r="C378" s="8"/>
      <c r="D378" s="8"/>
      <c r="E378" s="8"/>
      <c r="F378" s="8"/>
      <c r="G378" s="21"/>
      <c r="H378" s="12"/>
      <c r="I378" s="12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idden="1" x14ac:dyDescent="0.25">
      <c r="A379" s="8"/>
      <c r="B379" s="8"/>
      <c r="C379" s="8"/>
      <c r="D379" s="8"/>
      <c r="E379" s="8"/>
      <c r="F379" s="8"/>
      <c r="G379" s="21"/>
      <c r="H379" s="12"/>
      <c r="I379" s="12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idden="1" x14ac:dyDescent="0.25">
      <c r="A380" s="8"/>
      <c r="B380" s="8"/>
      <c r="C380" s="8"/>
      <c r="D380" s="8"/>
      <c r="E380" s="8"/>
      <c r="F380" s="8"/>
      <c r="G380" s="21"/>
      <c r="H380" s="12"/>
      <c r="I380" s="12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idden="1" x14ac:dyDescent="0.25">
      <c r="A381" s="8"/>
      <c r="B381" s="8"/>
      <c r="C381" s="8"/>
      <c r="D381" s="8"/>
      <c r="E381" s="8"/>
      <c r="F381" s="8"/>
      <c r="G381" s="21"/>
      <c r="H381" s="12"/>
      <c r="I381" s="12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idden="1" x14ac:dyDescent="0.25">
      <c r="A382" s="8"/>
      <c r="B382" s="8"/>
      <c r="C382" s="8"/>
      <c r="D382" s="8"/>
      <c r="E382" s="8"/>
      <c r="F382" s="8"/>
      <c r="G382" s="21"/>
      <c r="H382" s="12"/>
      <c r="I382" s="12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idden="1" x14ac:dyDescent="0.25">
      <c r="A383" s="8"/>
      <c r="B383" s="8"/>
      <c r="C383" s="8"/>
      <c r="D383" s="8"/>
      <c r="E383" s="8"/>
      <c r="F383" s="8"/>
      <c r="G383" s="21"/>
      <c r="H383" s="12"/>
      <c r="I383" s="12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idden="1" x14ac:dyDescent="0.25">
      <c r="A384" s="8"/>
      <c r="B384" s="8"/>
      <c r="C384" s="8"/>
      <c r="D384" s="8"/>
      <c r="E384" s="8"/>
      <c r="F384" s="8"/>
      <c r="G384" s="21"/>
      <c r="H384" s="12"/>
      <c r="I384" s="12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idden="1" x14ac:dyDescent="0.25">
      <c r="A385" s="8"/>
      <c r="B385" s="8"/>
      <c r="C385" s="8"/>
      <c r="D385" s="8"/>
      <c r="E385" s="8"/>
      <c r="F385" s="8"/>
      <c r="G385" s="21"/>
      <c r="H385" s="12"/>
      <c r="I385" s="12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idden="1" x14ac:dyDescent="0.25">
      <c r="A386" s="8"/>
      <c r="B386" s="8"/>
      <c r="C386" s="8"/>
      <c r="D386" s="8"/>
      <c r="E386" s="8"/>
      <c r="F386" s="8"/>
      <c r="G386" s="21"/>
      <c r="H386" s="12"/>
      <c r="I386" s="12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idden="1" x14ac:dyDescent="0.25">
      <c r="A387" s="8"/>
      <c r="B387" s="8"/>
      <c r="C387" s="8"/>
      <c r="D387" s="8"/>
      <c r="E387" s="8"/>
      <c r="F387" s="8"/>
      <c r="G387" s="21"/>
      <c r="H387" s="12"/>
      <c r="I387" s="12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idden="1" x14ac:dyDescent="0.25">
      <c r="A388" s="8"/>
      <c r="B388" s="8"/>
      <c r="C388" s="8"/>
      <c r="D388" s="8"/>
      <c r="E388" s="8"/>
      <c r="F388" s="8"/>
      <c r="G388" s="21"/>
      <c r="H388" s="12"/>
      <c r="I388" s="12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idden="1" x14ac:dyDescent="0.25">
      <c r="A389" s="8"/>
      <c r="B389" s="8"/>
      <c r="C389" s="8"/>
      <c r="D389" s="8"/>
      <c r="E389" s="8"/>
      <c r="F389" s="8"/>
      <c r="G389" s="21"/>
      <c r="H389" s="12"/>
      <c r="I389" s="12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idden="1" x14ac:dyDescent="0.25">
      <c r="A390" s="8"/>
      <c r="B390" s="8"/>
      <c r="C390" s="8"/>
      <c r="D390" s="8"/>
      <c r="E390" s="8"/>
      <c r="F390" s="8"/>
      <c r="G390" s="21"/>
      <c r="H390" s="12"/>
      <c r="I390" s="12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idden="1" x14ac:dyDescent="0.25">
      <c r="A391" s="8"/>
      <c r="B391" s="8"/>
      <c r="C391" s="8"/>
      <c r="D391" s="8"/>
      <c r="E391" s="8"/>
      <c r="F391" s="8"/>
      <c r="G391" s="21"/>
      <c r="H391" s="12"/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idden="1" x14ac:dyDescent="0.25">
      <c r="A392" s="8"/>
      <c r="B392" s="8"/>
      <c r="C392" s="8"/>
      <c r="D392" s="8"/>
      <c r="E392" s="8"/>
      <c r="F392" s="8"/>
      <c r="G392" s="21"/>
      <c r="H392" s="12"/>
      <c r="I392" s="12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idden="1" x14ac:dyDescent="0.25">
      <c r="A393" s="8"/>
      <c r="B393" s="8"/>
      <c r="C393" s="8"/>
      <c r="D393" s="8"/>
      <c r="E393" s="8"/>
      <c r="F393" s="8"/>
      <c r="G393" s="21"/>
      <c r="H393" s="12"/>
      <c r="I393" s="12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idden="1" x14ac:dyDescent="0.25">
      <c r="A394" s="8"/>
      <c r="B394" s="8"/>
      <c r="C394" s="8"/>
      <c r="D394" s="8"/>
      <c r="E394" s="8"/>
      <c r="F394" s="8"/>
      <c r="G394" s="21"/>
      <c r="H394" s="12"/>
      <c r="I394" s="12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idden="1" x14ac:dyDescent="0.25">
      <c r="A395" s="8"/>
      <c r="B395" s="8"/>
      <c r="C395" s="8"/>
      <c r="D395" s="8"/>
      <c r="E395" s="8"/>
      <c r="F395" s="8"/>
      <c r="G395" s="21"/>
      <c r="H395" s="12"/>
      <c r="I395" s="12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idden="1" x14ac:dyDescent="0.25">
      <c r="A396" s="8"/>
      <c r="B396" s="8"/>
      <c r="C396" s="8"/>
      <c r="D396" s="8"/>
      <c r="E396" s="8"/>
      <c r="F396" s="8"/>
      <c r="G396" s="21"/>
      <c r="H396" s="12"/>
      <c r="I396" s="12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idden="1" x14ac:dyDescent="0.25">
      <c r="A397" s="8"/>
      <c r="B397" s="8"/>
      <c r="C397" s="8"/>
      <c r="D397" s="8"/>
      <c r="E397" s="8"/>
      <c r="F397" s="8"/>
      <c r="G397" s="21"/>
      <c r="H397" s="12"/>
      <c r="I397" s="12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idden="1" x14ac:dyDescent="0.25">
      <c r="A398" s="8"/>
      <c r="B398" s="8"/>
      <c r="C398" s="8"/>
      <c r="D398" s="8"/>
      <c r="E398" s="8"/>
      <c r="F398" s="8"/>
      <c r="G398" s="21"/>
      <c r="H398" s="12"/>
      <c r="I398" s="12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idden="1" x14ac:dyDescent="0.25">
      <c r="A399" s="8"/>
      <c r="B399" s="8"/>
      <c r="C399" s="8"/>
      <c r="D399" s="8"/>
      <c r="E399" s="8"/>
      <c r="F399" s="8"/>
      <c r="G399" s="21"/>
      <c r="H399" s="12"/>
      <c r="I399" s="12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idden="1" x14ac:dyDescent="0.25">
      <c r="A400" s="8"/>
      <c r="B400" s="8"/>
      <c r="C400" s="8"/>
      <c r="D400" s="8"/>
      <c r="E400" s="8"/>
      <c r="F400" s="8"/>
      <c r="G400" s="21"/>
      <c r="H400" s="12"/>
      <c r="I400" s="12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idden="1" x14ac:dyDescent="0.25">
      <c r="A401" s="8"/>
      <c r="B401" s="8"/>
      <c r="C401" s="8"/>
      <c r="D401" s="8"/>
      <c r="E401" s="8"/>
      <c r="F401" s="8"/>
      <c r="G401" s="21"/>
      <c r="H401" s="12"/>
      <c r="I401" s="12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idden="1" x14ac:dyDescent="0.25">
      <c r="A402" s="8"/>
      <c r="B402" s="8"/>
      <c r="C402" s="8"/>
      <c r="D402" s="8"/>
      <c r="E402" s="8"/>
      <c r="F402" s="8"/>
      <c r="G402" s="21"/>
      <c r="H402" s="12"/>
      <c r="I402" s="12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idden="1" x14ac:dyDescent="0.25">
      <c r="A403" s="8"/>
      <c r="B403" s="8"/>
      <c r="C403" s="8"/>
      <c r="D403" s="8"/>
      <c r="E403" s="8"/>
      <c r="F403" s="8"/>
      <c r="G403" s="21"/>
      <c r="H403" s="12"/>
      <c r="I403" s="12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idden="1" x14ac:dyDescent="0.25">
      <c r="A404" s="8"/>
      <c r="B404" s="8"/>
      <c r="C404" s="8"/>
      <c r="D404" s="8"/>
      <c r="E404" s="8"/>
      <c r="F404" s="8"/>
      <c r="G404" s="21"/>
      <c r="H404" s="12"/>
      <c r="I404" s="12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idden="1" x14ac:dyDescent="0.25">
      <c r="A405" s="8"/>
      <c r="B405" s="8"/>
      <c r="C405" s="8"/>
      <c r="D405" s="8"/>
      <c r="E405" s="8"/>
      <c r="F405" s="8"/>
      <c r="G405" s="21"/>
      <c r="H405" s="12"/>
      <c r="I405" s="12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idden="1" x14ac:dyDescent="0.25">
      <c r="A406" s="8"/>
      <c r="B406" s="8"/>
      <c r="C406" s="8"/>
      <c r="D406" s="8"/>
      <c r="E406" s="8"/>
      <c r="F406" s="8"/>
      <c r="G406" s="21"/>
      <c r="H406" s="12"/>
      <c r="I406" s="12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idden="1" x14ac:dyDescent="0.25">
      <c r="A407" s="8"/>
      <c r="B407" s="8"/>
      <c r="C407" s="8"/>
      <c r="D407" s="8"/>
      <c r="E407" s="8"/>
      <c r="F407" s="8"/>
      <c r="G407" s="21"/>
      <c r="H407" s="12"/>
      <c r="I407" s="12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idden="1" x14ac:dyDescent="0.25">
      <c r="A408" s="8"/>
      <c r="B408" s="8"/>
      <c r="C408" s="8"/>
      <c r="D408" s="8"/>
      <c r="E408" s="8"/>
      <c r="F408" s="8"/>
      <c r="G408" s="21"/>
      <c r="H408" s="12"/>
      <c r="I408" s="12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idden="1" x14ac:dyDescent="0.25">
      <c r="A409" s="8"/>
      <c r="B409" s="8"/>
      <c r="C409" s="8"/>
      <c r="D409" s="8"/>
      <c r="E409" s="8"/>
      <c r="F409" s="8"/>
      <c r="G409" s="21"/>
      <c r="H409" s="12"/>
      <c r="I409" s="12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idden="1" x14ac:dyDescent="0.25">
      <c r="A410" s="8"/>
      <c r="B410" s="8"/>
      <c r="C410" s="8"/>
      <c r="D410" s="8"/>
      <c r="E410" s="8"/>
      <c r="F410" s="8"/>
      <c r="G410" s="21"/>
      <c r="H410" s="12"/>
      <c r="I410" s="12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idden="1" x14ac:dyDescent="0.25">
      <c r="A411" s="8"/>
      <c r="B411" s="8"/>
      <c r="C411" s="8"/>
      <c r="D411" s="8"/>
      <c r="E411" s="8"/>
      <c r="F411" s="8"/>
      <c r="G411" s="21"/>
      <c r="H411" s="12"/>
      <c r="I411" s="12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idden="1" x14ac:dyDescent="0.25">
      <c r="A412" s="8"/>
      <c r="B412" s="8"/>
      <c r="C412" s="8"/>
      <c r="D412" s="8"/>
      <c r="E412" s="8"/>
      <c r="F412" s="8"/>
      <c r="G412" s="21"/>
      <c r="H412" s="12"/>
      <c r="I412" s="12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idden="1" x14ac:dyDescent="0.25">
      <c r="A413" s="8"/>
      <c r="B413" s="8"/>
      <c r="C413" s="8"/>
      <c r="D413" s="8"/>
      <c r="E413" s="8"/>
      <c r="F413" s="8"/>
      <c r="G413" s="21"/>
      <c r="H413" s="12"/>
      <c r="I413" s="12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idden="1" x14ac:dyDescent="0.25">
      <c r="A414" s="8"/>
      <c r="B414" s="8"/>
      <c r="C414" s="8"/>
      <c r="D414" s="8"/>
      <c r="E414" s="8"/>
      <c r="F414" s="8"/>
      <c r="G414" s="21"/>
      <c r="H414" s="12"/>
      <c r="I414" s="12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idden="1" x14ac:dyDescent="0.25">
      <c r="A415" s="8"/>
      <c r="B415" s="8"/>
      <c r="C415" s="8"/>
      <c r="D415" s="8"/>
      <c r="E415" s="8"/>
      <c r="F415" s="8"/>
      <c r="G415" s="21"/>
      <c r="H415" s="12"/>
      <c r="I415" s="12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idden="1" x14ac:dyDescent="0.25">
      <c r="A416" s="8"/>
      <c r="B416" s="8"/>
      <c r="C416" s="8"/>
      <c r="D416" s="8"/>
      <c r="E416" s="8"/>
      <c r="F416" s="8"/>
      <c r="G416" s="21"/>
      <c r="H416" s="12"/>
      <c r="I416" s="12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idden="1" x14ac:dyDescent="0.25">
      <c r="A417" s="8"/>
      <c r="B417" s="8"/>
      <c r="C417" s="8"/>
      <c r="D417" s="8"/>
      <c r="E417" s="8"/>
      <c r="F417" s="8"/>
      <c r="G417" s="21"/>
      <c r="H417" s="12"/>
      <c r="I417" s="12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idden="1" x14ac:dyDescent="0.25">
      <c r="A418" s="8"/>
      <c r="B418" s="8"/>
      <c r="C418" s="8"/>
      <c r="D418" s="8"/>
      <c r="E418" s="8"/>
      <c r="F418" s="8"/>
      <c r="G418" s="21"/>
      <c r="H418" s="12"/>
      <c r="I418" s="12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idden="1" x14ac:dyDescent="0.25">
      <c r="A419" s="8"/>
      <c r="B419" s="8"/>
      <c r="C419" s="8"/>
      <c r="D419" s="8"/>
      <c r="E419" s="8"/>
      <c r="F419" s="8"/>
      <c r="G419" s="21"/>
      <c r="H419" s="12"/>
      <c r="I419" s="12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idden="1" x14ac:dyDescent="0.25">
      <c r="A420" s="8"/>
      <c r="B420" s="8"/>
      <c r="C420" s="8"/>
      <c r="D420" s="8"/>
      <c r="E420" s="8"/>
      <c r="F420" s="8"/>
      <c r="G420" s="21"/>
      <c r="H420" s="12"/>
      <c r="I420" s="12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idden="1" x14ac:dyDescent="0.25">
      <c r="A421" s="8"/>
      <c r="B421" s="8"/>
      <c r="C421" s="8"/>
      <c r="D421" s="8"/>
      <c r="E421" s="8"/>
      <c r="F421" s="8"/>
      <c r="G421" s="21"/>
      <c r="H421" s="12"/>
      <c r="I421" s="12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idden="1" x14ac:dyDescent="0.25">
      <c r="A422" s="8"/>
      <c r="B422" s="8"/>
      <c r="C422" s="8"/>
      <c r="D422" s="8"/>
      <c r="E422" s="8"/>
      <c r="F422" s="8"/>
      <c r="G422" s="21"/>
      <c r="H422" s="12"/>
      <c r="I422" s="12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idden="1" x14ac:dyDescent="0.25">
      <c r="A423" s="8"/>
      <c r="B423" s="8"/>
      <c r="C423" s="8"/>
      <c r="D423" s="8"/>
      <c r="E423" s="8"/>
      <c r="F423" s="8"/>
      <c r="G423" s="21"/>
      <c r="H423" s="12"/>
      <c r="I423" s="12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idden="1" x14ac:dyDescent="0.25">
      <c r="A424" s="8"/>
      <c r="B424" s="8"/>
      <c r="C424" s="8"/>
      <c r="D424" s="8"/>
      <c r="E424" s="8"/>
      <c r="F424" s="8"/>
      <c r="G424" s="21"/>
      <c r="H424" s="12"/>
      <c r="I424" s="12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idden="1" x14ac:dyDescent="0.25">
      <c r="A425" s="8"/>
      <c r="B425" s="8"/>
      <c r="C425" s="8"/>
      <c r="D425" s="8"/>
      <c r="E425" s="8"/>
      <c r="F425" s="8"/>
      <c r="G425" s="21"/>
      <c r="H425" s="12"/>
      <c r="I425" s="12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idden="1" x14ac:dyDescent="0.25">
      <c r="A426" s="8"/>
      <c r="B426" s="8"/>
      <c r="C426" s="8"/>
      <c r="D426" s="8"/>
      <c r="E426" s="8"/>
      <c r="F426" s="8"/>
      <c r="G426" s="21"/>
      <c r="H426" s="12"/>
      <c r="I426" s="12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idden="1" x14ac:dyDescent="0.25">
      <c r="A427" s="8"/>
      <c r="B427" s="8"/>
      <c r="C427" s="8"/>
      <c r="D427" s="8"/>
      <c r="E427" s="8"/>
      <c r="F427" s="8"/>
      <c r="G427" s="21"/>
      <c r="H427" s="12"/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idden="1" x14ac:dyDescent="0.25">
      <c r="A428" s="8"/>
      <c r="B428" s="8"/>
      <c r="C428" s="8"/>
      <c r="D428" s="8"/>
      <c r="E428" s="8"/>
      <c r="F428" s="8"/>
      <c r="G428" s="21"/>
      <c r="H428" s="12"/>
      <c r="I428" s="12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idden="1" x14ac:dyDescent="0.25">
      <c r="A429" s="8"/>
      <c r="B429" s="8"/>
      <c r="C429" s="8"/>
      <c r="D429" s="8"/>
      <c r="E429" s="8"/>
      <c r="F429" s="8"/>
      <c r="G429" s="21"/>
      <c r="H429" s="12"/>
      <c r="I429" s="12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idden="1" x14ac:dyDescent="0.25">
      <c r="A430" s="8"/>
      <c r="B430" s="8"/>
      <c r="C430" s="8"/>
      <c r="D430" s="8"/>
      <c r="E430" s="8"/>
      <c r="F430" s="8"/>
      <c r="G430" s="21"/>
      <c r="H430" s="12"/>
      <c r="I430" s="12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idden="1" x14ac:dyDescent="0.25">
      <c r="A431" s="8"/>
      <c r="B431" s="8"/>
      <c r="C431" s="8"/>
      <c r="D431" s="8"/>
      <c r="E431" s="8"/>
      <c r="F431" s="8"/>
      <c r="G431" s="21"/>
      <c r="H431" s="12"/>
      <c r="I431" s="12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idden="1" x14ac:dyDescent="0.25">
      <c r="A432" s="8"/>
      <c r="B432" s="8"/>
      <c r="C432" s="8"/>
      <c r="D432" s="8"/>
      <c r="E432" s="8"/>
      <c r="F432" s="8"/>
      <c r="G432" s="21"/>
      <c r="H432" s="12"/>
      <c r="I432" s="12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idden="1" x14ac:dyDescent="0.25">
      <c r="A433" s="8"/>
      <c r="B433" s="8"/>
      <c r="C433" s="8"/>
      <c r="D433" s="8"/>
      <c r="E433" s="8"/>
      <c r="F433" s="8"/>
      <c r="G433" s="21"/>
      <c r="H433" s="12"/>
      <c r="I433" s="12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idden="1" x14ac:dyDescent="0.25">
      <c r="A434" s="8"/>
      <c r="B434" s="8"/>
      <c r="C434" s="8"/>
      <c r="D434" s="8"/>
      <c r="E434" s="8"/>
      <c r="F434" s="8"/>
      <c r="G434" s="21"/>
      <c r="H434" s="12"/>
      <c r="I434" s="12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idden="1" x14ac:dyDescent="0.25">
      <c r="A435" s="8"/>
      <c r="B435" s="8"/>
      <c r="C435" s="8"/>
      <c r="D435" s="8"/>
      <c r="E435" s="8"/>
      <c r="F435" s="8"/>
      <c r="G435" s="21"/>
      <c r="H435" s="12"/>
      <c r="I435" s="12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idden="1" x14ac:dyDescent="0.25">
      <c r="A436" s="8"/>
      <c r="B436" s="8"/>
      <c r="C436" s="8"/>
      <c r="D436" s="8"/>
      <c r="E436" s="8"/>
      <c r="F436" s="8"/>
      <c r="G436" s="21"/>
      <c r="H436" s="12"/>
      <c r="I436" s="12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idden="1" x14ac:dyDescent="0.25">
      <c r="A437" s="8"/>
      <c r="B437" s="8"/>
      <c r="C437" s="8"/>
      <c r="D437" s="8"/>
      <c r="E437" s="8"/>
      <c r="F437" s="8"/>
      <c r="G437" s="21"/>
      <c r="H437" s="12"/>
      <c r="I437" s="12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idden="1" x14ac:dyDescent="0.25">
      <c r="A438" s="8"/>
      <c r="B438" s="8"/>
      <c r="C438" s="8"/>
      <c r="D438" s="8"/>
      <c r="E438" s="8"/>
      <c r="F438" s="8"/>
      <c r="G438" s="21"/>
      <c r="H438" s="12"/>
      <c r="I438" s="12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idden="1" x14ac:dyDescent="0.25">
      <c r="A439" s="8"/>
      <c r="B439" s="8"/>
      <c r="C439" s="8"/>
      <c r="D439" s="8"/>
      <c r="E439" s="8"/>
      <c r="F439" s="8"/>
      <c r="G439" s="21"/>
      <c r="H439" s="12"/>
      <c r="I439" s="12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idden="1" x14ac:dyDescent="0.25">
      <c r="A440" s="8"/>
      <c r="B440" s="8"/>
      <c r="C440" s="8"/>
      <c r="D440" s="8"/>
      <c r="E440" s="8"/>
      <c r="F440" s="8"/>
      <c r="G440" s="21"/>
      <c r="H440" s="12"/>
      <c r="I440" s="12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idden="1" x14ac:dyDescent="0.25">
      <c r="A441" s="8"/>
      <c r="B441" s="8"/>
      <c r="C441" s="8"/>
      <c r="D441" s="8"/>
      <c r="E441" s="8"/>
      <c r="F441" s="8"/>
      <c r="G441" s="21"/>
      <c r="H441" s="12"/>
      <c r="I441" s="12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idden="1" x14ac:dyDescent="0.25">
      <c r="A442" s="8"/>
      <c r="B442" s="8"/>
      <c r="C442" s="8"/>
      <c r="D442" s="8"/>
      <c r="E442" s="8"/>
      <c r="F442" s="8"/>
      <c r="G442" s="21"/>
      <c r="H442" s="12"/>
      <c r="I442" s="12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idden="1" x14ac:dyDescent="0.25">
      <c r="A443" s="8"/>
      <c r="B443" s="8"/>
      <c r="C443" s="8"/>
      <c r="D443" s="8"/>
      <c r="E443" s="8"/>
      <c r="F443" s="8"/>
      <c r="G443" s="21"/>
      <c r="H443" s="12"/>
      <c r="I443" s="12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idden="1" x14ac:dyDescent="0.25">
      <c r="A444" s="8"/>
      <c r="B444" s="8"/>
      <c r="C444" s="8"/>
      <c r="D444" s="8"/>
      <c r="E444" s="8"/>
      <c r="F444" s="8"/>
      <c r="G444" s="21"/>
      <c r="H444" s="12"/>
      <c r="I444" s="12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idden="1" x14ac:dyDescent="0.25">
      <c r="A445" s="8"/>
      <c r="B445" s="8"/>
      <c r="C445" s="8"/>
      <c r="D445" s="8"/>
      <c r="E445" s="8"/>
      <c r="F445" s="8"/>
      <c r="G445" s="21"/>
      <c r="H445" s="12"/>
      <c r="I445" s="12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idden="1" x14ac:dyDescent="0.25">
      <c r="A446" s="8"/>
      <c r="B446" s="8"/>
      <c r="C446" s="8"/>
      <c r="D446" s="8"/>
      <c r="E446" s="8"/>
      <c r="F446" s="8"/>
      <c r="G446" s="21"/>
      <c r="H446" s="12"/>
      <c r="I446" s="12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idden="1" x14ac:dyDescent="0.25">
      <c r="A447" s="8"/>
      <c r="B447" s="8"/>
      <c r="C447" s="8"/>
      <c r="D447" s="8"/>
      <c r="E447" s="8"/>
      <c r="F447" s="8"/>
      <c r="G447" s="21"/>
      <c r="H447" s="12"/>
      <c r="I447" s="12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idden="1" x14ac:dyDescent="0.25">
      <c r="A448" s="8"/>
      <c r="B448" s="8"/>
      <c r="C448" s="8"/>
      <c r="D448" s="8"/>
      <c r="E448" s="8"/>
      <c r="F448" s="8"/>
      <c r="G448" s="21"/>
      <c r="H448" s="12"/>
      <c r="I448" s="12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idden="1" x14ac:dyDescent="0.25">
      <c r="A449" s="8"/>
      <c r="B449" s="8"/>
      <c r="C449" s="8"/>
      <c r="D449" s="8"/>
      <c r="E449" s="8"/>
      <c r="F449" s="8"/>
      <c r="G449" s="21"/>
      <c r="H449" s="12"/>
      <c r="I449" s="12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idden="1" x14ac:dyDescent="0.25">
      <c r="A450" s="8"/>
      <c r="B450" s="8"/>
      <c r="C450" s="8"/>
      <c r="D450" s="8"/>
      <c r="E450" s="8"/>
      <c r="F450" s="8"/>
      <c r="G450" s="21"/>
      <c r="H450" s="12"/>
      <c r="I450" s="12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idden="1" x14ac:dyDescent="0.25">
      <c r="A451" s="8"/>
      <c r="B451" s="8"/>
      <c r="C451" s="8"/>
      <c r="D451" s="8"/>
      <c r="E451" s="8"/>
      <c r="F451" s="8"/>
      <c r="G451" s="21"/>
      <c r="H451" s="12"/>
      <c r="I451" s="12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idden="1" x14ac:dyDescent="0.25">
      <c r="A452" s="8"/>
      <c r="B452" s="8"/>
      <c r="C452" s="8"/>
      <c r="D452" s="8"/>
      <c r="E452" s="8"/>
      <c r="F452" s="8"/>
      <c r="G452" s="21"/>
      <c r="H452" s="12"/>
      <c r="I452" s="12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idden="1" x14ac:dyDescent="0.25">
      <c r="A453" s="8"/>
      <c r="B453" s="8"/>
      <c r="C453" s="8"/>
      <c r="D453" s="8"/>
      <c r="E453" s="8"/>
      <c r="F453" s="8"/>
      <c r="G453" s="21"/>
      <c r="H453" s="12"/>
      <c r="I453" s="12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idden="1" x14ac:dyDescent="0.25">
      <c r="A454" s="8"/>
      <c r="B454" s="8"/>
      <c r="C454" s="8"/>
      <c r="D454" s="8"/>
      <c r="E454" s="8"/>
      <c r="F454" s="8"/>
      <c r="G454" s="21"/>
      <c r="H454" s="12"/>
      <c r="I454" s="12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idden="1" x14ac:dyDescent="0.25">
      <c r="A455" s="8"/>
      <c r="B455" s="8"/>
      <c r="C455" s="8"/>
      <c r="D455" s="8"/>
      <c r="E455" s="8"/>
      <c r="F455" s="8"/>
      <c r="G455" s="21"/>
      <c r="H455" s="12"/>
      <c r="I455" s="12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idden="1" x14ac:dyDescent="0.25">
      <c r="A456" s="8"/>
      <c r="B456" s="8"/>
      <c r="C456" s="8"/>
      <c r="D456" s="8"/>
      <c r="E456" s="8"/>
      <c r="F456" s="8"/>
      <c r="G456" s="21"/>
      <c r="H456" s="12"/>
      <c r="I456" s="12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idden="1" x14ac:dyDescent="0.25">
      <c r="A457" s="8"/>
      <c r="B457" s="8"/>
      <c r="C457" s="8"/>
      <c r="D457" s="8"/>
      <c r="E457" s="8"/>
      <c r="F457" s="8"/>
      <c r="G457" s="21"/>
      <c r="H457" s="12"/>
      <c r="I457" s="12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idden="1" x14ac:dyDescent="0.25">
      <c r="A458" s="8"/>
      <c r="B458" s="8"/>
      <c r="C458" s="8"/>
      <c r="D458" s="8"/>
      <c r="E458" s="8"/>
      <c r="F458" s="8"/>
      <c r="G458" s="21"/>
      <c r="H458" s="12"/>
      <c r="I458" s="12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idden="1" x14ac:dyDescent="0.25">
      <c r="A459" s="8"/>
      <c r="B459" s="8"/>
      <c r="C459" s="8"/>
      <c r="D459" s="8"/>
      <c r="E459" s="8"/>
      <c r="F459" s="8"/>
      <c r="G459" s="21"/>
      <c r="H459" s="12"/>
      <c r="I459" s="12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idden="1" x14ac:dyDescent="0.25">
      <c r="A460" s="8"/>
      <c r="B460" s="8"/>
      <c r="C460" s="8"/>
      <c r="D460" s="8"/>
      <c r="E460" s="8"/>
      <c r="F460" s="8"/>
      <c r="G460" s="21"/>
      <c r="H460" s="12"/>
      <c r="I460" s="12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idden="1" x14ac:dyDescent="0.25">
      <c r="A461" s="8"/>
      <c r="B461" s="8"/>
      <c r="C461" s="8"/>
      <c r="D461" s="8"/>
      <c r="E461" s="8"/>
      <c r="F461" s="8"/>
      <c r="G461" s="21"/>
      <c r="H461" s="12"/>
      <c r="I461" s="12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idden="1" x14ac:dyDescent="0.25">
      <c r="A462" s="8"/>
      <c r="B462" s="8"/>
      <c r="C462" s="8"/>
      <c r="D462" s="8"/>
      <c r="E462" s="8"/>
      <c r="F462" s="8"/>
      <c r="G462" s="21"/>
      <c r="H462" s="12"/>
      <c r="I462" s="12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idden="1" x14ac:dyDescent="0.25">
      <c r="A463" s="8"/>
      <c r="B463" s="8"/>
      <c r="C463" s="8"/>
      <c r="D463" s="8"/>
      <c r="E463" s="8"/>
      <c r="F463" s="8"/>
      <c r="G463" s="21"/>
      <c r="H463" s="12"/>
      <c r="I463" s="12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idden="1" x14ac:dyDescent="0.25">
      <c r="A464" s="8"/>
      <c r="B464" s="8"/>
      <c r="C464" s="8"/>
      <c r="D464" s="8"/>
      <c r="E464" s="8"/>
      <c r="F464" s="8"/>
      <c r="G464" s="21"/>
      <c r="H464" s="12"/>
      <c r="I464" s="12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idden="1" x14ac:dyDescent="0.25">
      <c r="A465" s="8"/>
      <c r="B465" s="8"/>
      <c r="C465" s="8"/>
      <c r="D465" s="8"/>
      <c r="E465" s="8"/>
      <c r="F465" s="8"/>
      <c r="G465" s="21"/>
      <c r="H465" s="12"/>
      <c r="I465" s="12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idden="1" x14ac:dyDescent="0.25">
      <c r="A466" s="8"/>
      <c r="B466" s="8"/>
      <c r="C466" s="8"/>
      <c r="D466" s="8"/>
      <c r="E466" s="8"/>
      <c r="F466" s="8"/>
      <c r="G466" s="21"/>
      <c r="H466" s="12"/>
      <c r="I466" s="12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idden="1" x14ac:dyDescent="0.25">
      <c r="A467" s="8"/>
      <c r="B467" s="8"/>
      <c r="C467" s="8"/>
      <c r="D467" s="8"/>
      <c r="E467" s="8"/>
      <c r="F467" s="8"/>
      <c r="G467" s="21"/>
      <c r="H467" s="12"/>
      <c r="I467" s="12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idden="1" x14ac:dyDescent="0.25">
      <c r="A468" s="8"/>
      <c r="B468" s="8"/>
      <c r="C468" s="8"/>
      <c r="D468" s="8"/>
      <c r="E468" s="8"/>
      <c r="F468" s="8"/>
      <c r="G468" s="21"/>
      <c r="H468" s="12"/>
      <c r="I468" s="12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idden="1" x14ac:dyDescent="0.25">
      <c r="A469" s="8"/>
      <c r="B469" s="8"/>
      <c r="C469" s="8"/>
      <c r="D469" s="8"/>
      <c r="E469" s="8"/>
      <c r="F469" s="8"/>
      <c r="G469" s="21"/>
      <c r="H469" s="12"/>
      <c r="I469" s="12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idden="1" x14ac:dyDescent="0.25">
      <c r="A470" s="8"/>
      <c r="B470" s="8"/>
      <c r="C470" s="8"/>
      <c r="D470" s="8"/>
      <c r="E470" s="8"/>
      <c r="F470" s="8"/>
      <c r="G470" s="21"/>
      <c r="H470" s="12"/>
      <c r="I470" s="12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idden="1" x14ac:dyDescent="0.25">
      <c r="A471" s="8"/>
      <c r="B471" s="8"/>
      <c r="C471" s="8"/>
      <c r="D471" s="8"/>
      <c r="E471" s="8"/>
      <c r="F471" s="8"/>
      <c r="G471" s="21"/>
      <c r="H471" s="12"/>
      <c r="I471" s="12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idden="1" x14ac:dyDescent="0.25">
      <c r="A472" s="8"/>
      <c r="B472" s="8"/>
      <c r="C472" s="8"/>
      <c r="D472" s="8"/>
      <c r="E472" s="8"/>
      <c r="F472" s="8"/>
      <c r="G472" s="21"/>
      <c r="H472" s="12"/>
      <c r="I472" s="12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idden="1" x14ac:dyDescent="0.25">
      <c r="A473" s="8"/>
      <c r="B473" s="8"/>
      <c r="C473" s="8"/>
      <c r="D473" s="8"/>
      <c r="E473" s="8"/>
      <c r="F473" s="8"/>
      <c r="G473" s="21"/>
      <c r="H473" s="12"/>
      <c r="I473" s="12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idden="1" x14ac:dyDescent="0.25">
      <c r="A474" s="8"/>
      <c r="B474" s="8"/>
      <c r="C474" s="8"/>
      <c r="D474" s="8"/>
      <c r="E474" s="8"/>
      <c r="F474" s="8"/>
      <c r="G474" s="21"/>
      <c r="H474" s="12"/>
      <c r="I474" s="12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idden="1" x14ac:dyDescent="0.25">
      <c r="A475" s="8"/>
      <c r="B475" s="8"/>
      <c r="C475" s="8"/>
      <c r="D475" s="8"/>
      <c r="E475" s="8"/>
      <c r="F475" s="8"/>
      <c r="G475" s="21"/>
      <c r="H475" s="12"/>
      <c r="I475" s="12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idden="1" x14ac:dyDescent="0.25">
      <c r="A476" s="8"/>
      <c r="B476" s="8"/>
      <c r="C476" s="8"/>
      <c r="D476" s="8"/>
      <c r="E476" s="8"/>
      <c r="F476" s="8"/>
      <c r="G476" s="21"/>
      <c r="H476" s="12"/>
      <c r="I476" s="12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idden="1" x14ac:dyDescent="0.25">
      <c r="A477" s="8"/>
      <c r="B477" s="8"/>
      <c r="C477" s="8"/>
      <c r="D477" s="8"/>
      <c r="E477" s="8"/>
      <c r="F477" s="8"/>
      <c r="G477" s="21"/>
      <c r="H477" s="12"/>
      <c r="I477" s="12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idden="1" x14ac:dyDescent="0.25">
      <c r="A478" s="8"/>
      <c r="B478" s="8"/>
      <c r="C478" s="8"/>
      <c r="D478" s="8"/>
      <c r="E478" s="8"/>
      <c r="F478" s="8"/>
      <c r="G478" s="21"/>
      <c r="H478" s="12"/>
      <c r="I478" s="12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idden="1" x14ac:dyDescent="0.25">
      <c r="A479" s="8"/>
      <c r="B479" s="8"/>
      <c r="C479" s="8"/>
      <c r="D479" s="8"/>
      <c r="E479" s="8"/>
      <c r="F479" s="8"/>
      <c r="G479" s="21"/>
      <c r="H479" s="12"/>
      <c r="I479" s="12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idden="1" x14ac:dyDescent="0.25">
      <c r="A480" s="8"/>
      <c r="B480" s="8"/>
      <c r="C480" s="8"/>
      <c r="D480" s="8"/>
      <c r="E480" s="8"/>
      <c r="F480" s="8"/>
      <c r="G480" s="21"/>
      <c r="H480" s="12"/>
      <c r="I480" s="12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idden="1" x14ac:dyDescent="0.25">
      <c r="A481" s="8"/>
      <c r="B481" s="8"/>
      <c r="C481" s="8"/>
      <c r="D481" s="8"/>
      <c r="E481" s="8"/>
      <c r="F481" s="8"/>
      <c r="G481" s="21"/>
      <c r="H481" s="12"/>
      <c r="I481" s="12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idden="1" x14ac:dyDescent="0.25">
      <c r="A482" s="8"/>
      <c r="B482" s="8"/>
      <c r="C482" s="8"/>
      <c r="D482" s="8"/>
      <c r="E482" s="8"/>
      <c r="F482" s="8"/>
      <c r="G482" s="21"/>
      <c r="H482" s="12"/>
      <c r="I482" s="12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idden="1" x14ac:dyDescent="0.25">
      <c r="A483" s="8"/>
      <c r="B483" s="8"/>
      <c r="C483" s="8"/>
      <c r="D483" s="8"/>
      <c r="E483" s="8"/>
      <c r="F483" s="8"/>
      <c r="G483" s="21"/>
      <c r="H483" s="12"/>
      <c r="I483" s="12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idden="1" x14ac:dyDescent="0.25">
      <c r="A484" s="8"/>
      <c r="B484" s="8"/>
      <c r="C484" s="8"/>
      <c r="D484" s="8"/>
      <c r="E484" s="8"/>
      <c r="F484" s="8"/>
      <c r="G484" s="21"/>
      <c r="H484" s="12"/>
      <c r="I484" s="12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idden="1" x14ac:dyDescent="0.25">
      <c r="A485" s="8"/>
      <c r="B485" s="8"/>
      <c r="C485" s="8"/>
      <c r="D485" s="8"/>
      <c r="E485" s="8"/>
      <c r="F485" s="8"/>
      <c r="G485" s="21"/>
      <c r="H485" s="12"/>
      <c r="I485" s="12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idden="1" x14ac:dyDescent="0.25">
      <c r="A486" s="8"/>
      <c r="B486" s="8"/>
      <c r="C486" s="8"/>
      <c r="D486" s="8"/>
      <c r="E486" s="8"/>
      <c r="F486" s="8"/>
      <c r="G486" s="21"/>
      <c r="H486" s="12"/>
      <c r="I486" s="12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idden="1" x14ac:dyDescent="0.25">
      <c r="A487" s="8"/>
      <c r="B487" s="8"/>
      <c r="C487" s="8"/>
      <c r="D487" s="8"/>
      <c r="E487" s="8"/>
      <c r="F487" s="8"/>
      <c r="G487" s="21"/>
      <c r="H487" s="12"/>
      <c r="I487" s="12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idden="1" x14ac:dyDescent="0.25">
      <c r="A488" s="8"/>
      <c r="B488" s="8"/>
      <c r="C488" s="8"/>
      <c r="D488" s="8"/>
      <c r="E488" s="8"/>
      <c r="F488" s="8"/>
      <c r="G488" s="21"/>
      <c r="H488" s="12"/>
      <c r="I488" s="12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idden="1" x14ac:dyDescent="0.25">
      <c r="A489" s="8"/>
      <c r="B489" s="8"/>
      <c r="C489" s="8"/>
      <c r="D489" s="8"/>
      <c r="E489" s="8"/>
      <c r="F489" s="8"/>
      <c r="G489" s="21"/>
      <c r="H489" s="12"/>
      <c r="I489" s="12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idden="1" x14ac:dyDescent="0.25">
      <c r="A490" s="8"/>
      <c r="B490" s="8"/>
      <c r="C490" s="8"/>
      <c r="D490" s="8"/>
      <c r="E490" s="8"/>
      <c r="F490" s="8"/>
      <c r="G490" s="21"/>
      <c r="H490" s="12"/>
      <c r="I490" s="12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idden="1" x14ac:dyDescent="0.25">
      <c r="A491" s="8"/>
      <c r="B491" s="8"/>
      <c r="C491" s="8"/>
      <c r="D491" s="8"/>
      <c r="E491" s="8"/>
      <c r="F491" s="8"/>
      <c r="G491" s="21"/>
      <c r="H491" s="12"/>
      <c r="I491" s="12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idden="1" x14ac:dyDescent="0.25">
      <c r="A492" s="8"/>
      <c r="B492" s="8"/>
      <c r="C492" s="8"/>
      <c r="D492" s="8"/>
      <c r="E492" s="8"/>
      <c r="F492" s="8"/>
      <c r="G492" s="21"/>
      <c r="H492" s="12"/>
      <c r="I492" s="12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idden="1" x14ac:dyDescent="0.25">
      <c r="A493" s="8"/>
      <c r="B493" s="8"/>
      <c r="C493" s="8"/>
      <c r="D493" s="8"/>
      <c r="E493" s="8"/>
      <c r="F493" s="8"/>
      <c r="G493" s="21"/>
      <c r="H493" s="12"/>
      <c r="I493" s="12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idden="1" x14ac:dyDescent="0.25">
      <c r="A494" s="8"/>
      <c r="B494" s="8"/>
      <c r="C494" s="8"/>
      <c r="D494" s="8"/>
      <c r="E494" s="8"/>
      <c r="F494" s="8"/>
      <c r="G494" s="21"/>
      <c r="H494" s="12"/>
      <c r="I494" s="12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idden="1" x14ac:dyDescent="0.25">
      <c r="A495" s="8"/>
      <c r="B495" s="8"/>
      <c r="C495" s="8"/>
      <c r="D495" s="8"/>
      <c r="E495" s="8"/>
      <c r="F495" s="8"/>
      <c r="G495" s="21"/>
      <c r="H495" s="12"/>
      <c r="I495" s="12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idden="1" x14ac:dyDescent="0.25">
      <c r="A496" s="8"/>
      <c r="B496" s="8"/>
      <c r="C496" s="8"/>
      <c r="D496" s="8"/>
      <c r="E496" s="8"/>
      <c r="F496" s="8"/>
      <c r="G496" s="21"/>
      <c r="H496" s="12"/>
      <c r="I496" s="12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idden="1" x14ac:dyDescent="0.25">
      <c r="A497" s="8"/>
      <c r="B497" s="8"/>
      <c r="C497" s="8"/>
      <c r="D497" s="8"/>
      <c r="E497" s="8"/>
      <c r="F497" s="8"/>
      <c r="G497" s="21"/>
      <c r="H497" s="12"/>
      <c r="I497" s="12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idden="1" x14ac:dyDescent="0.25">
      <c r="A498" s="8"/>
      <c r="B498" s="8"/>
      <c r="C498" s="8"/>
      <c r="D498" s="8"/>
      <c r="E498" s="8"/>
      <c r="F498" s="8"/>
      <c r="G498" s="21"/>
      <c r="H498" s="12"/>
      <c r="I498" s="12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idden="1" x14ac:dyDescent="0.25">
      <c r="A499" s="8"/>
      <c r="B499" s="8"/>
      <c r="C499" s="8"/>
      <c r="D499" s="8"/>
      <c r="E499" s="8"/>
      <c r="F499" s="8"/>
      <c r="G499" s="21"/>
      <c r="H499" s="12"/>
      <c r="I499" s="12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idden="1" x14ac:dyDescent="0.25">
      <c r="A500" s="8"/>
      <c r="B500" s="8"/>
      <c r="C500" s="8"/>
      <c r="D500" s="8"/>
      <c r="E500" s="8"/>
      <c r="F500" s="8"/>
      <c r="G500" s="21"/>
      <c r="H500" s="12"/>
      <c r="I500" s="12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idden="1" x14ac:dyDescent="0.25">
      <c r="A501" s="8"/>
      <c r="B501" s="8"/>
      <c r="C501" s="8"/>
      <c r="D501" s="8"/>
      <c r="E501" s="8"/>
      <c r="F501" s="8"/>
      <c r="G501" s="21"/>
      <c r="H501" s="12"/>
      <c r="I501" s="12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idden="1" x14ac:dyDescent="0.25">
      <c r="A502" s="8"/>
      <c r="B502" s="8"/>
      <c r="C502" s="8"/>
      <c r="D502" s="8"/>
      <c r="E502" s="8"/>
      <c r="F502" s="8"/>
      <c r="G502" s="21"/>
      <c r="H502" s="12"/>
      <c r="I502" s="12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idden="1" x14ac:dyDescent="0.25">
      <c r="A503" s="8"/>
      <c r="B503" s="8"/>
      <c r="C503" s="8"/>
      <c r="D503" s="8"/>
      <c r="E503" s="8"/>
      <c r="F503" s="8"/>
      <c r="G503" s="21"/>
      <c r="H503" s="12"/>
      <c r="I503" s="12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idden="1" x14ac:dyDescent="0.25">
      <c r="A504" s="8"/>
      <c r="B504" s="8"/>
      <c r="C504" s="8"/>
      <c r="D504" s="8"/>
      <c r="E504" s="8"/>
      <c r="F504" s="8"/>
      <c r="G504" s="21"/>
      <c r="H504" s="12"/>
      <c r="I504" s="12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idden="1" x14ac:dyDescent="0.25">
      <c r="A505" s="8"/>
      <c r="B505" s="8"/>
      <c r="C505" s="8"/>
      <c r="D505" s="8"/>
      <c r="E505" s="8"/>
      <c r="F505" s="8"/>
      <c r="G505" s="21"/>
      <c r="H505" s="12"/>
      <c r="I505" s="12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idden="1" x14ac:dyDescent="0.25">
      <c r="A506" s="8"/>
      <c r="B506" s="8"/>
      <c r="C506" s="8"/>
      <c r="D506" s="8"/>
      <c r="E506" s="8"/>
      <c r="F506" s="8"/>
      <c r="G506" s="21"/>
      <c r="H506" s="12"/>
      <c r="I506" s="12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idden="1" x14ac:dyDescent="0.25">
      <c r="A507" s="8"/>
      <c r="B507" s="8"/>
      <c r="C507" s="8"/>
      <c r="D507" s="8"/>
      <c r="E507" s="8"/>
      <c r="F507" s="8"/>
      <c r="G507" s="21"/>
      <c r="H507" s="12"/>
      <c r="I507" s="12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idden="1" x14ac:dyDescent="0.25">
      <c r="A508" s="8"/>
      <c r="B508" s="8"/>
      <c r="C508" s="8"/>
      <c r="D508" s="8"/>
      <c r="E508" s="8"/>
      <c r="F508" s="8"/>
      <c r="G508" s="21"/>
      <c r="H508" s="12"/>
      <c r="I508" s="12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idden="1" x14ac:dyDescent="0.25">
      <c r="A509" s="8"/>
      <c r="B509" s="8"/>
      <c r="C509" s="8"/>
      <c r="D509" s="8"/>
      <c r="E509" s="8"/>
      <c r="F509" s="8"/>
      <c r="G509" s="21"/>
      <c r="H509" s="12"/>
      <c r="I509" s="12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idden="1" x14ac:dyDescent="0.25">
      <c r="A510" s="8"/>
      <c r="B510" s="8"/>
      <c r="C510" s="8"/>
      <c r="D510" s="8"/>
      <c r="E510" s="8"/>
      <c r="F510" s="8"/>
      <c r="G510" s="21"/>
      <c r="H510" s="12"/>
      <c r="I510" s="12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idden="1" x14ac:dyDescent="0.25">
      <c r="A511" s="8"/>
      <c r="B511" s="8"/>
      <c r="C511" s="8"/>
      <c r="D511" s="8"/>
      <c r="E511" s="8"/>
      <c r="F511" s="8"/>
      <c r="G511" s="21"/>
      <c r="H511" s="12"/>
      <c r="I511" s="12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idden="1" x14ac:dyDescent="0.25">
      <c r="A512" s="8"/>
      <c r="B512" s="8"/>
      <c r="C512" s="8"/>
      <c r="D512" s="8"/>
      <c r="E512" s="8"/>
      <c r="F512" s="8"/>
      <c r="G512" s="21"/>
      <c r="H512" s="12"/>
      <c r="I512" s="12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idden="1" x14ac:dyDescent="0.25">
      <c r="A513" s="8"/>
      <c r="B513" s="8"/>
      <c r="C513" s="8"/>
      <c r="D513" s="8"/>
      <c r="E513" s="8"/>
      <c r="F513" s="8"/>
      <c r="G513" s="21"/>
      <c r="H513" s="12"/>
      <c r="I513" s="12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idden="1" x14ac:dyDescent="0.25">
      <c r="A514" s="8"/>
      <c r="B514" s="8"/>
      <c r="C514" s="8"/>
      <c r="D514" s="8"/>
      <c r="E514" s="8"/>
      <c r="F514" s="8"/>
      <c r="G514" s="21"/>
      <c r="H514" s="12"/>
      <c r="I514" s="12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idden="1" x14ac:dyDescent="0.25">
      <c r="A515" s="8"/>
      <c r="B515" s="8"/>
      <c r="C515" s="8"/>
      <c r="D515" s="8"/>
      <c r="E515" s="8"/>
      <c r="F515" s="8"/>
      <c r="G515" s="21"/>
      <c r="H515" s="12"/>
      <c r="I515" s="12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idden="1" x14ac:dyDescent="0.25">
      <c r="A516" s="8"/>
      <c r="B516" s="8"/>
      <c r="C516" s="8"/>
      <c r="D516" s="8"/>
      <c r="E516" s="8"/>
      <c r="F516" s="8"/>
      <c r="G516" s="21"/>
      <c r="H516" s="12"/>
      <c r="I516" s="12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idden="1" x14ac:dyDescent="0.25">
      <c r="A517" s="8"/>
      <c r="B517" s="8"/>
      <c r="C517" s="8"/>
      <c r="D517" s="8"/>
      <c r="E517" s="8"/>
      <c r="F517" s="8"/>
      <c r="G517" s="21"/>
      <c r="H517" s="12"/>
      <c r="I517" s="12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idden="1" x14ac:dyDescent="0.25">
      <c r="A518" s="8"/>
      <c r="B518" s="8"/>
      <c r="C518" s="8"/>
      <c r="D518" s="8"/>
      <c r="E518" s="8"/>
      <c r="F518" s="8"/>
      <c r="G518" s="21"/>
      <c r="H518" s="12"/>
      <c r="I518" s="12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idden="1" x14ac:dyDescent="0.25">
      <c r="A519" s="8"/>
      <c r="B519" s="8"/>
      <c r="C519" s="8"/>
      <c r="D519" s="8"/>
      <c r="E519" s="8"/>
      <c r="F519" s="8"/>
      <c r="G519" s="21"/>
      <c r="H519" s="12"/>
      <c r="I519" s="12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idden="1" x14ac:dyDescent="0.25">
      <c r="A520" s="8"/>
      <c r="B520" s="8"/>
      <c r="C520" s="8"/>
      <c r="D520" s="8"/>
      <c r="E520" s="8"/>
      <c r="F520" s="8"/>
      <c r="G520" s="21"/>
      <c r="H520" s="12"/>
      <c r="I520" s="12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idden="1" x14ac:dyDescent="0.25">
      <c r="A521" s="8"/>
      <c r="B521" s="8"/>
      <c r="C521" s="8"/>
      <c r="D521" s="8"/>
      <c r="E521" s="8"/>
      <c r="F521" s="8"/>
      <c r="G521" s="21"/>
      <c r="H521" s="12"/>
      <c r="I521" s="12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idden="1" x14ac:dyDescent="0.25">
      <c r="A522" s="8"/>
      <c r="B522" s="8"/>
      <c r="C522" s="8"/>
      <c r="D522" s="8"/>
      <c r="E522" s="8"/>
      <c r="F522" s="8"/>
      <c r="G522" s="21"/>
      <c r="H522" s="12"/>
      <c r="I522" s="12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idden="1" x14ac:dyDescent="0.25">
      <c r="A523" s="8"/>
      <c r="B523" s="8"/>
      <c r="C523" s="8"/>
      <c r="D523" s="8"/>
      <c r="E523" s="8"/>
      <c r="F523" s="8"/>
      <c r="G523" s="21"/>
      <c r="H523" s="12"/>
      <c r="I523" s="12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idden="1" x14ac:dyDescent="0.25">
      <c r="A524" s="8"/>
      <c r="B524" s="8"/>
      <c r="C524" s="8"/>
      <c r="D524" s="8"/>
      <c r="E524" s="8"/>
      <c r="F524" s="8"/>
      <c r="G524" s="21"/>
      <c r="H524" s="12"/>
      <c r="I524" s="12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idden="1" x14ac:dyDescent="0.25">
      <c r="A525" s="8"/>
      <c r="B525" s="8"/>
      <c r="C525" s="8"/>
      <c r="D525" s="8"/>
      <c r="E525" s="8"/>
      <c r="F525" s="8"/>
      <c r="G525" s="21"/>
      <c r="H525" s="12"/>
      <c r="I525" s="12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idden="1" x14ac:dyDescent="0.25">
      <c r="A526" s="8"/>
      <c r="B526" s="8"/>
      <c r="C526" s="8"/>
      <c r="D526" s="8"/>
      <c r="E526" s="8"/>
      <c r="F526" s="8"/>
      <c r="G526" s="21"/>
      <c r="H526" s="12"/>
      <c r="I526" s="12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idden="1" x14ac:dyDescent="0.25">
      <c r="A527" s="8"/>
      <c r="B527" s="8"/>
      <c r="C527" s="8"/>
      <c r="D527" s="8"/>
      <c r="E527" s="8"/>
      <c r="F527" s="8"/>
      <c r="G527" s="21"/>
      <c r="H527" s="12"/>
      <c r="I527" s="12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idden="1" x14ac:dyDescent="0.25">
      <c r="A528" s="8"/>
      <c r="B528" s="8"/>
      <c r="C528" s="8"/>
      <c r="D528" s="8"/>
      <c r="E528" s="8"/>
      <c r="F528" s="8"/>
      <c r="G528" s="21"/>
      <c r="H528" s="12"/>
      <c r="I528" s="12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idden="1" x14ac:dyDescent="0.25">
      <c r="A529" s="8"/>
      <c r="B529" s="8"/>
      <c r="C529" s="8"/>
      <c r="D529" s="8"/>
      <c r="E529" s="8"/>
      <c r="F529" s="8"/>
      <c r="G529" s="21"/>
      <c r="H529" s="12"/>
      <c r="I529" s="12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idden="1" x14ac:dyDescent="0.25">
      <c r="A530" s="8"/>
      <c r="B530" s="8"/>
      <c r="C530" s="8"/>
      <c r="D530" s="8"/>
      <c r="E530" s="8"/>
      <c r="F530" s="8"/>
      <c r="G530" s="21"/>
      <c r="H530" s="12"/>
      <c r="I530" s="12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idden="1" x14ac:dyDescent="0.25">
      <c r="A531" s="8"/>
      <c r="B531" s="8"/>
      <c r="C531" s="8"/>
      <c r="D531" s="8"/>
      <c r="E531" s="8"/>
      <c r="F531" s="8"/>
      <c r="G531" s="21"/>
      <c r="H531" s="12"/>
      <c r="I531" s="12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idden="1" x14ac:dyDescent="0.25">
      <c r="A532" s="8"/>
      <c r="B532" s="8"/>
      <c r="C532" s="8"/>
      <c r="D532" s="8"/>
      <c r="E532" s="8"/>
      <c r="F532" s="8"/>
      <c r="G532" s="21"/>
      <c r="H532" s="12"/>
      <c r="I532" s="12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idden="1" x14ac:dyDescent="0.25">
      <c r="A533" s="8"/>
      <c r="B533" s="8"/>
      <c r="C533" s="8"/>
      <c r="D533" s="8"/>
      <c r="E533" s="8"/>
      <c r="F533" s="8"/>
      <c r="G533" s="21"/>
      <c r="H533" s="12"/>
      <c r="I533" s="12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idden="1" x14ac:dyDescent="0.25">
      <c r="A534" s="8"/>
      <c r="B534" s="8"/>
      <c r="C534" s="8"/>
      <c r="D534" s="8"/>
      <c r="E534" s="8"/>
      <c r="F534" s="8"/>
      <c r="G534" s="21"/>
      <c r="H534" s="12"/>
      <c r="I534" s="12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idden="1" x14ac:dyDescent="0.25">
      <c r="A535" s="8"/>
      <c r="B535" s="8"/>
      <c r="C535" s="8"/>
      <c r="D535" s="8"/>
      <c r="E535" s="8"/>
      <c r="F535" s="8"/>
      <c r="G535" s="21"/>
      <c r="H535" s="12"/>
      <c r="I535" s="12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idden="1" x14ac:dyDescent="0.25">
      <c r="A536" s="8"/>
      <c r="B536" s="8"/>
      <c r="C536" s="8"/>
      <c r="D536" s="8"/>
      <c r="E536" s="8"/>
      <c r="F536" s="8"/>
      <c r="G536" s="21"/>
      <c r="H536" s="12"/>
      <c r="I536" s="12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idden="1" x14ac:dyDescent="0.25">
      <c r="A537" s="8"/>
      <c r="B537" s="8"/>
      <c r="C537" s="8"/>
      <c r="D537" s="8"/>
      <c r="E537" s="8"/>
      <c r="F537" s="8"/>
      <c r="G537" s="21"/>
      <c r="H537" s="12"/>
      <c r="I537" s="12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idden="1" x14ac:dyDescent="0.25">
      <c r="A538" s="8"/>
      <c r="B538" s="8"/>
      <c r="C538" s="8"/>
      <c r="D538" s="8"/>
      <c r="E538" s="8"/>
      <c r="F538" s="8"/>
      <c r="G538" s="21"/>
      <c r="H538" s="12"/>
      <c r="I538" s="12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idden="1" x14ac:dyDescent="0.25">
      <c r="A539" s="8"/>
      <c r="B539" s="8"/>
      <c r="C539" s="8"/>
      <c r="D539" s="8"/>
      <c r="E539" s="8"/>
      <c r="F539" s="8"/>
      <c r="G539" s="21"/>
      <c r="H539" s="12"/>
      <c r="I539" s="12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idden="1" x14ac:dyDescent="0.25">
      <c r="A540" s="8"/>
      <c r="B540" s="8"/>
      <c r="C540" s="8"/>
      <c r="D540" s="8"/>
      <c r="E540" s="8"/>
      <c r="F540" s="8"/>
      <c r="G540" s="21"/>
      <c r="H540" s="12"/>
      <c r="I540" s="12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idden="1" x14ac:dyDescent="0.25">
      <c r="A541" s="8"/>
      <c r="B541" s="8"/>
      <c r="C541" s="8"/>
      <c r="D541" s="8"/>
      <c r="E541" s="8"/>
      <c r="F541" s="8"/>
      <c r="G541" s="21"/>
      <c r="H541" s="12"/>
      <c r="I541" s="12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idden="1" x14ac:dyDescent="0.25">
      <c r="A542" s="8"/>
      <c r="B542" s="8"/>
      <c r="C542" s="8"/>
      <c r="D542" s="8"/>
      <c r="E542" s="8"/>
      <c r="F542" s="8"/>
      <c r="G542" s="21"/>
      <c r="H542" s="12"/>
      <c r="I542" s="12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idden="1" x14ac:dyDescent="0.25">
      <c r="A543" s="8"/>
      <c r="B543" s="8"/>
      <c r="C543" s="8"/>
      <c r="D543" s="8"/>
      <c r="E543" s="8"/>
      <c r="F543" s="8"/>
      <c r="G543" s="21"/>
      <c r="H543" s="12"/>
      <c r="I543" s="12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idden="1" x14ac:dyDescent="0.25">
      <c r="A544" s="8"/>
      <c r="B544" s="8"/>
      <c r="C544" s="8"/>
      <c r="D544" s="8"/>
      <c r="E544" s="8"/>
      <c r="F544" s="8"/>
      <c r="G544" s="21"/>
      <c r="H544" s="12"/>
      <c r="I544" s="12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idden="1" x14ac:dyDescent="0.25">
      <c r="A545" s="8"/>
      <c r="B545" s="8"/>
      <c r="C545" s="8"/>
      <c r="D545" s="8"/>
      <c r="E545" s="8"/>
      <c r="F545" s="8"/>
      <c r="G545" s="21"/>
      <c r="H545" s="12"/>
      <c r="I545" s="12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idden="1" x14ac:dyDescent="0.25">
      <c r="A546" s="8"/>
      <c r="B546" s="8"/>
      <c r="C546" s="8"/>
      <c r="D546" s="8"/>
      <c r="E546" s="8"/>
      <c r="F546" s="8"/>
      <c r="G546" s="21"/>
      <c r="H546" s="12"/>
      <c r="I546" s="12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idden="1" x14ac:dyDescent="0.25">
      <c r="A547" s="8"/>
      <c r="B547" s="8"/>
      <c r="C547" s="8"/>
      <c r="D547" s="8"/>
      <c r="E547" s="8"/>
      <c r="F547" s="8"/>
      <c r="G547" s="21"/>
      <c r="H547" s="12"/>
      <c r="I547" s="12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idden="1" x14ac:dyDescent="0.25">
      <c r="A548" s="8"/>
      <c r="B548" s="8"/>
      <c r="C548" s="8"/>
      <c r="D548" s="8"/>
      <c r="E548" s="8"/>
      <c r="F548" s="8"/>
      <c r="G548" s="21"/>
      <c r="H548" s="12"/>
      <c r="I548" s="12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idden="1" x14ac:dyDescent="0.25">
      <c r="A549" s="8"/>
      <c r="B549" s="8"/>
      <c r="C549" s="8"/>
      <c r="D549" s="8"/>
      <c r="E549" s="8"/>
      <c r="F549" s="8"/>
      <c r="G549" s="21"/>
      <c r="H549" s="12"/>
      <c r="I549" s="12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idden="1" x14ac:dyDescent="0.25">
      <c r="A550" s="8"/>
      <c r="B550" s="8"/>
      <c r="C550" s="8"/>
      <c r="D550" s="8"/>
      <c r="E550" s="8"/>
      <c r="F550" s="8"/>
      <c r="G550" s="21"/>
      <c r="H550" s="12"/>
      <c r="I550" s="12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idden="1" x14ac:dyDescent="0.25">
      <c r="A551" s="8"/>
      <c r="B551" s="8"/>
      <c r="C551" s="8"/>
      <c r="D551" s="8"/>
      <c r="E551" s="8"/>
      <c r="F551" s="8"/>
      <c r="G551" s="21"/>
      <c r="H551" s="12"/>
      <c r="I551" s="12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idden="1" x14ac:dyDescent="0.25">
      <c r="A552" s="8"/>
      <c r="B552" s="8"/>
      <c r="C552" s="8"/>
      <c r="D552" s="8"/>
      <c r="E552" s="8"/>
      <c r="F552" s="8"/>
      <c r="G552" s="21"/>
      <c r="H552" s="12"/>
      <c r="I552" s="12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idden="1" x14ac:dyDescent="0.25">
      <c r="A553" s="8"/>
      <c r="B553" s="8"/>
      <c r="C553" s="8"/>
      <c r="D553" s="8"/>
      <c r="E553" s="8"/>
      <c r="F553" s="8"/>
      <c r="G553" s="21"/>
      <c r="H553" s="12"/>
      <c r="I553" s="12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idden="1" x14ac:dyDescent="0.25">
      <c r="A554" s="8"/>
      <c r="B554" s="8"/>
      <c r="C554" s="8"/>
      <c r="D554" s="8"/>
      <c r="E554" s="8"/>
      <c r="F554" s="8"/>
      <c r="G554" s="21"/>
      <c r="H554" s="12"/>
      <c r="I554" s="12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idden="1" x14ac:dyDescent="0.25">
      <c r="A555" s="8"/>
      <c r="B555" s="8"/>
      <c r="C555" s="8"/>
      <c r="D555" s="8"/>
      <c r="E555" s="8"/>
      <c r="F555" s="8"/>
      <c r="G555" s="21"/>
      <c r="H555" s="12"/>
      <c r="I555" s="12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idden="1" x14ac:dyDescent="0.25">
      <c r="A556" s="8"/>
      <c r="B556" s="8"/>
      <c r="C556" s="8"/>
      <c r="D556" s="8"/>
      <c r="E556" s="8"/>
      <c r="F556" s="8"/>
      <c r="G556" s="21"/>
      <c r="H556" s="12"/>
      <c r="I556" s="12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idden="1" x14ac:dyDescent="0.25">
      <c r="A557" s="8"/>
      <c r="B557" s="8"/>
      <c r="C557" s="8"/>
      <c r="D557" s="8"/>
      <c r="E557" s="8"/>
      <c r="F557" s="8"/>
      <c r="G557" s="21"/>
      <c r="H557" s="12"/>
      <c r="I557" s="12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idden="1" x14ac:dyDescent="0.25">
      <c r="A558" s="8"/>
      <c r="B558" s="8"/>
      <c r="C558" s="8"/>
      <c r="D558" s="8"/>
      <c r="E558" s="8"/>
      <c r="F558" s="8"/>
      <c r="G558" s="21"/>
      <c r="H558" s="12"/>
      <c r="I558" s="12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idden="1" x14ac:dyDescent="0.25">
      <c r="A559" s="8"/>
      <c r="B559" s="8"/>
      <c r="C559" s="8"/>
      <c r="D559" s="8"/>
      <c r="E559" s="8"/>
      <c r="F559" s="8"/>
      <c r="G559" s="21"/>
      <c r="H559" s="12"/>
      <c r="I559" s="12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idden="1" x14ac:dyDescent="0.25">
      <c r="A560" s="8"/>
      <c r="B560" s="8"/>
      <c r="C560" s="8"/>
      <c r="D560" s="8"/>
      <c r="E560" s="8"/>
      <c r="F560" s="8"/>
      <c r="G560" s="21"/>
      <c r="H560" s="12"/>
      <c r="I560" s="12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idden="1" x14ac:dyDescent="0.25">
      <c r="A561" s="8"/>
      <c r="B561" s="8"/>
      <c r="C561" s="8"/>
      <c r="D561" s="8"/>
      <c r="E561" s="8"/>
      <c r="F561" s="8"/>
      <c r="G561" s="21"/>
      <c r="H561" s="12"/>
      <c r="I561" s="12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idden="1" x14ac:dyDescent="0.25">
      <c r="A562" s="8"/>
      <c r="B562" s="8"/>
      <c r="C562" s="8"/>
      <c r="D562" s="8"/>
      <c r="E562" s="8"/>
      <c r="F562" s="8"/>
      <c r="G562" s="21"/>
      <c r="H562" s="12"/>
      <c r="I562" s="12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idden="1" x14ac:dyDescent="0.25">
      <c r="A563" s="8"/>
      <c r="B563" s="8"/>
      <c r="C563" s="8"/>
      <c r="D563" s="8"/>
      <c r="E563" s="8"/>
      <c r="F563" s="8"/>
      <c r="G563" s="21"/>
      <c r="H563" s="12"/>
      <c r="I563" s="12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idden="1" x14ac:dyDescent="0.25">
      <c r="A564" s="8"/>
      <c r="B564" s="8"/>
      <c r="C564" s="8"/>
      <c r="D564" s="8"/>
      <c r="E564" s="8"/>
      <c r="F564" s="8"/>
      <c r="G564" s="21"/>
      <c r="H564" s="12"/>
      <c r="I564" s="12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idden="1" x14ac:dyDescent="0.25">
      <c r="A565" s="8"/>
      <c r="B565" s="8"/>
      <c r="C565" s="8"/>
      <c r="D565" s="8"/>
      <c r="E565" s="8"/>
      <c r="F565" s="8"/>
      <c r="G565" s="21"/>
      <c r="H565" s="12"/>
      <c r="I565" s="12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idden="1" x14ac:dyDescent="0.25">
      <c r="A566" s="8"/>
      <c r="B566" s="8"/>
      <c r="C566" s="8"/>
      <c r="D566" s="8"/>
      <c r="E566" s="8"/>
      <c r="F566" s="8"/>
      <c r="G566" s="21"/>
      <c r="H566" s="12"/>
      <c r="I566" s="12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idden="1" x14ac:dyDescent="0.25">
      <c r="A567" s="8"/>
      <c r="B567" s="8"/>
      <c r="C567" s="8"/>
      <c r="D567" s="8"/>
      <c r="E567" s="8"/>
      <c r="F567" s="8"/>
      <c r="G567" s="21"/>
      <c r="H567" s="12"/>
      <c r="I567" s="12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idden="1" x14ac:dyDescent="0.25">
      <c r="A568" s="8"/>
      <c r="B568" s="8"/>
      <c r="C568" s="8"/>
      <c r="D568" s="8"/>
      <c r="E568" s="8"/>
      <c r="F568" s="8"/>
      <c r="G568" s="21"/>
      <c r="H568" s="12"/>
      <c r="I568" s="12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idden="1" x14ac:dyDescent="0.25">
      <c r="A569" s="8"/>
      <c r="B569" s="8"/>
      <c r="C569" s="8"/>
      <c r="D569" s="8"/>
      <c r="E569" s="8"/>
      <c r="F569" s="8"/>
      <c r="G569" s="21"/>
      <c r="H569" s="12"/>
      <c r="I569" s="12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idden="1" x14ac:dyDescent="0.25">
      <c r="A570" s="8"/>
      <c r="B570" s="8"/>
      <c r="C570" s="8"/>
      <c r="D570" s="8"/>
      <c r="E570" s="8"/>
      <c r="F570" s="8"/>
      <c r="G570" s="21"/>
      <c r="H570" s="12"/>
      <c r="I570" s="12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idden="1" x14ac:dyDescent="0.25">
      <c r="A571" s="8"/>
      <c r="B571" s="8"/>
      <c r="C571" s="8"/>
      <c r="D571" s="8"/>
      <c r="E571" s="8"/>
      <c r="F571" s="8"/>
      <c r="G571" s="21"/>
      <c r="H571" s="12"/>
      <c r="I571" s="12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idden="1" x14ac:dyDescent="0.25">
      <c r="A572" s="8"/>
      <c r="B572" s="8"/>
      <c r="C572" s="8"/>
      <c r="D572" s="8"/>
      <c r="E572" s="8"/>
      <c r="F572" s="8"/>
      <c r="G572" s="21"/>
      <c r="H572" s="12"/>
      <c r="I572" s="12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idden="1" x14ac:dyDescent="0.25">
      <c r="A573" s="8"/>
      <c r="B573" s="8"/>
      <c r="C573" s="8"/>
      <c r="D573" s="8"/>
      <c r="E573" s="8"/>
      <c r="F573" s="8"/>
      <c r="G573" s="21"/>
      <c r="H573" s="12"/>
      <c r="I573" s="12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idden="1" x14ac:dyDescent="0.25">
      <c r="A574" s="8"/>
      <c r="B574" s="8"/>
      <c r="C574" s="8"/>
      <c r="D574" s="8"/>
      <c r="E574" s="8"/>
      <c r="F574" s="8"/>
      <c r="G574" s="21"/>
      <c r="H574" s="12"/>
      <c r="I574" s="12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idden="1" x14ac:dyDescent="0.25">
      <c r="A575" s="8"/>
      <c r="B575" s="8"/>
      <c r="C575" s="8"/>
      <c r="D575" s="8"/>
      <c r="E575" s="8"/>
      <c r="F575" s="8"/>
      <c r="G575" s="21"/>
      <c r="H575" s="12"/>
      <c r="I575" s="12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idden="1" x14ac:dyDescent="0.25">
      <c r="A576" s="8"/>
      <c r="B576" s="8"/>
      <c r="C576" s="8"/>
      <c r="D576" s="8"/>
      <c r="E576" s="8"/>
      <c r="F576" s="8"/>
      <c r="G576" s="21"/>
      <c r="H576" s="12"/>
      <c r="I576" s="12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idden="1" x14ac:dyDescent="0.25">
      <c r="A577" s="8"/>
      <c r="B577" s="8"/>
      <c r="C577" s="8"/>
      <c r="D577" s="8"/>
      <c r="E577" s="8"/>
      <c r="F577" s="8"/>
      <c r="G577" s="21"/>
      <c r="H577" s="12"/>
      <c r="I577" s="12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idden="1" x14ac:dyDescent="0.25">
      <c r="A578" s="8"/>
      <c r="B578" s="8"/>
      <c r="C578" s="8"/>
      <c r="D578" s="8"/>
      <c r="E578" s="8"/>
      <c r="F578" s="8"/>
      <c r="G578" s="21"/>
      <c r="H578" s="12"/>
      <c r="I578" s="12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idden="1" x14ac:dyDescent="0.25">
      <c r="A579" s="8"/>
      <c r="B579" s="8"/>
      <c r="C579" s="8"/>
      <c r="D579" s="8"/>
      <c r="E579" s="8"/>
      <c r="F579" s="8"/>
      <c r="G579" s="21"/>
      <c r="H579" s="12"/>
      <c r="I579" s="12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idden="1" x14ac:dyDescent="0.25">
      <c r="A580" s="8"/>
      <c r="B580" s="8"/>
      <c r="C580" s="8"/>
      <c r="D580" s="8"/>
      <c r="E580" s="8"/>
      <c r="F580" s="8"/>
      <c r="G580" s="21"/>
      <c r="H580" s="12"/>
      <c r="I580" s="12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idden="1" x14ac:dyDescent="0.25">
      <c r="A581" s="8"/>
      <c r="B581" s="8"/>
      <c r="C581" s="8"/>
      <c r="D581" s="8"/>
      <c r="E581" s="8"/>
      <c r="F581" s="8"/>
      <c r="G581" s="21"/>
      <c r="H581" s="12"/>
      <c r="I581" s="12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idden="1" x14ac:dyDescent="0.25">
      <c r="A582" s="8"/>
      <c r="B582" s="8"/>
      <c r="C582" s="8"/>
      <c r="D582" s="8"/>
      <c r="E582" s="8"/>
      <c r="F582" s="8"/>
      <c r="G582" s="21"/>
      <c r="H582" s="12"/>
      <c r="I582" s="12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idden="1" x14ac:dyDescent="0.25">
      <c r="A583" s="8"/>
      <c r="B583" s="8"/>
      <c r="C583" s="8"/>
      <c r="D583" s="8"/>
      <c r="E583" s="8"/>
      <c r="F583" s="8"/>
      <c r="G583" s="21"/>
      <c r="H583" s="12"/>
      <c r="I583" s="12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idden="1" x14ac:dyDescent="0.25">
      <c r="A584" s="8"/>
      <c r="B584" s="8"/>
      <c r="C584" s="8"/>
      <c r="D584" s="8"/>
      <c r="E584" s="8"/>
      <c r="F584" s="8"/>
      <c r="G584" s="21"/>
      <c r="H584" s="12"/>
      <c r="I584" s="12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idden="1" x14ac:dyDescent="0.25">
      <c r="A585" s="8"/>
      <c r="B585" s="8"/>
      <c r="C585" s="8"/>
      <c r="D585" s="8"/>
      <c r="E585" s="8"/>
      <c r="F585" s="8"/>
      <c r="G585" s="21"/>
      <c r="H585" s="12"/>
      <c r="I585" s="12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idden="1" x14ac:dyDescent="0.25">
      <c r="A586" s="8"/>
      <c r="B586" s="8"/>
      <c r="C586" s="8"/>
      <c r="D586" s="8"/>
      <c r="E586" s="8"/>
      <c r="F586" s="8"/>
      <c r="G586" s="21"/>
      <c r="H586" s="12"/>
      <c r="I586" s="12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idden="1" x14ac:dyDescent="0.25">
      <c r="A587" s="8"/>
      <c r="B587" s="8"/>
      <c r="C587" s="8"/>
      <c r="D587" s="8"/>
      <c r="E587" s="8"/>
      <c r="F587" s="8"/>
      <c r="G587" s="21"/>
      <c r="H587" s="12"/>
      <c r="I587" s="12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idden="1" x14ac:dyDescent="0.25">
      <c r="A588" s="8"/>
      <c r="B588" s="8"/>
      <c r="C588" s="8"/>
      <c r="D588" s="8"/>
      <c r="E588" s="8"/>
      <c r="F588" s="8"/>
      <c r="G588" s="21"/>
      <c r="H588" s="12"/>
      <c r="I588" s="12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idden="1" x14ac:dyDescent="0.25">
      <c r="A589" s="8"/>
      <c r="B589" s="8"/>
      <c r="C589" s="8"/>
      <c r="D589" s="8"/>
      <c r="E589" s="8"/>
      <c r="F589" s="8"/>
      <c r="G589" s="21"/>
      <c r="H589" s="12"/>
      <c r="I589" s="12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idden="1" x14ac:dyDescent="0.25">
      <c r="A590" s="8"/>
      <c r="B590" s="8"/>
      <c r="C590" s="8"/>
      <c r="D590" s="8"/>
      <c r="E590" s="8"/>
      <c r="F590" s="8"/>
      <c r="G590" s="21"/>
      <c r="H590" s="12"/>
      <c r="I590" s="12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idden="1" x14ac:dyDescent="0.25">
      <c r="A591" s="8"/>
      <c r="B591" s="8"/>
      <c r="C591" s="8"/>
      <c r="D591" s="8"/>
      <c r="E591" s="8"/>
      <c r="F591" s="8"/>
      <c r="G591" s="21"/>
      <c r="H591" s="12"/>
      <c r="I591" s="12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idden="1" x14ac:dyDescent="0.25">
      <c r="A592" s="8"/>
      <c r="B592" s="8"/>
      <c r="C592" s="8"/>
      <c r="D592" s="8"/>
      <c r="E592" s="8"/>
      <c r="F592" s="8"/>
      <c r="G592" s="21"/>
      <c r="H592" s="12"/>
      <c r="I592" s="12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idden="1" x14ac:dyDescent="0.25">
      <c r="A593" s="8"/>
      <c r="B593" s="8"/>
      <c r="C593" s="8"/>
      <c r="D593" s="8"/>
      <c r="E593" s="8"/>
      <c r="F593" s="8"/>
      <c r="G593" s="21"/>
      <c r="H593" s="12"/>
      <c r="I593" s="12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idden="1" x14ac:dyDescent="0.25">
      <c r="A594" s="8"/>
      <c r="B594" s="8"/>
      <c r="C594" s="8"/>
      <c r="D594" s="8"/>
      <c r="E594" s="8"/>
      <c r="F594" s="8"/>
      <c r="G594" s="21"/>
      <c r="H594" s="12"/>
      <c r="I594" s="12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idden="1" x14ac:dyDescent="0.25">
      <c r="A595" s="8"/>
      <c r="B595" s="8"/>
      <c r="C595" s="8"/>
      <c r="D595" s="8"/>
      <c r="E595" s="8"/>
      <c r="F595" s="8"/>
      <c r="G595" s="21"/>
      <c r="H595" s="12"/>
      <c r="I595" s="12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idden="1" x14ac:dyDescent="0.25">
      <c r="A596" s="8"/>
      <c r="B596" s="8"/>
      <c r="C596" s="8"/>
      <c r="D596" s="8"/>
      <c r="E596" s="8"/>
      <c r="F596" s="8"/>
      <c r="G596" s="21"/>
      <c r="H596" s="12"/>
      <c r="I596" s="12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idden="1" x14ac:dyDescent="0.25">
      <c r="A597" s="8"/>
      <c r="B597" s="8"/>
      <c r="C597" s="8"/>
      <c r="D597" s="8"/>
      <c r="E597" s="8"/>
      <c r="F597" s="8"/>
      <c r="G597" s="21"/>
      <c r="H597" s="12"/>
      <c r="I597" s="12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idden="1" x14ac:dyDescent="0.25">
      <c r="A598" s="8"/>
      <c r="B598" s="8"/>
      <c r="C598" s="8"/>
      <c r="D598" s="8"/>
      <c r="E598" s="8"/>
      <c r="F598" s="8"/>
      <c r="G598" s="21"/>
      <c r="H598" s="12"/>
      <c r="I598" s="12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idden="1" x14ac:dyDescent="0.25">
      <c r="A599" s="8"/>
      <c r="B599" s="8"/>
      <c r="C599" s="8"/>
      <c r="D599" s="8"/>
      <c r="E599" s="8"/>
      <c r="F599" s="8"/>
      <c r="G599" s="21"/>
      <c r="H599" s="12"/>
      <c r="I599" s="12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idden="1" x14ac:dyDescent="0.25">
      <c r="A600" s="8"/>
      <c r="B600" s="8"/>
      <c r="C600" s="8"/>
      <c r="D600" s="8"/>
      <c r="E600" s="8"/>
      <c r="F600" s="8"/>
      <c r="G600" s="21"/>
      <c r="H600" s="12"/>
      <c r="I600" s="12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idden="1" x14ac:dyDescent="0.25">
      <c r="A601" s="8"/>
      <c r="B601" s="8"/>
      <c r="C601" s="8"/>
      <c r="D601" s="8"/>
      <c r="E601" s="8"/>
      <c r="F601" s="8"/>
      <c r="G601" s="21"/>
      <c r="H601" s="12"/>
      <c r="I601" s="12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idden="1" x14ac:dyDescent="0.25">
      <c r="A602" s="8"/>
      <c r="B602" s="8"/>
      <c r="C602" s="8"/>
      <c r="D602" s="8"/>
      <c r="E602" s="8"/>
      <c r="F602" s="8"/>
      <c r="G602" s="21"/>
      <c r="H602" s="12"/>
      <c r="I602" s="12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idden="1" x14ac:dyDescent="0.25">
      <c r="A603" s="8"/>
      <c r="B603" s="8"/>
      <c r="C603" s="8"/>
      <c r="D603" s="8"/>
      <c r="E603" s="8"/>
      <c r="F603" s="8"/>
      <c r="G603" s="21"/>
      <c r="H603" s="12"/>
      <c r="I603" s="12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idden="1" x14ac:dyDescent="0.25">
      <c r="A604" s="8"/>
      <c r="B604" s="8"/>
      <c r="C604" s="8"/>
      <c r="D604" s="8"/>
      <c r="E604" s="8"/>
      <c r="F604" s="8"/>
      <c r="G604" s="21"/>
      <c r="H604" s="12"/>
      <c r="I604" s="12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idden="1" x14ac:dyDescent="0.25">
      <c r="A605" s="8"/>
      <c r="B605" s="8"/>
      <c r="C605" s="8"/>
      <c r="D605" s="8"/>
      <c r="E605" s="8"/>
      <c r="F605" s="8"/>
      <c r="G605" s="21"/>
      <c r="H605" s="12"/>
      <c r="I605" s="12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idden="1" x14ac:dyDescent="0.25">
      <c r="A606" s="8"/>
      <c r="B606" s="8"/>
      <c r="C606" s="8"/>
      <c r="D606" s="8"/>
      <c r="E606" s="8"/>
      <c r="F606" s="8"/>
      <c r="G606" s="21"/>
      <c r="H606" s="12"/>
      <c r="I606" s="12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idden="1" x14ac:dyDescent="0.25">
      <c r="A607" s="8"/>
      <c r="B607" s="8"/>
      <c r="C607" s="8"/>
      <c r="D607" s="8"/>
      <c r="E607" s="8"/>
      <c r="F607" s="8"/>
      <c r="G607" s="21"/>
      <c r="H607" s="12"/>
      <c r="I607" s="12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idden="1" x14ac:dyDescent="0.25">
      <c r="A608" s="8"/>
      <c r="B608" s="8"/>
      <c r="C608" s="8"/>
      <c r="D608" s="8"/>
      <c r="E608" s="8"/>
      <c r="F608" s="8"/>
      <c r="G608" s="21"/>
      <c r="H608" s="12"/>
      <c r="I608" s="12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idden="1" x14ac:dyDescent="0.25">
      <c r="A609" s="8"/>
      <c r="B609" s="8"/>
      <c r="C609" s="8"/>
      <c r="D609" s="8"/>
      <c r="E609" s="8"/>
      <c r="F609" s="8"/>
      <c r="G609" s="21"/>
      <c r="H609" s="12"/>
      <c r="I609" s="12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idden="1" x14ac:dyDescent="0.25">
      <c r="A610" s="8"/>
      <c r="B610" s="8"/>
      <c r="C610" s="8"/>
      <c r="D610" s="8"/>
      <c r="E610" s="8"/>
      <c r="F610" s="8"/>
      <c r="G610" s="21"/>
      <c r="H610" s="12"/>
      <c r="I610" s="12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idden="1" x14ac:dyDescent="0.25">
      <c r="A611" s="8"/>
      <c r="B611" s="8"/>
      <c r="C611" s="8"/>
      <c r="D611" s="8"/>
      <c r="E611" s="8"/>
      <c r="F611" s="8"/>
      <c r="G611" s="21"/>
      <c r="H611" s="12"/>
      <c r="I611" s="12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idden="1" x14ac:dyDescent="0.25">
      <c r="A612" s="8"/>
      <c r="B612" s="8"/>
      <c r="C612" s="8"/>
      <c r="D612" s="8"/>
      <c r="E612" s="8"/>
      <c r="F612" s="8"/>
      <c r="G612" s="21"/>
      <c r="H612" s="12"/>
      <c r="I612" s="12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idden="1" x14ac:dyDescent="0.25">
      <c r="A613" s="8"/>
      <c r="B613" s="8"/>
      <c r="C613" s="8"/>
      <c r="D613" s="8"/>
      <c r="E613" s="8"/>
      <c r="F613" s="8"/>
      <c r="G613" s="21"/>
      <c r="H613" s="12"/>
      <c r="I613" s="12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idden="1" x14ac:dyDescent="0.25">
      <c r="A614" s="8"/>
      <c r="B614" s="8"/>
      <c r="C614" s="8"/>
      <c r="D614" s="8"/>
      <c r="E614" s="8"/>
      <c r="F614" s="8"/>
      <c r="G614" s="21"/>
      <c r="H614" s="12"/>
      <c r="I614" s="12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idden="1" x14ac:dyDescent="0.25">
      <c r="A615" s="8"/>
      <c r="B615" s="8"/>
      <c r="C615" s="8"/>
      <c r="D615" s="8"/>
      <c r="E615" s="8"/>
      <c r="F615" s="8"/>
      <c r="G615" s="21"/>
      <c r="H615" s="12"/>
      <c r="I615" s="12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idden="1" x14ac:dyDescent="0.25">
      <c r="A616" s="8"/>
      <c r="B616" s="8"/>
      <c r="C616" s="8"/>
      <c r="D616" s="8"/>
      <c r="E616" s="8"/>
      <c r="F616" s="8"/>
      <c r="G616" s="21"/>
      <c r="H616" s="12"/>
      <c r="I616" s="12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idden="1" x14ac:dyDescent="0.25">
      <c r="A617" s="8"/>
      <c r="B617" s="8"/>
      <c r="C617" s="8"/>
      <c r="D617" s="8"/>
      <c r="E617" s="8"/>
      <c r="F617" s="8"/>
      <c r="G617" s="21"/>
      <c r="H617" s="12"/>
      <c r="I617" s="12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idden="1" x14ac:dyDescent="0.25">
      <c r="A618" s="8"/>
      <c r="B618" s="8"/>
      <c r="C618" s="8"/>
      <c r="D618" s="8"/>
      <c r="E618" s="8"/>
      <c r="F618" s="8"/>
      <c r="G618" s="21"/>
      <c r="H618" s="12"/>
      <c r="I618" s="12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idden="1" x14ac:dyDescent="0.25">
      <c r="A619" s="8"/>
      <c r="B619" s="8"/>
      <c r="C619" s="8"/>
      <c r="D619" s="8"/>
      <c r="E619" s="8"/>
      <c r="F619" s="8"/>
      <c r="G619" s="21"/>
      <c r="H619" s="12"/>
      <c r="I619" s="12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idden="1" x14ac:dyDescent="0.25">
      <c r="A620" s="8"/>
      <c r="B620" s="8"/>
      <c r="C620" s="8"/>
      <c r="D620" s="8"/>
      <c r="E620" s="8"/>
      <c r="F620" s="8"/>
      <c r="G620" s="21"/>
      <c r="H620" s="12"/>
      <c r="I620" s="12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idden="1" x14ac:dyDescent="0.25">
      <c r="A621" s="8"/>
      <c r="B621" s="8"/>
      <c r="C621" s="8"/>
      <c r="D621" s="8"/>
      <c r="E621" s="8"/>
      <c r="F621" s="8"/>
      <c r="G621" s="21"/>
      <c r="H621" s="12"/>
      <c r="I621" s="12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idden="1" x14ac:dyDescent="0.25">
      <c r="A622" s="8"/>
      <c r="B622" s="8"/>
      <c r="C622" s="8"/>
      <c r="D622" s="8"/>
      <c r="E622" s="8"/>
      <c r="F622" s="8"/>
      <c r="G622" s="21"/>
      <c r="H622" s="12"/>
      <c r="I622" s="12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idden="1" x14ac:dyDescent="0.25">
      <c r="A623" s="8"/>
      <c r="B623" s="8"/>
      <c r="C623" s="8"/>
      <c r="D623" s="8"/>
      <c r="E623" s="8"/>
      <c r="F623" s="8"/>
      <c r="G623" s="21"/>
      <c r="H623" s="12"/>
      <c r="I623" s="12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idden="1" x14ac:dyDescent="0.25">
      <c r="A624" s="8"/>
      <c r="B624" s="8"/>
      <c r="C624" s="8"/>
      <c r="D624" s="8"/>
      <c r="E624" s="8"/>
      <c r="F624" s="8"/>
      <c r="G624" s="21"/>
      <c r="H624" s="12"/>
      <c r="I624" s="12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idden="1" x14ac:dyDescent="0.25">
      <c r="A625" s="8"/>
      <c r="B625" s="8"/>
      <c r="C625" s="8"/>
      <c r="D625" s="8"/>
      <c r="E625" s="8"/>
      <c r="F625" s="8"/>
      <c r="G625" s="21"/>
      <c r="H625" s="12"/>
      <c r="I625" s="12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idden="1" x14ac:dyDescent="0.25">
      <c r="A626" s="8"/>
      <c r="B626" s="8"/>
      <c r="C626" s="8"/>
      <c r="D626" s="8"/>
      <c r="E626" s="8"/>
      <c r="F626" s="8"/>
      <c r="G626" s="21"/>
      <c r="H626" s="12"/>
      <c r="I626" s="12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idden="1" x14ac:dyDescent="0.25">
      <c r="A627" s="8"/>
      <c r="B627" s="8"/>
      <c r="C627" s="8"/>
      <c r="D627" s="8"/>
      <c r="E627" s="8"/>
      <c r="F627" s="8"/>
      <c r="G627" s="21"/>
      <c r="H627" s="12"/>
      <c r="I627" s="12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idden="1" x14ac:dyDescent="0.25">
      <c r="A628" s="8"/>
      <c r="B628" s="8"/>
      <c r="C628" s="8"/>
      <c r="D628" s="8"/>
      <c r="E628" s="8"/>
      <c r="F628" s="8"/>
      <c r="G628" s="21"/>
      <c r="H628" s="12"/>
      <c r="I628" s="12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idden="1" x14ac:dyDescent="0.25">
      <c r="A629" s="8"/>
      <c r="B629" s="8"/>
      <c r="C629" s="8"/>
      <c r="D629" s="8"/>
      <c r="E629" s="8"/>
      <c r="F629" s="8"/>
      <c r="G629" s="21"/>
      <c r="H629" s="12"/>
      <c r="I629" s="12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idden="1" x14ac:dyDescent="0.25">
      <c r="A630" s="8"/>
      <c r="B630" s="8"/>
      <c r="C630" s="8"/>
      <c r="D630" s="8"/>
      <c r="E630" s="8"/>
      <c r="F630" s="8"/>
      <c r="G630" s="21"/>
      <c r="H630" s="12"/>
      <c r="I630" s="12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idden="1" x14ac:dyDescent="0.25">
      <c r="A631" s="8"/>
      <c r="B631" s="8"/>
      <c r="C631" s="8"/>
      <c r="D631" s="8"/>
      <c r="E631" s="8"/>
      <c r="F631" s="8"/>
      <c r="G631" s="21"/>
      <c r="H631" s="12"/>
      <c r="I631" s="12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idden="1" x14ac:dyDescent="0.25">
      <c r="A632" s="8"/>
      <c r="B632" s="8"/>
      <c r="C632" s="8"/>
      <c r="D632" s="8"/>
      <c r="E632" s="8"/>
      <c r="F632" s="8"/>
      <c r="G632" s="21"/>
      <c r="H632" s="12"/>
      <c r="I632" s="12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idden="1" x14ac:dyDescent="0.25">
      <c r="A633" s="8"/>
      <c r="B633" s="8"/>
      <c r="C633" s="8"/>
      <c r="D633" s="8"/>
      <c r="E633" s="8"/>
      <c r="F633" s="8"/>
      <c r="G633" s="21"/>
      <c r="H633" s="12"/>
      <c r="I633" s="12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idden="1" x14ac:dyDescent="0.25">
      <c r="A634" s="8"/>
      <c r="B634" s="8"/>
      <c r="C634" s="8"/>
      <c r="D634" s="8"/>
      <c r="E634" s="8"/>
      <c r="F634" s="8"/>
      <c r="G634" s="21"/>
      <c r="H634" s="12"/>
      <c r="I634" s="12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idden="1" x14ac:dyDescent="0.25">
      <c r="A635" s="8"/>
      <c r="B635" s="8"/>
      <c r="C635" s="8"/>
      <c r="D635" s="8"/>
      <c r="E635" s="8"/>
      <c r="F635" s="8"/>
      <c r="G635" s="21"/>
      <c r="H635" s="12"/>
      <c r="I635" s="12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idden="1" x14ac:dyDescent="0.25">
      <c r="A636" s="8"/>
      <c r="B636" s="8"/>
      <c r="C636" s="8"/>
      <c r="D636" s="8"/>
      <c r="E636" s="8"/>
      <c r="F636" s="8"/>
      <c r="G636" s="21"/>
      <c r="H636" s="12"/>
      <c r="I636" s="12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idden="1" x14ac:dyDescent="0.25">
      <c r="A637" s="8"/>
      <c r="B637" s="8"/>
      <c r="C637" s="8"/>
      <c r="D637" s="8"/>
      <c r="E637" s="8"/>
      <c r="F637" s="8"/>
      <c r="G637" s="21"/>
      <c r="H637" s="12"/>
      <c r="I637" s="12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idden="1" x14ac:dyDescent="0.25">
      <c r="A638" s="8"/>
      <c r="B638" s="8"/>
      <c r="C638" s="8"/>
      <c r="D638" s="8"/>
      <c r="E638" s="8"/>
      <c r="F638" s="8"/>
      <c r="G638" s="21"/>
      <c r="H638" s="12"/>
      <c r="I638" s="12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idden="1" x14ac:dyDescent="0.25">
      <c r="A639" s="8"/>
      <c r="B639" s="8"/>
      <c r="C639" s="8"/>
      <c r="D639" s="8"/>
      <c r="E639" s="8"/>
      <c r="F639" s="8"/>
      <c r="G639" s="21"/>
      <c r="H639" s="12"/>
      <c r="I639" s="12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idden="1" x14ac:dyDescent="0.25">
      <c r="A640" s="8"/>
      <c r="B640" s="8"/>
      <c r="C640" s="8"/>
      <c r="D640" s="8"/>
      <c r="E640" s="8"/>
      <c r="F640" s="8"/>
      <c r="G640" s="21"/>
      <c r="H640" s="12"/>
      <c r="I640" s="12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idden="1" x14ac:dyDescent="0.25">
      <c r="A641" s="8"/>
      <c r="B641" s="8"/>
      <c r="C641" s="8"/>
      <c r="D641" s="8"/>
      <c r="E641" s="8"/>
      <c r="F641" s="8"/>
      <c r="G641" s="21"/>
      <c r="H641" s="12"/>
      <c r="I641" s="12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idden="1" x14ac:dyDescent="0.25">
      <c r="A642" s="8"/>
      <c r="B642" s="8"/>
      <c r="C642" s="8"/>
      <c r="D642" s="8"/>
      <c r="E642" s="8"/>
      <c r="F642" s="8"/>
      <c r="G642" s="21"/>
      <c r="H642" s="12"/>
      <c r="I642" s="12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idden="1" x14ac:dyDescent="0.25">
      <c r="A643" s="8"/>
      <c r="B643" s="8"/>
      <c r="C643" s="8"/>
      <c r="D643" s="8"/>
      <c r="E643" s="8"/>
      <c r="F643" s="8"/>
      <c r="G643" s="21"/>
      <c r="H643" s="12"/>
      <c r="I643" s="12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idden="1" x14ac:dyDescent="0.25">
      <c r="A644" s="8"/>
      <c r="B644" s="8"/>
      <c r="C644" s="8"/>
      <c r="D644" s="8"/>
      <c r="E644" s="8"/>
      <c r="F644" s="8"/>
      <c r="G644" s="21"/>
      <c r="H644" s="12"/>
      <c r="I644" s="12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idden="1" x14ac:dyDescent="0.25">
      <c r="A645" s="8"/>
      <c r="B645" s="8"/>
      <c r="C645" s="8"/>
      <c r="D645" s="8"/>
      <c r="E645" s="8"/>
      <c r="F645" s="8"/>
      <c r="G645" s="21"/>
      <c r="H645" s="12"/>
      <c r="I645" s="12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idden="1" x14ac:dyDescent="0.25">
      <c r="A646" s="8"/>
      <c r="B646" s="8"/>
      <c r="C646" s="8"/>
      <c r="D646" s="8"/>
      <c r="E646" s="8"/>
      <c r="F646" s="8"/>
      <c r="G646" s="21"/>
      <c r="H646" s="12"/>
      <c r="I646" s="12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idden="1" x14ac:dyDescent="0.25">
      <c r="A647" s="8"/>
      <c r="B647" s="8"/>
      <c r="C647" s="8"/>
      <c r="D647" s="8"/>
      <c r="E647" s="8"/>
      <c r="F647" s="8"/>
      <c r="G647" s="21"/>
      <c r="H647" s="12"/>
      <c r="I647" s="12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idden="1" x14ac:dyDescent="0.25">
      <c r="A648" s="8"/>
      <c r="B648" s="8"/>
      <c r="C648" s="8"/>
      <c r="D648" s="8"/>
      <c r="E648" s="8"/>
      <c r="F648" s="8"/>
      <c r="G648" s="21"/>
      <c r="H648" s="12"/>
      <c r="I648" s="12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idden="1" x14ac:dyDescent="0.25">
      <c r="A649" s="8"/>
      <c r="B649" s="8"/>
      <c r="C649" s="8"/>
      <c r="D649" s="8"/>
      <c r="E649" s="8"/>
      <c r="F649" s="8"/>
      <c r="G649" s="21"/>
      <c r="H649" s="12"/>
      <c r="I649" s="12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idden="1" x14ac:dyDescent="0.25">
      <c r="A650" s="8"/>
      <c r="B650" s="8"/>
      <c r="C650" s="8"/>
      <c r="D650" s="8"/>
      <c r="E650" s="8"/>
      <c r="F650" s="8"/>
      <c r="G650" s="21"/>
      <c r="H650" s="12"/>
      <c r="I650" s="12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idden="1" x14ac:dyDescent="0.25">
      <c r="A651" s="8"/>
      <c r="B651" s="8"/>
      <c r="C651" s="8"/>
      <c r="D651" s="8"/>
      <c r="E651" s="8"/>
      <c r="F651" s="8"/>
      <c r="G651" s="21"/>
      <c r="H651" s="12"/>
      <c r="I651" s="12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idden="1" x14ac:dyDescent="0.25">
      <c r="A652" s="8"/>
      <c r="B652" s="8"/>
      <c r="C652" s="8"/>
      <c r="D652" s="8"/>
      <c r="E652" s="8"/>
      <c r="F652" s="8"/>
      <c r="G652" s="21"/>
      <c r="H652" s="12"/>
      <c r="I652" s="12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idden="1" x14ac:dyDescent="0.25">
      <c r="A653" s="8"/>
      <c r="B653" s="8"/>
      <c r="C653" s="8"/>
      <c r="D653" s="8"/>
      <c r="E653" s="8"/>
      <c r="F653" s="8"/>
      <c r="G653" s="21"/>
      <c r="H653" s="12"/>
      <c r="I653" s="12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idden="1" x14ac:dyDescent="0.25">
      <c r="A654" s="8"/>
      <c r="B654" s="8"/>
      <c r="C654" s="8"/>
      <c r="D654" s="8"/>
      <c r="E654" s="8"/>
      <c r="F654" s="8"/>
      <c r="G654" s="21"/>
      <c r="H654" s="12"/>
      <c r="I654" s="12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idden="1" x14ac:dyDescent="0.25">
      <c r="A655" s="8"/>
      <c r="B655" s="8"/>
      <c r="C655" s="8"/>
      <c r="D655" s="8"/>
      <c r="E655" s="8"/>
      <c r="F655" s="8"/>
      <c r="G655" s="21"/>
      <c r="H655" s="12"/>
      <c r="I655" s="12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idden="1" x14ac:dyDescent="0.25">
      <c r="A656" s="8"/>
      <c r="B656" s="8"/>
      <c r="C656" s="8"/>
      <c r="D656" s="8"/>
      <c r="E656" s="8"/>
      <c r="F656" s="8"/>
      <c r="G656" s="21"/>
      <c r="H656" s="12"/>
      <c r="I656" s="12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idden="1" x14ac:dyDescent="0.25">
      <c r="A657" s="8"/>
      <c r="B657" s="8"/>
      <c r="C657" s="8"/>
      <c r="D657" s="8"/>
      <c r="E657" s="8"/>
      <c r="F657" s="8"/>
      <c r="G657" s="21"/>
      <c r="H657" s="12"/>
      <c r="I657" s="12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idden="1" x14ac:dyDescent="0.25">
      <c r="A658" s="8"/>
      <c r="B658" s="8"/>
      <c r="C658" s="8"/>
      <c r="D658" s="8"/>
      <c r="E658" s="8"/>
      <c r="F658" s="8"/>
      <c r="G658" s="21"/>
      <c r="H658" s="12"/>
      <c r="I658" s="12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idden="1" x14ac:dyDescent="0.25">
      <c r="A659" s="8"/>
      <c r="B659" s="8"/>
      <c r="C659" s="8"/>
      <c r="D659" s="8"/>
      <c r="E659" s="8"/>
      <c r="F659" s="8"/>
      <c r="G659" s="21"/>
      <c r="H659" s="12"/>
      <c r="I659" s="12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idden="1" x14ac:dyDescent="0.25">
      <c r="A660" s="8"/>
      <c r="B660" s="8"/>
      <c r="C660" s="8"/>
      <c r="D660" s="8"/>
      <c r="E660" s="8"/>
      <c r="F660" s="8"/>
      <c r="G660" s="21"/>
      <c r="H660" s="12"/>
      <c r="I660" s="12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idden="1" x14ac:dyDescent="0.25">
      <c r="A661" s="8"/>
      <c r="B661" s="8"/>
      <c r="C661" s="8"/>
      <c r="D661" s="8"/>
      <c r="E661" s="8"/>
      <c r="F661" s="8"/>
      <c r="G661" s="21"/>
      <c r="H661" s="12"/>
      <c r="I661" s="12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idden="1" x14ac:dyDescent="0.25">
      <c r="A662" s="8"/>
      <c r="B662" s="8"/>
      <c r="C662" s="8"/>
      <c r="D662" s="8"/>
      <c r="E662" s="8"/>
      <c r="F662" s="8"/>
      <c r="G662" s="21"/>
      <c r="H662" s="12"/>
      <c r="I662" s="12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idden="1" x14ac:dyDescent="0.25">
      <c r="A663" s="8"/>
      <c r="B663" s="8"/>
      <c r="C663" s="8"/>
      <c r="D663" s="8"/>
      <c r="E663" s="8"/>
      <c r="F663" s="8"/>
      <c r="G663" s="21"/>
      <c r="H663" s="12"/>
      <c r="I663" s="12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idden="1" x14ac:dyDescent="0.25">
      <c r="A664" s="8"/>
      <c r="B664" s="8"/>
      <c r="C664" s="8"/>
      <c r="D664" s="8"/>
      <c r="E664" s="8"/>
      <c r="F664" s="8"/>
      <c r="G664" s="21"/>
      <c r="H664" s="12"/>
      <c r="I664" s="12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idden="1" x14ac:dyDescent="0.25">
      <c r="A665" s="8"/>
      <c r="B665" s="8"/>
      <c r="C665" s="8"/>
      <c r="D665" s="8"/>
      <c r="E665" s="8"/>
      <c r="F665" s="8"/>
      <c r="G665" s="21"/>
      <c r="H665" s="12"/>
      <c r="I665" s="12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idden="1" x14ac:dyDescent="0.25">
      <c r="A666" s="8"/>
      <c r="B666" s="8"/>
      <c r="C666" s="8"/>
      <c r="D666" s="8"/>
      <c r="E666" s="8"/>
      <c r="F666" s="8"/>
      <c r="G666" s="21"/>
      <c r="H666" s="12"/>
      <c r="I666" s="12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idden="1" x14ac:dyDescent="0.25">
      <c r="A667" s="8"/>
      <c r="B667" s="8"/>
      <c r="C667" s="8"/>
      <c r="D667" s="8"/>
      <c r="E667" s="8"/>
      <c r="F667" s="8"/>
      <c r="G667" s="21"/>
      <c r="H667" s="12"/>
      <c r="I667" s="12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idden="1" x14ac:dyDescent="0.25">
      <c r="A668" s="8"/>
      <c r="B668" s="8"/>
      <c r="C668" s="8"/>
      <c r="D668" s="8"/>
      <c r="E668" s="8"/>
      <c r="F668" s="8"/>
      <c r="G668" s="21"/>
      <c r="H668" s="12"/>
      <c r="I668" s="12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idden="1" x14ac:dyDescent="0.25">
      <c r="A669" s="8"/>
      <c r="B669" s="8"/>
      <c r="C669" s="8"/>
      <c r="D669" s="8"/>
      <c r="E669" s="8"/>
      <c r="F669" s="8"/>
      <c r="G669" s="21"/>
      <c r="H669" s="12"/>
      <c r="I669" s="12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idden="1" x14ac:dyDescent="0.25">
      <c r="A670" s="8"/>
      <c r="B670" s="8"/>
      <c r="C670" s="8"/>
      <c r="D670" s="8"/>
      <c r="E670" s="8"/>
      <c r="F670" s="8"/>
      <c r="G670" s="21"/>
      <c r="H670" s="12"/>
      <c r="I670" s="12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idden="1" x14ac:dyDescent="0.25">
      <c r="A671" s="8"/>
      <c r="B671" s="8"/>
      <c r="C671" s="8"/>
      <c r="D671" s="8"/>
      <c r="E671" s="8"/>
      <c r="F671" s="8"/>
      <c r="G671" s="21"/>
      <c r="H671" s="12"/>
      <c r="I671" s="12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idden="1" x14ac:dyDescent="0.25">
      <c r="A672" s="8"/>
      <c r="B672" s="8"/>
      <c r="C672" s="8"/>
      <c r="D672" s="8"/>
      <c r="E672" s="8"/>
      <c r="F672" s="8"/>
      <c r="G672" s="21"/>
      <c r="H672" s="12"/>
      <c r="I672" s="12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idden="1" x14ac:dyDescent="0.25">
      <c r="A673" s="8"/>
      <c r="B673" s="8"/>
      <c r="C673" s="8"/>
      <c r="D673" s="8"/>
      <c r="E673" s="8"/>
      <c r="F673" s="8"/>
      <c r="G673" s="21"/>
      <c r="H673" s="12"/>
      <c r="I673" s="12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idden="1" x14ac:dyDescent="0.25">
      <c r="A674" s="8"/>
      <c r="B674" s="8"/>
      <c r="C674" s="8"/>
      <c r="D674" s="8"/>
      <c r="E674" s="8"/>
      <c r="F674" s="8"/>
      <c r="G674" s="21"/>
      <c r="H674" s="12"/>
      <c r="I674" s="12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idden="1" x14ac:dyDescent="0.25">
      <c r="A675" s="8"/>
      <c r="B675" s="8"/>
      <c r="C675" s="8"/>
      <c r="D675" s="8"/>
      <c r="E675" s="8"/>
      <c r="F675" s="8"/>
      <c r="G675" s="21"/>
      <c r="H675" s="12"/>
      <c r="I675" s="12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idden="1" x14ac:dyDescent="0.25">
      <c r="A676" s="8"/>
      <c r="B676" s="8"/>
      <c r="C676" s="8"/>
      <c r="D676" s="8"/>
      <c r="E676" s="8"/>
      <c r="F676" s="8"/>
      <c r="G676" s="21"/>
      <c r="H676" s="12"/>
      <c r="I676" s="12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idden="1" x14ac:dyDescent="0.25">
      <c r="A677" s="8"/>
      <c r="B677" s="8"/>
      <c r="C677" s="8"/>
      <c r="D677" s="8"/>
      <c r="E677" s="8"/>
      <c r="F677" s="8"/>
      <c r="G677" s="21"/>
      <c r="H677" s="12"/>
      <c r="I677" s="12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idden="1" x14ac:dyDescent="0.25">
      <c r="A678" s="8"/>
      <c r="B678" s="8"/>
      <c r="C678" s="8"/>
      <c r="D678" s="8"/>
      <c r="E678" s="8"/>
      <c r="F678" s="8"/>
      <c r="G678" s="21"/>
      <c r="H678" s="12"/>
      <c r="I678" s="12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idden="1" x14ac:dyDescent="0.25">
      <c r="A679" s="8"/>
      <c r="B679" s="8"/>
      <c r="C679" s="8"/>
      <c r="D679" s="8"/>
      <c r="E679" s="8"/>
      <c r="F679" s="8"/>
      <c r="G679" s="21"/>
      <c r="H679" s="12"/>
      <c r="I679" s="12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idden="1" x14ac:dyDescent="0.25">
      <c r="A680" s="8"/>
      <c r="B680" s="8"/>
      <c r="C680" s="8"/>
      <c r="D680" s="8"/>
      <c r="E680" s="8"/>
      <c r="F680" s="8"/>
      <c r="G680" s="21"/>
      <c r="H680" s="12"/>
      <c r="I680" s="12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idden="1" x14ac:dyDescent="0.25">
      <c r="A681" s="8"/>
      <c r="B681" s="8"/>
      <c r="C681" s="8"/>
      <c r="D681" s="8"/>
      <c r="E681" s="8"/>
      <c r="F681" s="8"/>
      <c r="G681" s="21"/>
      <c r="H681" s="12"/>
      <c r="I681" s="12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idden="1" x14ac:dyDescent="0.25">
      <c r="A682" s="8"/>
      <c r="B682" s="8"/>
      <c r="C682" s="8"/>
      <c r="D682" s="8"/>
      <c r="E682" s="8"/>
      <c r="F682" s="8"/>
      <c r="G682" s="21"/>
      <c r="H682" s="12"/>
      <c r="I682" s="12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idden="1" x14ac:dyDescent="0.25">
      <c r="A683" s="8"/>
      <c r="B683" s="8"/>
      <c r="C683" s="8"/>
      <c r="D683" s="8"/>
      <c r="E683" s="8"/>
      <c r="F683" s="8"/>
      <c r="G683" s="21"/>
      <c r="H683" s="12"/>
      <c r="I683" s="12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idden="1" x14ac:dyDescent="0.25">
      <c r="A684" s="8"/>
      <c r="B684" s="8"/>
      <c r="C684" s="8"/>
      <c r="D684" s="8"/>
      <c r="E684" s="8"/>
      <c r="F684" s="8"/>
      <c r="G684" s="21"/>
      <c r="H684" s="12"/>
      <c r="I684" s="12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idden="1" x14ac:dyDescent="0.25">
      <c r="A685" s="8"/>
      <c r="B685" s="8"/>
      <c r="C685" s="8"/>
      <c r="D685" s="8"/>
      <c r="E685" s="8"/>
      <c r="F685" s="8"/>
      <c r="G685" s="21"/>
      <c r="H685" s="12"/>
      <c r="I685" s="12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idden="1" x14ac:dyDescent="0.25">
      <c r="A686" s="8"/>
      <c r="B686" s="8"/>
      <c r="C686" s="8"/>
      <c r="D686" s="8"/>
      <c r="E686" s="8"/>
      <c r="F686" s="8"/>
      <c r="G686" s="21"/>
      <c r="H686" s="12"/>
      <c r="I686" s="12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idden="1" x14ac:dyDescent="0.25">
      <c r="A687" s="8"/>
      <c r="B687" s="8"/>
      <c r="C687" s="8"/>
      <c r="D687" s="8"/>
      <c r="E687" s="8"/>
      <c r="F687" s="8"/>
      <c r="G687" s="21"/>
      <c r="H687" s="12"/>
      <c r="I687" s="12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idden="1" x14ac:dyDescent="0.25">
      <c r="A688" s="8"/>
      <c r="B688" s="8"/>
      <c r="C688" s="8"/>
      <c r="D688" s="8"/>
      <c r="E688" s="8"/>
      <c r="F688" s="8"/>
      <c r="G688" s="21"/>
      <c r="H688" s="12"/>
      <c r="I688" s="12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idden="1" x14ac:dyDescent="0.25">
      <c r="A689" s="8"/>
      <c r="B689" s="8"/>
      <c r="C689" s="8"/>
      <c r="D689" s="8"/>
      <c r="E689" s="8"/>
      <c r="F689" s="8"/>
      <c r="G689" s="21"/>
      <c r="H689" s="12"/>
      <c r="I689" s="12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idden="1" x14ac:dyDescent="0.25">
      <c r="A690" s="8"/>
      <c r="B690" s="8"/>
      <c r="C690" s="8"/>
      <c r="D690" s="8"/>
      <c r="E690" s="8"/>
      <c r="F690" s="8"/>
      <c r="G690" s="21"/>
      <c r="H690" s="12"/>
      <c r="I690" s="12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idden="1" x14ac:dyDescent="0.25">
      <c r="A691" s="8"/>
      <c r="B691" s="8"/>
      <c r="C691" s="8"/>
      <c r="D691" s="8"/>
      <c r="E691" s="8"/>
      <c r="F691" s="8"/>
      <c r="G691" s="21"/>
      <c r="H691" s="12"/>
      <c r="I691" s="12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idden="1" x14ac:dyDescent="0.25">
      <c r="A692" s="8"/>
      <c r="B692" s="8"/>
      <c r="C692" s="8"/>
      <c r="D692" s="8"/>
      <c r="E692" s="8"/>
      <c r="F692" s="8"/>
      <c r="G692" s="21"/>
      <c r="H692" s="12"/>
      <c r="I692" s="12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idden="1" x14ac:dyDescent="0.25">
      <c r="A693" s="8"/>
      <c r="B693" s="8"/>
      <c r="C693" s="8"/>
      <c r="D693" s="8"/>
      <c r="E693" s="8"/>
      <c r="F693" s="8"/>
      <c r="G693" s="21"/>
      <c r="H693" s="12"/>
      <c r="I693" s="12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idden="1" x14ac:dyDescent="0.25">
      <c r="A694" s="8"/>
      <c r="B694" s="8"/>
      <c r="C694" s="8"/>
      <c r="D694" s="8"/>
      <c r="E694" s="8"/>
      <c r="F694" s="8"/>
      <c r="G694" s="21"/>
      <c r="H694" s="12"/>
      <c r="I694" s="12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idden="1" x14ac:dyDescent="0.25">
      <c r="A695" s="8"/>
      <c r="B695" s="8"/>
      <c r="C695" s="8"/>
      <c r="D695" s="8"/>
      <c r="E695" s="8"/>
      <c r="F695" s="8"/>
      <c r="G695" s="21"/>
      <c r="H695" s="12"/>
      <c r="I695" s="12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idden="1" x14ac:dyDescent="0.25">
      <c r="A696" s="8"/>
      <c r="B696" s="8"/>
      <c r="C696" s="8"/>
      <c r="D696" s="8"/>
      <c r="E696" s="8"/>
      <c r="F696" s="8"/>
      <c r="G696" s="21"/>
      <c r="H696" s="12"/>
      <c r="I696" s="12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idden="1" x14ac:dyDescent="0.25">
      <c r="A697" s="8"/>
      <c r="B697" s="8"/>
      <c r="C697" s="8"/>
      <c r="D697" s="8"/>
      <c r="E697" s="8"/>
      <c r="F697" s="8"/>
      <c r="G697" s="21"/>
      <c r="H697" s="12"/>
      <c r="I697" s="12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idden="1" x14ac:dyDescent="0.25">
      <c r="A698" s="8"/>
      <c r="B698" s="8"/>
      <c r="C698" s="8"/>
      <c r="D698" s="8"/>
      <c r="E698" s="8"/>
      <c r="F698" s="8"/>
      <c r="G698" s="21"/>
      <c r="H698" s="12"/>
      <c r="I698" s="12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idden="1" x14ac:dyDescent="0.25">
      <c r="A699" s="8"/>
      <c r="B699" s="8"/>
      <c r="C699" s="8"/>
      <c r="D699" s="8"/>
      <c r="E699" s="8"/>
      <c r="F699" s="8"/>
      <c r="G699" s="21"/>
      <c r="H699" s="12"/>
      <c r="I699" s="12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idden="1" x14ac:dyDescent="0.25">
      <c r="A700" s="8"/>
      <c r="B700" s="8"/>
      <c r="C700" s="8"/>
      <c r="D700" s="8"/>
      <c r="E700" s="8"/>
      <c r="F700" s="8"/>
      <c r="G700" s="21"/>
      <c r="H700" s="12"/>
      <c r="I700" s="12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idden="1" x14ac:dyDescent="0.25">
      <c r="A701" s="8"/>
      <c r="B701" s="8"/>
      <c r="C701" s="8"/>
      <c r="D701" s="8"/>
      <c r="E701" s="8"/>
      <c r="F701" s="8"/>
      <c r="G701" s="21"/>
      <c r="H701" s="12"/>
      <c r="I701" s="12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idden="1" x14ac:dyDescent="0.25">
      <c r="A702" s="8"/>
      <c r="B702" s="8"/>
      <c r="C702" s="8"/>
      <c r="D702" s="8"/>
      <c r="E702" s="8"/>
      <c r="F702" s="8"/>
      <c r="G702" s="21"/>
      <c r="H702" s="12"/>
      <c r="I702" s="12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idden="1" x14ac:dyDescent="0.25">
      <c r="A703" s="8"/>
      <c r="B703" s="8"/>
      <c r="C703" s="8"/>
      <c r="D703" s="8"/>
      <c r="E703" s="8"/>
      <c r="F703" s="8"/>
      <c r="G703" s="21"/>
      <c r="H703" s="12"/>
      <c r="I703" s="12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idden="1" x14ac:dyDescent="0.25">
      <c r="A704" s="8"/>
      <c r="B704" s="8"/>
      <c r="C704" s="8"/>
      <c r="D704" s="8"/>
      <c r="E704" s="8"/>
      <c r="F704" s="8"/>
      <c r="G704" s="21"/>
      <c r="H704" s="12"/>
      <c r="I704" s="12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idden="1" x14ac:dyDescent="0.25">
      <c r="A705" s="8"/>
      <c r="B705" s="8"/>
      <c r="C705" s="8"/>
      <c r="D705" s="8"/>
      <c r="E705" s="8"/>
      <c r="F705" s="8"/>
      <c r="G705" s="21"/>
      <c r="H705" s="12"/>
      <c r="I705" s="12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idden="1" x14ac:dyDescent="0.25">
      <c r="A706" s="8"/>
      <c r="B706" s="8"/>
      <c r="C706" s="8"/>
      <c r="D706" s="8"/>
      <c r="E706" s="8"/>
      <c r="F706" s="8"/>
      <c r="G706" s="21"/>
      <c r="H706" s="12"/>
      <c r="I706" s="12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idden="1" x14ac:dyDescent="0.25">
      <c r="A707" s="8"/>
      <c r="B707" s="8"/>
      <c r="C707" s="8"/>
      <c r="D707" s="8"/>
      <c r="E707" s="8"/>
      <c r="F707" s="8"/>
      <c r="G707" s="21"/>
      <c r="H707" s="12"/>
      <c r="I707" s="12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idden="1" x14ac:dyDescent="0.25">
      <c r="A708" s="8"/>
      <c r="B708" s="8"/>
      <c r="C708" s="8"/>
      <c r="D708" s="8"/>
      <c r="E708" s="8"/>
      <c r="F708" s="8"/>
      <c r="G708" s="21"/>
      <c r="H708" s="12"/>
      <c r="I708" s="12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idden="1" x14ac:dyDescent="0.25">
      <c r="A709" s="8"/>
      <c r="B709" s="8"/>
      <c r="C709" s="8"/>
      <c r="D709" s="8"/>
      <c r="E709" s="8"/>
      <c r="F709" s="8"/>
      <c r="G709" s="21"/>
      <c r="H709" s="12"/>
      <c r="I709" s="12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idden="1" x14ac:dyDescent="0.25">
      <c r="A710" s="8"/>
      <c r="B710" s="8"/>
      <c r="C710" s="8"/>
      <c r="D710" s="8"/>
      <c r="E710" s="8"/>
      <c r="F710" s="8"/>
      <c r="G710" s="21"/>
      <c r="H710" s="12"/>
      <c r="I710" s="12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idden="1" x14ac:dyDescent="0.25">
      <c r="A711" s="8"/>
      <c r="B711" s="8"/>
      <c r="C711" s="8"/>
      <c r="D711" s="8"/>
      <c r="E711" s="8"/>
      <c r="F711" s="8"/>
      <c r="G711" s="21"/>
      <c r="H711" s="12"/>
      <c r="I711" s="12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idden="1" x14ac:dyDescent="0.25">
      <c r="A712" s="8"/>
      <c r="B712" s="8"/>
      <c r="C712" s="8"/>
      <c r="D712" s="8"/>
      <c r="E712" s="8"/>
      <c r="F712" s="8"/>
      <c r="G712" s="21"/>
      <c r="H712" s="12"/>
      <c r="I712" s="12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idden="1" x14ac:dyDescent="0.25">
      <c r="A713" s="8"/>
      <c r="B713" s="8"/>
      <c r="C713" s="8"/>
      <c r="D713" s="8"/>
      <c r="E713" s="8"/>
      <c r="F713" s="8"/>
      <c r="G713" s="21"/>
      <c r="H713" s="12"/>
      <c r="I713" s="12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idden="1" x14ac:dyDescent="0.25">
      <c r="A714" s="8"/>
      <c r="B714" s="8"/>
      <c r="C714" s="8"/>
      <c r="D714" s="8"/>
      <c r="E714" s="8"/>
      <c r="F714" s="8"/>
      <c r="G714" s="21"/>
      <c r="H714" s="12"/>
      <c r="I714" s="12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idden="1" x14ac:dyDescent="0.25">
      <c r="A715" s="8"/>
      <c r="B715" s="8"/>
      <c r="C715" s="8"/>
      <c r="D715" s="8"/>
      <c r="E715" s="8"/>
      <c r="F715" s="8"/>
      <c r="G715" s="21"/>
      <c r="H715" s="12"/>
      <c r="I715" s="12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idden="1" x14ac:dyDescent="0.25">
      <c r="A716" s="8"/>
      <c r="B716" s="8"/>
      <c r="C716" s="8"/>
      <c r="D716" s="8"/>
      <c r="E716" s="8"/>
      <c r="F716" s="8"/>
      <c r="G716" s="21"/>
      <c r="H716" s="12"/>
      <c r="I716" s="12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idden="1" x14ac:dyDescent="0.25">
      <c r="A717" s="8"/>
      <c r="B717" s="8"/>
      <c r="C717" s="8"/>
      <c r="D717" s="8"/>
      <c r="E717" s="8"/>
      <c r="F717" s="8"/>
      <c r="G717" s="21"/>
      <c r="H717" s="12"/>
      <c r="I717" s="12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idden="1" x14ac:dyDescent="0.25">
      <c r="A718" s="8"/>
      <c r="B718" s="8"/>
      <c r="C718" s="8"/>
      <c r="D718" s="8"/>
      <c r="E718" s="8"/>
      <c r="F718" s="8"/>
      <c r="G718" s="21"/>
      <c r="H718" s="12"/>
      <c r="I718" s="12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idden="1" x14ac:dyDescent="0.25">
      <c r="A719" s="8"/>
      <c r="B719" s="8"/>
      <c r="C719" s="8"/>
      <c r="D719" s="8"/>
      <c r="E719" s="8"/>
      <c r="F719" s="8"/>
      <c r="G719" s="21"/>
      <c r="H719" s="12"/>
      <c r="I719" s="12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idden="1" x14ac:dyDescent="0.25">
      <c r="A720" s="8"/>
      <c r="B720" s="8"/>
      <c r="C720" s="8"/>
      <c r="D720" s="8"/>
      <c r="E720" s="8"/>
      <c r="F720" s="8"/>
      <c r="G720" s="21"/>
      <c r="H720" s="12"/>
      <c r="I720" s="12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idden="1" x14ac:dyDescent="0.25">
      <c r="A721" s="8"/>
      <c r="B721" s="8"/>
      <c r="C721" s="8"/>
      <c r="D721" s="8"/>
      <c r="E721" s="8"/>
      <c r="F721" s="8"/>
      <c r="G721" s="21"/>
      <c r="H721" s="12"/>
      <c r="I721" s="12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idden="1" x14ac:dyDescent="0.25">
      <c r="A722" s="8"/>
      <c r="B722" s="8"/>
      <c r="C722" s="8"/>
      <c r="D722" s="8"/>
      <c r="E722" s="8"/>
      <c r="F722" s="8"/>
      <c r="G722" s="21"/>
      <c r="H722" s="12"/>
      <c r="I722" s="12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idden="1" x14ac:dyDescent="0.25">
      <c r="A723" s="8"/>
      <c r="B723" s="8"/>
      <c r="C723" s="8"/>
      <c r="D723" s="8"/>
      <c r="E723" s="8"/>
      <c r="F723" s="8"/>
      <c r="G723" s="21"/>
      <c r="H723" s="12"/>
      <c r="I723" s="12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idden="1" x14ac:dyDescent="0.25">
      <c r="A724" s="8"/>
      <c r="B724" s="8"/>
      <c r="C724" s="8"/>
      <c r="D724" s="8"/>
      <c r="E724" s="8"/>
      <c r="F724" s="8"/>
      <c r="G724" s="21"/>
      <c r="H724" s="12"/>
      <c r="I724" s="12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idden="1" x14ac:dyDescent="0.25">
      <c r="A725" s="8"/>
      <c r="B725" s="8"/>
      <c r="C725" s="8"/>
      <c r="D725" s="8"/>
      <c r="E725" s="8"/>
      <c r="F725" s="8"/>
      <c r="G725" s="21"/>
      <c r="H725" s="12"/>
      <c r="I725" s="12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idden="1" x14ac:dyDescent="0.25">
      <c r="A726" s="8"/>
      <c r="B726" s="8"/>
      <c r="C726" s="8"/>
      <c r="D726" s="8"/>
      <c r="E726" s="8"/>
      <c r="F726" s="8"/>
      <c r="G726" s="21"/>
      <c r="H726" s="12"/>
      <c r="I726" s="12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idden="1" x14ac:dyDescent="0.25">
      <c r="A727" s="8"/>
      <c r="B727" s="8"/>
      <c r="C727" s="8"/>
      <c r="D727" s="8"/>
      <c r="E727" s="8"/>
      <c r="F727" s="8"/>
      <c r="G727" s="21"/>
      <c r="H727" s="12"/>
      <c r="I727" s="12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idden="1" x14ac:dyDescent="0.25">
      <c r="A728" s="8"/>
      <c r="B728" s="8"/>
      <c r="C728" s="8"/>
      <c r="D728" s="8"/>
      <c r="E728" s="8"/>
      <c r="F728" s="8"/>
      <c r="G728" s="21"/>
      <c r="H728" s="12"/>
      <c r="I728" s="12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idden="1" x14ac:dyDescent="0.25">
      <c r="A729" s="8"/>
      <c r="B729" s="8"/>
      <c r="C729" s="8"/>
      <c r="D729" s="8"/>
      <c r="E729" s="8"/>
      <c r="F729" s="8"/>
      <c r="G729" s="21"/>
      <c r="H729" s="12"/>
      <c r="I729" s="12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idden="1" x14ac:dyDescent="0.25">
      <c r="A730" s="8"/>
      <c r="B730" s="8"/>
      <c r="C730" s="8"/>
      <c r="D730" s="8"/>
      <c r="E730" s="8"/>
      <c r="F730" s="8"/>
      <c r="G730" s="21"/>
      <c r="H730" s="12"/>
      <c r="I730" s="12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idden="1" x14ac:dyDescent="0.25">
      <c r="A731" s="8"/>
      <c r="B731" s="8"/>
      <c r="C731" s="8"/>
      <c r="D731" s="8"/>
      <c r="E731" s="8"/>
      <c r="F731" s="8"/>
      <c r="G731" s="21"/>
      <c r="H731" s="12"/>
      <c r="I731" s="12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idden="1" x14ac:dyDescent="0.25">
      <c r="A732" s="8"/>
      <c r="B732" s="8"/>
      <c r="C732" s="8"/>
      <c r="D732" s="8"/>
      <c r="E732" s="8"/>
      <c r="F732" s="8"/>
      <c r="G732" s="21"/>
      <c r="H732" s="12"/>
      <c r="I732" s="12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idden="1" x14ac:dyDescent="0.25">
      <c r="A733" s="8"/>
      <c r="B733" s="8"/>
      <c r="C733" s="8"/>
      <c r="D733" s="8"/>
      <c r="E733" s="8"/>
      <c r="F733" s="8"/>
      <c r="G733" s="21"/>
      <c r="H733" s="12"/>
      <c r="I733" s="12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idden="1" x14ac:dyDescent="0.25">
      <c r="A734" s="8"/>
      <c r="B734" s="8"/>
      <c r="C734" s="8"/>
      <c r="D734" s="8"/>
      <c r="E734" s="8"/>
      <c r="F734" s="8"/>
      <c r="G734" s="21"/>
      <c r="H734" s="12"/>
      <c r="I734" s="12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idden="1" x14ac:dyDescent="0.25">
      <c r="A735" s="8"/>
      <c r="B735" s="8"/>
      <c r="C735" s="8"/>
      <c r="D735" s="8"/>
      <c r="E735" s="8"/>
      <c r="F735" s="8"/>
      <c r="G735" s="21"/>
      <c r="H735" s="12"/>
      <c r="I735" s="12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idden="1" x14ac:dyDescent="0.25">
      <c r="A736" s="8"/>
      <c r="B736" s="8"/>
      <c r="C736" s="8"/>
      <c r="D736" s="8"/>
      <c r="E736" s="8"/>
      <c r="F736" s="8"/>
      <c r="G736" s="21"/>
      <c r="H736" s="12"/>
      <c r="I736" s="12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idden="1" x14ac:dyDescent="0.25">
      <c r="A737" s="8"/>
      <c r="B737" s="8"/>
      <c r="C737" s="8"/>
      <c r="D737" s="8"/>
      <c r="E737" s="8"/>
      <c r="F737" s="8"/>
      <c r="G737" s="21"/>
      <c r="H737" s="12"/>
      <c r="I737" s="12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idden="1" x14ac:dyDescent="0.25">
      <c r="A738" s="8"/>
      <c r="B738" s="8"/>
      <c r="C738" s="8"/>
      <c r="D738" s="8"/>
      <c r="E738" s="8"/>
      <c r="F738" s="8"/>
      <c r="G738" s="21"/>
      <c r="H738" s="12"/>
      <c r="I738" s="12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idden="1" x14ac:dyDescent="0.25">
      <c r="A739" s="8"/>
      <c r="B739" s="8"/>
      <c r="C739" s="8"/>
      <c r="D739" s="8"/>
      <c r="E739" s="8"/>
      <c r="F739" s="8"/>
      <c r="G739" s="21"/>
      <c r="H739" s="12"/>
      <c r="I739" s="12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idden="1" x14ac:dyDescent="0.25">
      <c r="A740" s="8"/>
      <c r="B740" s="8"/>
      <c r="C740" s="8"/>
      <c r="D740" s="8"/>
      <c r="E740" s="8"/>
      <c r="F740" s="8"/>
      <c r="G740" s="21"/>
      <c r="H740" s="12"/>
      <c r="I740" s="12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idden="1" x14ac:dyDescent="0.25">
      <c r="A741" s="8"/>
      <c r="B741" s="8"/>
      <c r="C741" s="8"/>
      <c r="D741" s="8"/>
      <c r="E741" s="8"/>
      <c r="F741" s="8"/>
      <c r="G741" s="21"/>
      <c r="H741" s="12"/>
      <c r="I741" s="12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idden="1" x14ac:dyDescent="0.25">
      <c r="A742" s="8"/>
      <c r="B742" s="8"/>
      <c r="C742" s="8"/>
      <c r="D742" s="8"/>
      <c r="E742" s="8"/>
      <c r="F742" s="8"/>
      <c r="G742" s="21"/>
      <c r="H742" s="12"/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idden="1" x14ac:dyDescent="0.25">
      <c r="A743" s="8"/>
      <c r="B743" s="8"/>
      <c r="C743" s="8"/>
      <c r="D743" s="8"/>
      <c r="E743" s="8"/>
      <c r="F743" s="8"/>
      <c r="G743" s="21"/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idden="1" x14ac:dyDescent="0.25">
      <c r="A744" s="8"/>
      <c r="B744" s="8"/>
      <c r="C744" s="8"/>
      <c r="D744" s="8"/>
      <c r="E744" s="8"/>
      <c r="F744" s="8"/>
      <c r="G744" s="21"/>
      <c r="H744" s="12"/>
      <c r="I744" s="12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idden="1" x14ac:dyDescent="0.25">
      <c r="A745" s="8"/>
      <c r="B745" s="8"/>
      <c r="C745" s="8"/>
      <c r="D745" s="8"/>
      <c r="E745" s="8"/>
      <c r="F745" s="8"/>
      <c r="G745" s="21"/>
      <c r="H745" s="12"/>
      <c r="I745" s="12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idden="1" x14ac:dyDescent="0.25">
      <c r="A746" s="8"/>
      <c r="B746" s="8"/>
      <c r="C746" s="8"/>
      <c r="D746" s="8"/>
      <c r="E746" s="8"/>
      <c r="F746" s="8"/>
      <c r="G746" s="21"/>
      <c r="H746" s="12"/>
      <c r="I746" s="12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idden="1" x14ac:dyDescent="0.25">
      <c r="A747" s="8"/>
      <c r="B747" s="8"/>
      <c r="C747" s="8"/>
      <c r="D747" s="8"/>
      <c r="E747" s="8"/>
      <c r="F747" s="8"/>
      <c r="G747" s="21"/>
      <c r="H747" s="12"/>
      <c r="I747" s="12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idden="1" x14ac:dyDescent="0.25">
      <c r="A748" s="8"/>
      <c r="B748" s="8"/>
      <c r="C748" s="8"/>
      <c r="D748" s="8"/>
      <c r="E748" s="8"/>
      <c r="F748" s="8"/>
      <c r="G748" s="21"/>
      <c r="H748" s="12"/>
      <c r="I748" s="12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idden="1" x14ac:dyDescent="0.25">
      <c r="A749" s="8"/>
      <c r="B749" s="8"/>
      <c r="C749" s="8"/>
      <c r="D749" s="8"/>
      <c r="E749" s="8"/>
      <c r="F749" s="8"/>
      <c r="G749" s="21"/>
      <c r="H749" s="12"/>
      <c r="I749" s="12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idden="1" x14ac:dyDescent="0.25">
      <c r="A750" s="8"/>
      <c r="B750" s="8"/>
      <c r="C750" s="8"/>
      <c r="D750" s="8"/>
      <c r="E750" s="8"/>
      <c r="F750" s="8"/>
      <c r="G750" s="21"/>
      <c r="H750" s="12"/>
      <c r="I750" s="12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idden="1" x14ac:dyDescent="0.25">
      <c r="A751" s="8"/>
      <c r="B751" s="8"/>
      <c r="C751" s="8"/>
      <c r="D751" s="8"/>
      <c r="E751" s="8"/>
      <c r="F751" s="8"/>
      <c r="G751" s="21"/>
      <c r="H751" s="12"/>
      <c r="I751" s="12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idden="1" x14ac:dyDescent="0.25">
      <c r="A752" s="8"/>
      <c r="B752" s="8"/>
      <c r="C752" s="8"/>
      <c r="D752" s="8"/>
      <c r="E752" s="8"/>
      <c r="F752" s="8"/>
      <c r="G752" s="21"/>
      <c r="H752" s="12"/>
      <c r="I752" s="12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idden="1" x14ac:dyDescent="0.25">
      <c r="A753" s="8"/>
      <c r="B753" s="8"/>
      <c r="C753" s="8"/>
      <c r="D753" s="8"/>
      <c r="E753" s="8"/>
      <c r="F753" s="8"/>
      <c r="G753" s="21"/>
      <c r="H753" s="12"/>
      <c r="I753" s="12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idden="1" x14ac:dyDescent="0.25">
      <c r="A754" s="8"/>
      <c r="B754" s="8"/>
      <c r="C754" s="8"/>
      <c r="D754" s="8"/>
      <c r="E754" s="8"/>
      <c r="F754" s="8"/>
      <c r="G754" s="21"/>
      <c r="H754" s="12"/>
      <c r="I754" s="12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idden="1" x14ac:dyDescent="0.25">
      <c r="A755" s="8"/>
      <c r="B755" s="8"/>
      <c r="C755" s="8"/>
      <c r="D755" s="8"/>
      <c r="E755" s="8"/>
      <c r="F755" s="8"/>
      <c r="G755" s="21"/>
      <c r="H755" s="12"/>
      <c r="I755" s="12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idden="1" x14ac:dyDescent="0.25">
      <c r="A756" s="8"/>
      <c r="B756" s="8"/>
      <c r="C756" s="8"/>
      <c r="D756" s="8"/>
      <c r="E756" s="8"/>
      <c r="F756" s="8"/>
      <c r="G756" s="21"/>
      <c r="H756" s="12"/>
      <c r="I756" s="12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idden="1" x14ac:dyDescent="0.25">
      <c r="A757" s="8"/>
      <c r="B757" s="8"/>
      <c r="C757" s="8"/>
      <c r="D757" s="8"/>
      <c r="E757" s="8"/>
      <c r="F757" s="8"/>
      <c r="G757" s="21"/>
      <c r="H757" s="12"/>
      <c r="I757" s="12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idden="1" x14ac:dyDescent="0.25">
      <c r="A758" s="8"/>
      <c r="B758" s="8"/>
      <c r="C758" s="8"/>
      <c r="D758" s="8"/>
      <c r="E758" s="8"/>
      <c r="F758" s="8"/>
      <c r="G758" s="21"/>
      <c r="H758" s="12"/>
      <c r="I758" s="12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idden="1" x14ac:dyDescent="0.25">
      <c r="A759" s="8"/>
      <c r="B759" s="8"/>
      <c r="C759" s="8"/>
      <c r="D759" s="8"/>
      <c r="E759" s="8"/>
      <c r="F759" s="8"/>
      <c r="G759" s="21"/>
      <c r="H759" s="12"/>
      <c r="I759" s="12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idden="1" x14ac:dyDescent="0.25">
      <c r="A760" s="8"/>
      <c r="B760" s="8"/>
      <c r="C760" s="8"/>
      <c r="D760" s="8"/>
      <c r="E760" s="8"/>
      <c r="F760" s="8"/>
      <c r="G760" s="21"/>
      <c r="H760" s="12"/>
      <c r="I760" s="12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idden="1" x14ac:dyDescent="0.25">
      <c r="A761" s="8"/>
      <c r="B761" s="8"/>
      <c r="C761" s="8"/>
      <c r="D761" s="8"/>
      <c r="E761" s="8"/>
      <c r="F761" s="8"/>
      <c r="G761" s="21"/>
      <c r="H761" s="12"/>
      <c r="I761" s="12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idden="1" x14ac:dyDescent="0.25">
      <c r="A762" s="8"/>
      <c r="B762" s="8"/>
      <c r="C762" s="8"/>
      <c r="D762" s="8"/>
      <c r="E762" s="8"/>
      <c r="F762" s="8"/>
      <c r="G762" s="21"/>
      <c r="H762" s="12"/>
      <c r="I762" s="12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idden="1" x14ac:dyDescent="0.25">
      <c r="A763" s="8"/>
      <c r="B763" s="8"/>
      <c r="C763" s="8"/>
      <c r="D763" s="8"/>
      <c r="E763" s="8"/>
      <c r="F763" s="8"/>
      <c r="G763" s="21"/>
      <c r="H763" s="12"/>
      <c r="I763" s="12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idden="1" x14ac:dyDescent="0.25">
      <c r="A764" s="8"/>
      <c r="B764" s="8"/>
      <c r="C764" s="8"/>
      <c r="D764" s="8"/>
      <c r="E764" s="8"/>
      <c r="F764" s="8"/>
      <c r="G764" s="21"/>
      <c r="H764" s="12"/>
      <c r="I764" s="12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idden="1" x14ac:dyDescent="0.25">
      <c r="A765" s="8"/>
      <c r="B765" s="8"/>
      <c r="C765" s="8"/>
      <c r="D765" s="8"/>
      <c r="E765" s="8"/>
      <c r="F765" s="8"/>
      <c r="G765" s="21"/>
      <c r="H765" s="12"/>
      <c r="I765" s="12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idden="1" x14ac:dyDescent="0.25">
      <c r="A766" s="8"/>
      <c r="B766" s="8"/>
      <c r="C766" s="8"/>
      <c r="D766" s="8"/>
      <c r="E766" s="8"/>
      <c r="F766" s="8"/>
      <c r="G766" s="21"/>
      <c r="H766" s="12"/>
      <c r="I766" s="12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idden="1" x14ac:dyDescent="0.25">
      <c r="A767" s="8"/>
      <c r="B767" s="8"/>
      <c r="C767" s="8"/>
      <c r="D767" s="8"/>
      <c r="E767" s="8"/>
      <c r="F767" s="8"/>
      <c r="G767" s="21"/>
      <c r="H767" s="12"/>
      <c r="I767" s="12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idden="1" x14ac:dyDescent="0.25">
      <c r="A768" s="8"/>
      <c r="B768" s="8"/>
      <c r="C768" s="8"/>
      <c r="D768" s="8"/>
      <c r="E768" s="8"/>
      <c r="F768" s="8"/>
      <c r="G768" s="21"/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idden="1" x14ac:dyDescent="0.25">
      <c r="A769" s="8"/>
      <c r="B769" s="8"/>
      <c r="C769" s="8"/>
      <c r="D769" s="8"/>
      <c r="E769" s="8"/>
      <c r="F769" s="8"/>
      <c r="G769" s="21"/>
      <c r="H769" s="12"/>
      <c r="I769" s="12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idden="1" x14ac:dyDescent="0.25">
      <c r="A770" s="8"/>
      <c r="B770" s="8"/>
      <c r="C770" s="8"/>
      <c r="D770" s="8"/>
      <c r="E770" s="8"/>
      <c r="F770" s="8"/>
      <c r="G770" s="21"/>
      <c r="H770" s="12"/>
      <c r="I770" s="12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idden="1" x14ac:dyDescent="0.25">
      <c r="A771" s="8"/>
      <c r="B771" s="8"/>
      <c r="C771" s="8"/>
      <c r="D771" s="8"/>
      <c r="E771" s="8"/>
      <c r="F771" s="8"/>
      <c r="G771" s="21"/>
      <c r="H771" s="12"/>
      <c r="I771" s="12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idden="1" x14ac:dyDescent="0.25">
      <c r="A772" s="8"/>
      <c r="B772" s="8"/>
      <c r="C772" s="8"/>
      <c r="D772" s="8"/>
      <c r="E772" s="8"/>
      <c r="F772" s="8"/>
      <c r="G772" s="21"/>
      <c r="H772" s="12"/>
      <c r="I772" s="12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idden="1" x14ac:dyDescent="0.25">
      <c r="A773" s="8"/>
      <c r="B773" s="8"/>
      <c r="C773" s="8"/>
      <c r="D773" s="8"/>
      <c r="E773" s="8"/>
      <c r="F773" s="8"/>
      <c r="G773" s="21"/>
      <c r="H773" s="12"/>
      <c r="I773" s="12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idden="1" x14ac:dyDescent="0.25">
      <c r="A774" s="8"/>
      <c r="B774" s="8"/>
      <c r="C774" s="8"/>
      <c r="D774" s="8"/>
      <c r="E774" s="8"/>
      <c r="F774" s="8"/>
      <c r="G774" s="21"/>
      <c r="H774" s="12"/>
      <c r="I774" s="12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idden="1" x14ac:dyDescent="0.25">
      <c r="A775" s="8"/>
      <c r="B775" s="8"/>
      <c r="C775" s="8"/>
      <c r="D775" s="8"/>
      <c r="E775" s="8"/>
      <c r="F775" s="8"/>
      <c r="G775" s="21"/>
      <c r="H775" s="12"/>
      <c r="I775" s="12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idden="1" x14ac:dyDescent="0.25">
      <c r="A776" s="8"/>
      <c r="B776" s="8"/>
      <c r="C776" s="8"/>
      <c r="D776" s="8"/>
      <c r="E776" s="8"/>
      <c r="F776" s="8"/>
      <c r="G776" s="21"/>
      <c r="H776" s="12"/>
      <c r="I776" s="12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idden="1" x14ac:dyDescent="0.25">
      <c r="A777" s="8"/>
      <c r="B777" s="8"/>
      <c r="C777" s="8"/>
      <c r="D777" s="8"/>
      <c r="E777" s="8"/>
      <c r="F777" s="8"/>
      <c r="G777" s="21"/>
      <c r="H777" s="12"/>
      <c r="I777" s="12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idden="1" x14ac:dyDescent="0.25">
      <c r="A778" s="8"/>
      <c r="B778" s="8"/>
      <c r="C778" s="8"/>
      <c r="D778" s="8"/>
      <c r="E778" s="8"/>
      <c r="F778" s="8"/>
      <c r="G778" s="21"/>
      <c r="H778" s="12"/>
      <c r="I778" s="12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idden="1" x14ac:dyDescent="0.25">
      <c r="A779" s="8"/>
      <c r="B779" s="8"/>
      <c r="C779" s="8"/>
      <c r="D779" s="8"/>
      <c r="E779" s="8"/>
      <c r="F779" s="8"/>
      <c r="G779" s="21"/>
      <c r="H779" s="12"/>
      <c r="I779" s="12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idden="1" x14ac:dyDescent="0.25">
      <c r="A780" s="8"/>
      <c r="B780" s="8"/>
      <c r="C780" s="8"/>
      <c r="D780" s="8"/>
      <c r="E780" s="8"/>
      <c r="F780" s="8"/>
      <c r="G780" s="21"/>
      <c r="H780" s="12"/>
      <c r="I780" s="12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idden="1" x14ac:dyDescent="0.25">
      <c r="A781" s="8"/>
      <c r="B781" s="8"/>
      <c r="C781" s="8"/>
      <c r="D781" s="8"/>
      <c r="E781" s="8"/>
      <c r="F781" s="8"/>
      <c r="G781" s="21"/>
      <c r="H781" s="12"/>
      <c r="I781" s="12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idden="1" x14ac:dyDescent="0.25">
      <c r="A782" s="8"/>
      <c r="B782" s="8"/>
      <c r="C782" s="8"/>
      <c r="D782" s="8"/>
      <c r="E782" s="8"/>
      <c r="F782" s="8"/>
      <c r="G782" s="21"/>
      <c r="H782" s="12"/>
      <c r="I782" s="12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idden="1" x14ac:dyDescent="0.25">
      <c r="A783" s="8"/>
      <c r="B783" s="8"/>
      <c r="C783" s="8"/>
      <c r="D783" s="8"/>
      <c r="E783" s="8"/>
      <c r="F783" s="8"/>
      <c r="G783" s="21"/>
      <c r="H783" s="12"/>
      <c r="I783" s="12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idden="1" x14ac:dyDescent="0.25">
      <c r="A784" s="8"/>
      <c r="B784" s="8"/>
      <c r="C784" s="8"/>
      <c r="D784" s="8"/>
      <c r="E784" s="8"/>
      <c r="F784" s="8"/>
      <c r="G784" s="21"/>
      <c r="H784" s="12"/>
      <c r="I784" s="12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idden="1" x14ac:dyDescent="0.25">
      <c r="A785" s="8"/>
      <c r="B785" s="8"/>
      <c r="C785" s="8"/>
      <c r="D785" s="8"/>
      <c r="E785" s="8"/>
      <c r="F785" s="8"/>
      <c r="G785" s="21"/>
      <c r="H785" s="12"/>
      <c r="I785" s="12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idden="1" x14ac:dyDescent="0.25">
      <c r="A786" s="8"/>
      <c r="B786" s="8"/>
      <c r="C786" s="8"/>
      <c r="D786" s="8"/>
      <c r="E786" s="8"/>
      <c r="F786" s="8"/>
      <c r="G786" s="21"/>
      <c r="H786" s="12"/>
      <c r="I786" s="12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idden="1" x14ac:dyDescent="0.25">
      <c r="A787" s="8"/>
      <c r="B787" s="8"/>
      <c r="C787" s="8"/>
      <c r="D787" s="8"/>
      <c r="E787" s="8"/>
      <c r="F787" s="8"/>
      <c r="G787" s="21"/>
      <c r="H787" s="12"/>
      <c r="I787" s="12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idden="1" x14ac:dyDescent="0.25">
      <c r="A788" s="8"/>
      <c r="B788" s="8"/>
      <c r="C788" s="8"/>
      <c r="D788" s="8"/>
      <c r="E788" s="8"/>
      <c r="F788" s="8"/>
      <c r="G788" s="21"/>
      <c r="H788" s="12"/>
      <c r="I788" s="12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idden="1" x14ac:dyDescent="0.25">
      <c r="A789" s="8"/>
      <c r="B789" s="8"/>
      <c r="C789" s="8"/>
      <c r="D789" s="8"/>
      <c r="E789" s="8"/>
      <c r="F789" s="8"/>
      <c r="G789" s="21"/>
      <c r="H789" s="12"/>
      <c r="I789" s="12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idden="1" x14ac:dyDescent="0.25">
      <c r="A790" s="8"/>
      <c r="B790" s="8"/>
      <c r="C790" s="8"/>
      <c r="D790" s="8"/>
      <c r="E790" s="8"/>
      <c r="F790" s="8"/>
      <c r="G790" s="21"/>
      <c r="H790" s="12"/>
      <c r="I790" s="12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idden="1" x14ac:dyDescent="0.25">
      <c r="A791" s="8"/>
      <c r="B791" s="8"/>
      <c r="C791" s="8"/>
      <c r="D791" s="8"/>
      <c r="E791" s="8"/>
      <c r="F791" s="8"/>
      <c r="G791" s="21"/>
      <c r="H791" s="12"/>
      <c r="I791" s="12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idden="1" x14ac:dyDescent="0.25">
      <c r="A792" s="8"/>
      <c r="B792" s="8"/>
      <c r="C792" s="8"/>
      <c r="D792" s="8"/>
      <c r="E792" s="8"/>
      <c r="F792" s="8"/>
      <c r="G792" s="21"/>
      <c r="H792" s="12"/>
      <c r="I792" s="12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idden="1" x14ac:dyDescent="0.25">
      <c r="A793" s="8"/>
      <c r="B793" s="8"/>
      <c r="C793" s="8"/>
      <c r="D793" s="8"/>
      <c r="E793" s="8"/>
      <c r="F793" s="8"/>
      <c r="G793" s="21"/>
      <c r="H793" s="12"/>
      <c r="I793" s="12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idden="1" x14ac:dyDescent="0.25">
      <c r="A794" s="8"/>
      <c r="B794" s="8"/>
      <c r="C794" s="8"/>
      <c r="D794" s="8"/>
      <c r="E794" s="8"/>
      <c r="F794" s="8"/>
      <c r="G794" s="21"/>
      <c r="H794" s="12"/>
      <c r="I794" s="12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idden="1" x14ac:dyDescent="0.25">
      <c r="A795" s="8"/>
      <c r="B795" s="8"/>
      <c r="C795" s="8"/>
      <c r="D795" s="8"/>
      <c r="E795" s="8"/>
      <c r="F795" s="8"/>
      <c r="G795" s="21"/>
      <c r="H795" s="12"/>
      <c r="I795" s="12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idden="1" x14ac:dyDescent="0.25">
      <c r="A796" s="8"/>
      <c r="B796" s="8"/>
      <c r="C796" s="8"/>
      <c r="D796" s="8"/>
      <c r="E796" s="8"/>
      <c r="F796" s="8"/>
      <c r="G796" s="21"/>
      <c r="H796" s="12"/>
      <c r="I796" s="12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idden="1" x14ac:dyDescent="0.25">
      <c r="A797" s="8"/>
      <c r="B797" s="8"/>
      <c r="C797" s="8"/>
      <c r="D797" s="8"/>
      <c r="E797" s="8"/>
      <c r="F797" s="8"/>
      <c r="G797" s="21"/>
      <c r="H797" s="12"/>
      <c r="I797" s="12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idden="1" x14ac:dyDescent="0.25">
      <c r="A798" s="8"/>
      <c r="B798" s="8"/>
      <c r="C798" s="8"/>
      <c r="D798" s="8"/>
      <c r="E798" s="8"/>
      <c r="F798" s="8"/>
      <c r="G798" s="21"/>
      <c r="H798" s="12"/>
      <c r="I798" s="12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idden="1" x14ac:dyDescent="0.25">
      <c r="A799" s="8"/>
      <c r="B799" s="8"/>
      <c r="C799" s="8"/>
      <c r="D799" s="8"/>
      <c r="E799" s="8"/>
      <c r="F799" s="8"/>
      <c r="G799" s="21"/>
      <c r="H799" s="12"/>
      <c r="I799" s="12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idden="1" x14ac:dyDescent="0.25">
      <c r="A800" s="8"/>
      <c r="B800" s="8"/>
      <c r="C800" s="8"/>
      <c r="D800" s="8"/>
      <c r="E800" s="8"/>
      <c r="F800" s="8"/>
      <c r="G800" s="21"/>
      <c r="H800" s="12"/>
      <c r="I800" s="12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idden="1" x14ac:dyDescent="0.25">
      <c r="A801" s="8"/>
      <c r="B801" s="8"/>
      <c r="C801" s="8"/>
      <c r="D801" s="8"/>
      <c r="E801" s="8"/>
      <c r="F801" s="8"/>
      <c r="G801" s="21"/>
      <c r="H801" s="12"/>
      <c r="I801" s="12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idden="1" x14ac:dyDescent="0.25">
      <c r="A802" s="8"/>
      <c r="B802" s="8"/>
      <c r="C802" s="8"/>
      <c r="D802" s="8"/>
      <c r="E802" s="8"/>
      <c r="F802" s="8"/>
      <c r="G802" s="21"/>
      <c r="H802" s="12"/>
      <c r="I802" s="12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idden="1" x14ac:dyDescent="0.25">
      <c r="A803" s="8"/>
      <c r="B803" s="8"/>
      <c r="C803" s="8"/>
      <c r="D803" s="8"/>
      <c r="E803" s="8"/>
      <c r="F803" s="8"/>
      <c r="G803" s="21"/>
      <c r="H803" s="12"/>
      <c r="I803" s="12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idden="1" x14ac:dyDescent="0.25">
      <c r="A804" s="8"/>
      <c r="B804" s="8"/>
      <c r="C804" s="8"/>
      <c r="D804" s="8"/>
      <c r="E804" s="8"/>
      <c r="F804" s="8"/>
      <c r="G804" s="21"/>
      <c r="H804" s="12"/>
      <c r="I804" s="12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idden="1" x14ac:dyDescent="0.25">
      <c r="A805" s="8"/>
      <c r="B805" s="8"/>
      <c r="C805" s="8"/>
      <c r="D805" s="8"/>
      <c r="E805" s="8"/>
      <c r="F805" s="8"/>
      <c r="G805" s="21"/>
      <c r="H805" s="12"/>
      <c r="I805" s="12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idden="1" x14ac:dyDescent="0.25">
      <c r="A806" s="8"/>
      <c r="B806" s="8"/>
      <c r="C806" s="8"/>
      <c r="D806" s="8"/>
      <c r="E806" s="8"/>
      <c r="F806" s="8"/>
      <c r="G806" s="21"/>
      <c r="H806" s="12"/>
      <c r="I806" s="12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idden="1" x14ac:dyDescent="0.25">
      <c r="A807" s="8"/>
      <c r="B807" s="8"/>
      <c r="C807" s="8"/>
      <c r="D807" s="8"/>
      <c r="E807" s="8"/>
      <c r="F807" s="8"/>
      <c r="G807" s="21"/>
      <c r="H807" s="12"/>
      <c r="I807" s="12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idden="1" x14ac:dyDescent="0.25">
      <c r="A808" s="8"/>
      <c r="B808" s="8"/>
      <c r="C808" s="8"/>
      <c r="D808" s="8"/>
      <c r="E808" s="8"/>
      <c r="F808" s="8"/>
      <c r="G808" s="21"/>
      <c r="H808" s="12"/>
      <c r="I808" s="12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idden="1" x14ac:dyDescent="0.25">
      <c r="A809" s="8"/>
      <c r="B809" s="8"/>
      <c r="C809" s="8"/>
      <c r="D809" s="8"/>
      <c r="E809" s="8"/>
      <c r="F809" s="8"/>
      <c r="G809" s="21"/>
      <c r="H809" s="12"/>
      <c r="I809" s="12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idden="1" x14ac:dyDescent="0.25">
      <c r="A810" s="8"/>
      <c r="B810" s="8"/>
      <c r="C810" s="8"/>
      <c r="D810" s="8"/>
      <c r="E810" s="8"/>
      <c r="F810" s="8"/>
      <c r="G810" s="21"/>
      <c r="H810" s="12"/>
      <c r="I810" s="12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idden="1" x14ac:dyDescent="0.25">
      <c r="A811" s="8"/>
      <c r="B811" s="8"/>
      <c r="C811" s="8"/>
      <c r="D811" s="8"/>
      <c r="E811" s="8"/>
      <c r="F811" s="8"/>
      <c r="G811" s="21"/>
      <c r="H811" s="12"/>
      <c r="I811" s="12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idden="1" x14ac:dyDescent="0.25">
      <c r="A812" s="8"/>
      <c r="B812" s="8"/>
      <c r="C812" s="8"/>
      <c r="D812" s="8"/>
      <c r="E812" s="8"/>
      <c r="F812" s="8"/>
      <c r="G812" s="21"/>
      <c r="H812" s="12"/>
      <c r="I812" s="12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idden="1" x14ac:dyDescent="0.25">
      <c r="A813" s="8"/>
      <c r="B813" s="8"/>
      <c r="C813" s="8"/>
      <c r="D813" s="8"/>
      <c r="E813" s="8"/>
      <c r="F813" s="8"/>
      <c r="G813" s="21"/>
      <c r="H813" s="12"/>
      <c r="I813" s="12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idden="1" x14ac:dyDescent="0.25">
      <c r="A814" s="8"/>
      <c r="B814" s="8"/>
      <c r="C814" s="8"/>
      <c r="D814" s="8"/>
      <c r="E814" s="8"/>
      <c r="F814" s="8"/>
      <c r="G814" s="21"/>
      <c r="H814" s="12"/>
      <c r="I814" s="12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idden="1" x14ac:dyDescent="0.25">
      <c r="A815" s="8"/>
      <c r="B815" s="8"/>
      <c r="C815" s="8"/>
      <c r="D815" s="8"/>
      <c r="E815" s="8"/>
      <c r="F815" s="8"/>
      <c r="G815" s="21"/>
      <c r="H815" s="12"/>
      <c r="I815" s="12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idden="1" x14ac:dyDescent="0.25">
      <c r="A816" s="8"/>
      <c r="B816" s="8"/>
      <c r="C816" s="8"/>
      <c r="D816" s="8"/>
      <c r="E816" s="8"/>
      <c r="F816" s="8"/>
      <c r="G816" s="21"/>
      <c r="H816" s="12"/>
      <c r="I816" s="12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idden="1" x14ac:dyDescent="0.25">
      <c r="A817" s="8"/>
      <c r="B817" s="8"/>
      <c r="C817" s="8"/>
      <c r="D817" s="8"/>
      <c r="E817" s="8"/>
      <c r="F817" s="8"/>
      <c r="G817" s="21"/>
      <c r="H817" s="12"/>
      <c r="I817" s="12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idden="1" x14ac:dyDescent="0.25">
      <c r="A818" s="8"/>
      <c r="B818" s="8"/>
      <c r="C818" s="8"/>
      <c r="D818" s="8"/>
      <c r="E818" s="8"/>
      <c r="F818" s="8"/>
      <c r="G818" s="21"/>
      <c r="H818" s="12"/>
      <c r="I818" s="12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idden="1" x14ac:dyDescent="0.25">
      <c r="A819" s="8"/>
      <c r="B819" s="8"/>
      <c r="C819" s="8"/>
      <c r="D819" s="8"/>
      <c r="E819" s="8"/>
      <c r="F819" s="8"/>
      <c r="G819" s="21"/>
      <c r="H819" s="12"/>
      <c r="I819" s="12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idden="1" x14ac:dyDescent="0.25">
      <c r="A820" s="8"/>
      <c r="B820" s="8"/>
      <c r="C820" s="8"/>
      <c r="D820" s="8"/>
      <c r="E820" s="8"/>
      <c r="F820" s="8"/>
      <c r="G820" s="21"/>
      <c r="H820" s="12"/>
      <c r="I820" s="12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idden="1" x14ac:dyDescent="0.25">
      <c r="A821" s="8"/>
      <c r="B821" s="8"/>
      <c r="C821" s="8"/>
      <c r="D821" s="8"/>
      <c r="E821" s="8"/>
      <c r="F821" s="8"/>
      <c r="G821" s="21"/>
      <c r="H821" s="12"/>
      <c r="I821" s="12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idden="1" x14ac:dyDescent="0.25">
      <c r="A822" s="8"/>
      <c r="B822" s="8"/>
      <c r="C822" s="8"/>
      <c r="D822" s="8"/>
      <c r="E822" s="8"/>
      <c r="F822" s="8"/>
      <c r="G822" s="21"/>
      <c r="H822" s="12"/>
      <c r="I822" s="12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idden="1" x14ac:dyDescent="0.25">
      <c r="A823" s="8"/>
      <c r="B823" s="8"/>
      <c r="C823" s="8"/>
      <c r="D823" s="8"/>
      <c r="E823" s="8"/>
      <c r="F823" s="8"/>
      <c r="G823" s="21"/>
      <c r="H823" s="12"/>
      <c r="I823" s="12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idden="1" x14ac:dyDescent="0.25">
      <c r="A824" s="8"/>
      <c r="B824" s="8"/>
      <c r="C824" s="8"/>
      <c r="D824" s="8"/>
      <c r="E824" s="8"/>
      <c r="F824" s="8"/>
      <c r="G824" s="21"/>
      <c r="H824" s="12"/>
      <c r="I824" s="12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idden="1" x14ac:dyDescent="0.25">
      <c r="A825" s="8"/>
      <c r="B825" s="8"/>
      <c r="C825" s="8"/>
      <c r="D825" s="8"/>
      <c r="E825" s="8"/>
      <c r="F825" s="8"/>
      <c r="G825" s="21"/>
      <c r="H825" s="12"/>
      <c r="I825" s="12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idden="1" x14ac:dyDescent="0.25">
      <c r="A826" s="8"/>
      <c r="B826" s="8"/>
      <c r="C826" s="8"/>
      <c r="D826" s="8"/>
      <c r="E826" s="8"/>
      <c r="F826" s="8"/>
      <c r="G826" s="21"/>
      <c r="H826" s="12"/>
      <c r="I826" s="12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idden="1" x14ac:dyDescent="0.25">
      <c r="A827" s="8"/>
      <c r="B827" s="8"/>
      <c r="C827" s="8"/>
      <c r="D827" s="8"/>
      <c r="E827" s="8"/>
      <c r="F827" s="8"/>
      <c r="G827" s="21"/>
      <c r="H827" s="12"/>
      <c r="I827" s="12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idden="1" x14ac:dyDescent="0.25">
      <c r="A828" s="8"/>
      <c r="B828" s="8"/>
      <c r="C828" s="8"/>
      <c r="D828" s="8"/>
      <c r="E828" s="8"/>
      <c r="F828" s="8"/>
      <c r="G828" s="21"/>
      <c r="H828" s="12"/>
      <c r="I828" s="12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idden="1" x14ac:dyDescent="0.25">
      <c r="A829" s="8"/>
      <c r="B829" s="8"/>
      <c r="C829" s="8"/>
      <c r="D829" s="8"/>
      <c r="E829" s="8"/>
      <c r="F829" s="8"/>
      <c r="G829" s="21"/>
      <c r="H829" s="12"/>
      <c r="I829" s="12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idden="1" x14ac:dyDescent="0.25">
      <c r="A830" s="8"/>
      <c r="B830" s="8"/>
      <c r="C830" s="8"/>
      <c r="D830" s="8"/>
      <c r="E830" s="8"/>
      <c r="F830" s="8"/>
      <c r="G830" s="21"/>
      <c r="H830" s="12"/>
      <c r="I830" s="12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idden="1" x14ac:dyDescent="0.25">
      <c r="A831" s="8"/>
      <c r="B831" s="8"/>
      <c r="C831" s="8"/>
      <c r="D831" s="8"/>
      <c r="E831" s="8"/>
      <c r="F831" s="8"/>
      <c r="G831" s="21"/>
      <c r="H831" s="12"/>
      <c r="I831" s="12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idden="1" x14ac:dyDescent="0.25">
      <c r="A832" s="8"/>
      <c r="B832" s="8"/>
      <c r="C832" s="8"/>
      <c r="D832" s="8"/>
      <c r="E832" s="8"/>
      <c r="F832" s="8"/>
      <c r="G832" s="21"/>
      <c r="H832" s="12"/>
      <c r="I832" s="12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idden="1" x14ac:dyDescent="0.25">
      <c r="A833" s="8"/>
      <c r="B833" s="8"/>
      <c r="C833" s="8"/>
      <c r="D833" s="8"/>
      <c r="E833" s="8"/>
      <c r="F833" s="8"/>
      <c r="G833" s="21"/>
      <c r="H833" s="12"/>
      <c r="I833" s="12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idden="1" x14ac:dyDescent="0.25">
      <c r="A834" s="8"/>
      <c r="B834" s="8"/>
      <c r="C834" s="8"/>
      <c r="D834" s="8"/>
      <c r="E834" s="8"/>
      <c r="F834" s="8"/>
      <c r="G834" s="21"/>
      <c r="H834" s="12"/>
      <c r="I834" s="12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idden="1" x14ac:dyDescent="0.25">
      <c r="A835" s="8"/>
      <c r="B835" s="8"/>
      <c r="C835" s="8"/>
      <c r="D835" s="8"/>
      <c r="E835" s="8"/>
      <c r="F835" s="8"/>
      <c r="G835" s="21"/>
      <c r="H835" s="12"/>
      <c r="I835" s="12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idden="1" x14ac:dyDescent="0.25">
      <c r="A836" s="8"/>
      <c r="B836" s="8"/>
      <c r="C836" s="8"/>
      <c r="D836" s="8"/>
      <c r="E836" s="8"/>
      <c r="F836" s="8"/>
      <c r="G836" s="21"/>
      <c r="H836" s="12"/>
      <c r="I836" s="12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idden="1" x14ac:dyDescent="0.25">
      <c r="A837" s="8"/>
      <c r="B837" s="8"/>
      <c r="C837" s="8"/>
      <c r="D837" s="8"/>
      <c r="E837" s="8"/>
      <c r="F837" s="8"/>
      <c r="G837" s="21"/>
      <c r="H837" s="12"/>
      <c r="I837" s="12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idden="1" x14ac:dyDescent="0.25">
      <c r="A838" s="8"/>
      <c r="B838" s="8"/>
      <c r="C838" s="8"/>
      <c r="D838" s="8"/>
      <c r="E838" s="8"/>
      <c r="F838" s="8"/>
      <c r="G838" s="21"/>
      <c r="H838" s="12"/>
      <c r="I838" s="12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idden="1" x14ac:dyDescent="0.25">
      <c r="A839" s="8"/>
      <c r="B839" s="8"/>
      <c r="C839" s="8"/>
      <c r="D839" s="8"/>
      <c r="E839" s="8"/>
      <c r="F839" s="8"/>
      <c r="G839" s="21"/>
      <c r="H839" s="12"/>
      <c r="I839" s="12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idden="1" x14ac:dyDescent="0.25">
      <c r="A840" s="8"/>
      <c r="B840" s="8"/>
      <c r="C840" s="8"/>
      <c r="D840" s="8"/>
      <c r="E840" s="8"/>
      <c r="F840" s="8"/>
      <c r="G840" s="21"/>
      <c r="H840" s="12"/>
      <c r="I840" s="12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idden="1" x14ac:dyDescent="0.25">
      <c r="A841" s="8"/>
      <c r="B841" s="8"/>
      <c r="C841" s="8"/>
      <c r="D841" s="8"/>
      <c r="E841" s="8"/>
      <c r="F841" s="8"/>
      <c r="G841" s="21"/>
      <c r="H841" s="12"/>
      <c r="I841" s="12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idden="1" x14ac:dyDescent="0.25">
      <c r="A842" s="8"/>
      <c r="B842" s="8"/>
      <c r="C842" s="8"/>
      <c r="D842" s="8"/>
      <c r="E842" s="8"/>
      <c r="F842" s="8"/>
      <c r="G842" s="21"/>
      <c r="H842" s="12"/>
      <c r="I842" s="12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idden="1" x14ac:dyDescent="0.25">
      <c r="A843" s="8"/>
      <c r="B843" s="8"/>
      <c r="C843" s="8"/>
      <c r="D843" s="8"/>
      <c r="E843" s="8"/>
      <c r="F843" s="8"/>
      <c r="G843" s="21"/>
      <c r="H843" s="12"/>
      <c r="I843" s="12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idden="1" x14ac:dyDescent="0.25">
      <c r="A844" s="8"/>
      <c r="B844" s="8"/>
      <c r="C844" s="8"/>
      <c r="D844" s="8"/>
      <c r="E844" s="8"/>
      <c r="F844" s="8"/>
      <c r="G844" s="21"/>
      <c r="H844" s="12"/>
      <c r="I844" s="12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idden="1" x14ac:dyDescent="0.25">
      <c r="A845" s="8"/>
      <c r="B845" s="8"/>
      <c r="C845" s="8"/>
      <c r="D845" s="8"/>
      <c r="E845" s="8"/>
      <c r="F845" s="8"/>
      <c r="G845" s="21"/>
      <c r="H845" s="12"/>
      <c r="I845" s="12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idden="1" x14ac:dyDescent="0.25">
      <c r="A846" s="8"/>
      <c r="B846" s="8"/>
      <c r="C846" s="8"/>
      <c r="D846" s="8"/>
      <c r="E846" s="8"/>
      <c r="F846" s="8"/>
      <c r="G846" s="21"/>
      <c r="H846" s="12"/>
      <c r="I846" s="12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idden="1" x14ac:dyDescent="0.25">
      <c r="A847" s="8"/>
      <c r="B847" s="8"/>
      <c r="C847" s="8"/>
      <c r="D847" s="8"/>
      <c r="E847" s="8"/>
      <c r="F847" s="8"/>
      <c r="G847" s="21"/>
      <c r="H847" s="12"/>
      <c r="I847" s="12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idden="1" x14ac:dyDescent="0.25">
      <c r="A848" s="8"/>
      <c r="B848" s="8"/>
      <c r="C848" s="8"/>
      <c r="D848" s="8"/>
      <c r="E848" s="8"/>
      <c r="F848" s="8"/>
      <c r="G848" s="21"/>
      <c r="H848" s="12"/>
      <c r="I848" s="12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idden="1" x14ac:dyDescent="0.25">
      <c r="A849" s="8"/>
      <c r="B849" s="8"/>
      <c r="C849" s="8"/>
      <c r="D849" s="8"/>
      <c r="E849" s="8"/>
      <c r="F849" s="8"/>
      <c r="G849" s="21"/>
      <c r="H849" s="12"/>
      <c r="I849" s="12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idden="1" x14ac:dyDescent="0.25">
      <c r="A850" s="8"/>
      <c r="B850" s="8"/>
      <c r="C850" s="8"/>
      <c r="D850" s="8"/>
      <c r="E850" s="8"/>
      <c r="F850" s="8"/>
      <c r="G850" s="21"/>
      <c r="H850" s="12"/>
      <c r="I850" s="12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idden="1" x14ac:dyDescent="0.25">
      <c r="A851" s="8"/>
      <c r="B851" s="8"/>
      <c r="C851" s="8"/>
      <c r="D851" s="8"/>
      <c r="E851" s="8"/>
      <c r="F851" s="8"/>
      <c r="G851" s="21"/>
      <c r="H851" s="12"/>
      <c r="I851" s="12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idden="1" x14ac:dyDescent="0.25">
      <c r="A852" s="8"/>
      <c r="B852" s="8"/>
      <c r="C852" s="8"/>
      <c r="D852" s="8"/>
      <c r="E852" s="8"/>
      <c r="F852" s="8"/>
      <c r="G852" s="21"/>
      <c r="H852" s="12"/>
      <c r="I852" s="12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idden="1" x14ac:dyDescent="0.25">
      <c r="A853" s="8"/>
      <c r="B853" s="8"/>
      <c r="C853" s="8"/>
      <c r="D853" s="8"/>
      <c r="E853" s="8"/>
      <c r="F853" s="8"/>
      <c r="G853" s="21"/>
      <c r="H853" s="12"/>
      <c r="I853" s="12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idden="1" x14ac:dyDescent="0.25">
      <c r="A854" s="8"/>
      <c r="B854" s="8"/>
      <c r="C854" s="8"/>
      <c r="D854" s="8"/>
      <c r="E854" s="8"/>
      <c r="F854" s="8"/>
      <c r="G854" s="21"/>
      <c r="H854" s="12"/>
      <c r="I854" s="12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idden="1" x14ac:dyDescent="0.25">
      <c r="A855" s="8"/>
      <c r="B855" s="8"/>
      <c r="C855" s="8"/>
      <c r="D855" s="8"/>
      <c r="E855" s="8"/>
      <c r="F855" s="8"/>
      <c r="G855" s="21"/>
      <c r="H855" s="12"/>
      <c r="I855" s="12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idden="1" x14ac:dyDescent="0.25">
      <c r="A856" s="8"/>
      <c r="B856" s="8"/>
      <c r="C856" s="8"/>
      <c r="D856" s="8"/>
      <c r="E856" s="8"/>
      <c r="F856" s="8"/>
      <c r="G856" s="21"/>
      <c r="H856" s="12"/>
      <c r="I856" s="12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idden="1" x14ac:dyDescent="0.25">
      <c r="A857" s="8"/>
      <c r="B857" s="8"/>
      <c r="C857" s="8"/>
      <c r="D857" s="8"/>
      <c r="E857" s="8"/>
      <c r="F857" s="8"/>
      <c r="G857" s="21"/>
      <c r="H857" s="12"/>
      <c r="I857" s="12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idden="1" x14ac:dyDescent="0.25">
      <c r="A858" s="8"/>
      <c r="B858" s="8"/>
      <c r="C858" s="8"/>
      <c r="D858" s="8"/>
      <c r="E858" s="8"/>
      <c r="F858" s="8"/>
      <c r="G858" s="21"/>
      <c r="H858" s="12"/>
      <c r="I858" s="12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idden="1" x14ac:dyDescent="0.25">
      <c r="A859" s="8"/>
      <c r="B859" s="8"/>
      <c r="C859" s="8"/>
      <c r="D859" s="8"/>
      <c r="E859" s="8"/>
      <c r="F859" s="8"/>
      <c r="G859" s="21"/>
      <c r="H859" s="12"/>
      <c r="I859" s="12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idden="1" x14ac:dyDescent="0.25">
      <c r="A860" s="8"/>
      <c r="B860" s="8"/>
      <c r="C860" s="8"/>
      <c r="D860" s="8"/>
      <c r="E860" s="8"/>
      <c r="F860" s="8"/>
      <c r="G860" s="21"/>
      <c r="H860" s="12"/>
      <c r="I860" s="12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idden="1" x14ac:dyDescent="0.25">
      <c r="A861" s="8"/>
      <c r="B861" s="8"/>
      <c r="C861" s="8"/>
      <c r="D861" s="8"/>
      <c r="E861" s="8"/>
      <c r="F861" s="8"/>
      <c r="G861" s="21"/>
      <c r="H861" s="12"/>
      <c r="I861" s="12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idden="1" x14ac:dyDescent="0.25">
      <c r="A862" s="8"/>
      <c r="B862" s="8"/>
      <c r="C862" s="8"/>
      <c r="D862" s="8"/>
      <c r="E862" s="8"/>
      <c r="F862" s="8"/>
      <c r="G862" s="21"/>
      <c r="H862" s="12"/>
      <c r="I862" s="12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idden="1" x14ac:dyDescent="0.25">
      <c r="A863" s="8"/>
      <c r="B863" s="8"/>
      <c r="C863" s="8"/>
      <c r="D863" s="8"/>
      <c r="E863" s="8"/>
      <c r="F863" s="8"/>
      <c r="G863" s="21"/>
      <c r="H863" s="12"/>
      <c r="I863" s="12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idden="1" x14ac:dyDescent="0.25">
      <c r="A864" s="8"/>
      <c r="B864" s="8"/>
      <c r="C864" s="8"/>
      <c r="D864" s="8"/>
      <c r="E864" s="8"/>
      <c r="F864" s="8"/>
      <c r="G864" s="21"/>
      <c r="H864" s="12"/>
      <c r="I864" s="12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idden="1" x14ac:dyDescent="0.25">
      <c r="A865" s="8"/>
      <c r="B865" s="8"/>
      <c r="C865" s="8"/>
      <c r="D865" s="8"/>
      <c r="E865" s="8"/>
      <c r="F865" s="8"/>
      <c r="G865" s="21"/>
      <c r="H865" s="12"/>
      <c r="I865" s="12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idden="1" x14ac:dyDescent="0.25">
      <c r="A866" s="8"/>
      <c r="B866" s="8"/>
      <c r="C866" s="8"/>
      <c r="D866" s="8"/>
      <c r="E866" s="8"/>
      <c r="F866" s="8"/>
      <c r="G866" s="21"/>
      <c r="H866" s="12"/>
      <c r="I866" s="12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idden="1" x14ac:dyDescent="0.25">
      <c r="A867" s="8"/>
      <c r="B867" s="8"/>
      <c r="C867" s="8"/>
      <c r="D867" s="8"/>
      <c r="E867" s="8"/>
      <c r="F867" s="8"/>
      <c r="G867" s="21"/>
      <c r="H867" s="12"/>
      <c r="I867" s="12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idden="1" x14ac:dyDescent="0.25">
      <c r="A868" s="8"/>
      <c r="B868" s="8"/>
      <c r="C868" s="8"/>
      <c r="D868" s="8"/>
      <c r="E868" s="8"/>
      <c r="F868" s="8"/>
      <c r="G868" s="21"/>
      <c r="H868" s="12"/>
      <c r="I868" s="12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idden="1" x14ac:dyDescent="0.25">
      <c r="A869" s="8"/>
      <c r="B869" s="8"/>
      <c r="C869" s="8"/>
      <c r="D869" s="8"/>
      <c r="E869" s="8"/>
      <c r="F869" s="8"/>
      <c r="G869" s="21"/>
      <c r="H869" s="12"/>
      <c r="I869" s="12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idden="1" x14ac:dyDescent="0.25">
      <c r="A870" s="8"/>
      <c r="B870" s="8"/>
      <c r="C870" s="8"/>
      <c r="D870" s="8"/>
      <c r="E870" s="8"/>
      <c r="F870" s="8"/>
      <c r="G870" s="21"/>
      <c r="H870" s="12"/>
      <c r="I870" s="12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idden="1" x14ac:dyDescent="0.25">
      <c r="A871" s="8"/>
      <c r="B871" s="8"/>
      <c r="C871" s="8"/>
      <c r="D871" s="8"/>
      <c r="E871" s="8"/>
      <c r="F871" s="8"/>
      <c r="G871" s="21"/>
      <c r="H871" s="12"/>
      <c r="I871" s="12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idden="1" x14ac:dyDescent="0.25">
      <c r="A872" s="8"/>
      <c r="B872" s="8"/>
      <c r="C872" s="8"/>
      <c r="D872" s="8"/>
      <c r="E872" s="8"/>
      <c r="F872" s="8"/>
      <c r="G872" s="21"/>
      <c r="H872" s="12"/>
      <c r="I872" s="12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idden="1" x14ac:dyDescent="0.25">
      <c r="A873" s="8"/>
      <c r="B873" s="8"/>
      <c r="C873" s="8"/>
      <c r="D873" s="8"/>
      <c r="E873" s="8"/>
      <c r="F873" s="8"/>
      <c r="G873" s="21"/>
      <c r="H873" s="12"/>
      <c r="I873" s="12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idden="1" x14ac:dyDescent="0.25">
      <c r="A874" s="8"/>
      <c r="B874" s="8"/>
      <c r="C874" s="8"/>
      <c r="D874" s="8"/>
      <c r="E874" s="8"/>
      <c r="F874" s="8"/>
      <c r="G874" s="21"/>
      <c r="H874" s="12"/>
      <c r="I874" s="12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idden="1" x14ac:dyDescent="0.25">
      <c r="A875" s="8"/>
      <c r="B875" s="8"/>
      <c r="C875" s="8"/>
      <c r="D875" s="8"/>
      <c r="E875" s="8"/>
      <c r="F875" s="8"/>
      <c r="G875" s="21"/>
      <c r="H875" s="12"/>
      <c r="I875" s="12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idden="1" x14ac:dyDescent="0.25">
      <c r="A876" s="8"/>
      <c r="B876" s="8"/>
      <c r="C876" s="8"/>
      <c r="D876" s="8"/>
      <c r="E876" s="8"/>
      <c r="F876" s="8"/>
      <c r="G876" s="21"/>
      <c r="H876" s="12"/>
      <c r="I876" s="12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idden="1" x14ac:dyDescent="0.25">
      <c r="A877" s="8"/>
      <c r="B877" s="8"/>
      <c r="C877" s="8"/>
      <c r="D877" s="8"/>
      <c r="E877" s="8"/>
      <c r="F877" s="8"/>
      <c r="G877" s="21"/>
      <c r="H877" s="12"/>
      <c r="I877" s="12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idden="1" x14ac:dyDescent="0.25">
      <c r="A878" s="8"/>
      <c r="B878" s="8"/>
      <c r="C878" s="8"/>
      <c r="D878" s="8"/>
      <c r="E878" s="8"/>
      <c r="F878" s="8"/>
      <c r="G878" s="21"/>
      <c r="H878" s="12"/>
      <c r="I878" s="12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idden="1" x14ac:dyDescent="0.25">
      <c r="A879" s="8"/>
      <c r="B879" s="8"/>
      <c r="C879" s="8"/>
      <c r="D879" s="8"/>
      <c r="E879" s="8"/>
      <c r="F879" s="8"/>
      <c r="G879" s="21"/>
      <c r="H879" s="12"/>
      <c r="I879" s="12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idden="1" x14ac:dyDescent="0.25">
      <c r="A880" s="8"/>
      <c r="B880" s="8"/>
      <c r="C880" s="8"/>
      <c r="D880" s="8"/>
      <c r="E880" s="8"/>
      <c r="F880" s="8"/>
      <c r="G880" s="21"/>
      <c r="H880" s="12"/>
      <c r="I880" s="12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idden="1" x14ac:dyDescent="0.25">
      <c r="A881" s="8"/>
      <c r="B881" s="8"/>
      <c r="C881" s="8"/>
      <c r="D881" s="8"/>
      <c r="E881" s="8"/>
      <c r="F881" s="8"/>
      <c r="G881" s="21"/>
      <c r="H881" s="12"/>
      <c r="I881" s="12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idden="1" x14ac:dyDescent="0.25">
      <c r="A882" s="8"/>
      <c r="B882" s="8"/>
      <c r="C882" s="8"/>
      <c r="D882" s="8"/>
      <c r="E882" s="8"/>
      <c r="F882" s="8"/>
      <c r="G882" s="21"/>
      <c r="H882" s="12"/>
      <c r="I882" s="12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idden="1" x14ac:dyDescent="0.25">
      <c r="A883" s="8"/>
      <c r="B883" s="8"/>
      <c r="C883" s="8"/>
      <c r="D883" s="8"/>
      <c r="E883" s="8"/>
      <c r="F883" s="8"/>
      <c r="G883" s="21"/>
      <c r="H883" s="12"/>
      <c r="I883" s="12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idden="1" x14ac:dyDescent="0.25">
      <c r="A884" s="8"/>
      <c r="B884" s="8"/>
      <c r="C884" s="8"/>
      <c r="D884" s="8"/>
      <c r="E884" s="8"/>
      <c r="F884" s="8"/>
      <c r="G884" s="21"/>
      <c r="H884" s="12"/>
      <c r="I884" s="12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idden="1" x14ac:dyDescent="0.25">
      <c r="A885" s="8"/>
      <c r="B885" s="8"/>
      <c r="C885" s="8"/>
      <c r="D885" s="8"/>
      <c r="E885" s="8"/>
      <c r="F885" s="8"/>
      <c r="G885" s="21"/>
      <c r="H885" s="12"/>
      <c r="I885" s="12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idden="1" x14ac:dyDescent="0.25">
      <c r="A886" s="8"/>
      <c r="B886" s="8"/>
      <c r="C886" s="8"/>
      <c r="D886" s="8"/>
      <c r="E886" s="8"/>
      <c r="F886" s="8"/>
      <c r="G886" s="21"/>
      <c r="H886" s="12"/>
      <c r="I886" s="12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idden="1" x14ac:dyDescent="0.25">
      <c r="A887" s="8"/>
      <c r="B887" s="8"/>
      <c r="C887" s="8"/>
      <c r="D887" s="8"/>
      <c r="E887" s="8"/>
      <c r="F887" s="8"/>
      <c r="G887" s="21"/>
      <c r="H887" s="12"/>
      <c r="I887" s="12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idden="1" x14ac:dyDescent="0.25">
      <c r="A888" s="8"/>
      <c r="B888" s="8"/>
      <c r="C888" s="8"/>
      <c r="D888" s="8"/>
      <c r="E888" s="8"/>
      <c r="F888" s="8"/>
      <c r="G888" s="21"/>
      <c r="H888" s="12"/>
      <c r="I888" s="12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idden="1" x14ac:dyDescent="0.25">
      <c r="A889" s="8"/>
      <c r="B889" s="8"/>
      <c r="C889" s="8"/>
      <c r="D889" s="8"/>
      <c r="E889" s="8"/>
      <c r="F889" s="8"/>
      <c r="G889" s="21"/>
      <c r="H889" s="12"/>
      <c r="I889" s="12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idden="1" x14ac:dyDescent="0.25">
      <c r="A890" s="8"/>
      <c r="B890" s="8"/>
      <c r="C890" s="8"/>
      <c r="D890" s="8"/>
      <c r="E890" s="8"/>
      <c r="F890" s="8"/>
      <c r="G890" s="21"/>
      <c r="H890" s="12"/>
      <c r="I890" s="12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idden="1" x14ac:dyDescent="0.25">
      <c r="A891" s="8"/>
      <c r="B891" s="8"/>
      <c r="C891" s="8"/>
      <c r="D891" s="8"/>
      <c r="E891" s="8"/>
      <c r="F891" s="8"/>
      <c r="G891" s="21"/>
      <c r="H891" s="12"/>
      <c r="I891" s="12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idden="1" x14ac:dyDescent="0.25">
      <c r="A892" s="8"/>
      <c r="B892" s="8"/>
      <c r="C892" s="8"/>
      <c r="D892" s="8"/>
      <c r="E892" s="8"/>
      <c r="F892" s="8"/>
      <c r="G892" s="21"/>
      <c r="H892" s="12"/>
      <c r="I892" s="12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idden="1" x14ac:dyDescent="0.25">
      <c r="A893" s="8"/>
      <c r="B893" s="8"/>
      <c r="C893" s="8"/>
      <c r="D893" s="8"/>
      <c r="E893" s="8"/>
      <c r="F893" s="8"/>
      <c r="G893" s="21"/>
      <c r="H893" s="12"/>
      <c r="I893" s="12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idden="1" x14ac:dyDescent="0.25">
      <c r="A894" s="8"/>
      <c r="B894" s="8"/>
      <c r="C894" s="8"/>
      <c r="D894" s="8"/>
      <c r="E894" s="8"/>
      <c r="F894" s="8"/>
      <c r="G894" s="21"/>
      <c r="H894" s="12"/>
      <c r="I894" s="12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idden="1" x14ac:dyDescent="0.25">
      <c r="A895" s="8"/>
      <c r="B895" s="8"/>
      <c r="C895" s="8"/>
      <c r="D895" s="8"/>
      <c r="E895" s="8"/>
      <c r="F895" s="8"/>
      <c r="G895" s="21"/>
      <c r="H895" s="12"/>
      <c r="I895" s="12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idden="1" x14ac:dyDescent="0.25">
      <c r="A896" s="8"/>
      <c r="B896" s="8"/>
      <c r="C896" s="8"/>
      <c r="D896" s="8"/>
      <c r="E896" s="8"/>
      <c r="F896" s="8"/>
      <c r="G896" s="21"/>
      <c r="H896" s="12"/>
      <c r="I896" s="12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idden="1" x14ac:dyDescent="0.25">
      <c r="A897" s="8"/>
      <c r="B897" s="8"/>
      <c r="C897" s="8"/>
      <c r="D897" s="8"/>
      <c r="E897" s="8"/>
      <c r="F897" s="8"/>
      <c r="G897" s="21"/>
      <c r="H897" s="12"/>
      <c r="I897" s="12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idden="1" x14ac:dyDescent="0.25">
      <c r="A898" s="8"/>
      <c r="B898" s="8"/>
      <c r="C898" s="8"/>
      <c r="D898" s="8"/>
      <c r="E898" s="8"/>
      <c r="F898" s="8"/>
      <c r="G898" s="21"/>
      <c r="H898" s="12"/>
      <c r="I898" s="12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idden="1" x14ac:dyDescent="0.25">
      <c r="A899" s="8"/>
      <c r="B899" s="8"/>
      <c r="C899" s="8"/>
      <c r="D899" s="8"/>
      <c r="E899" s="8"/>
      <c r="F899" s="8"/>
      <c r="G899" s="21"/>
      <c r="H899" s="12"/>
      <c r="I899" s="12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idden="1" x14ac:dyDescent="0.25">
      <c r="A900" s="8"/>
      <c r="B900" s="8"/>
      <c r="C900" s="8"/>
      <c r="D900" s="8"/>
      <c r="E900" s="8"/>
      <c r="F900" s="8"/>
      <c r="G900" s="21"/>
      <c r="H900" s="12"/>
      <c r="I900" s="12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idden="1" x14ac:dyDescent="0.25">
      <c r="A901" s="8"/>
      <c r="B901" s="8"/>
      <c r="C901" s="8"/>
      <c r="D901" s="8"/>
      <c r="E901" s="8"/>
      <c r="F901" s="8"/>
      <c r="G901" s="21"/>
      <c r="H901" s="12"/>
      <c r="I901" s="12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idden="1" x14ac:dyDescent="0.25">
      <c r="A902" s="8"/>
      <c r="B902" s="8"/>
      <c r="C902" s="8"/>
      <c r="D902" s="8"/>
      <c r="E902" s="8"/>
      <c r="F902" s="8"/>
      <c r="G902" s="21"/>
      <c r="H902" s="12"/>
      <c r="I902" s="12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idden="1" x14ac:dyDescent="0.25">
      <c r="A903" s="8"/>
      <c r="B903" s="8"/>
      <c r="C903" s="8"/>
      <c r="D903" s="8"/>
      <c r="E903" s="8"/>
      <c r="F903" s="8"/>
      <c r="G903" s="21"/>
      <c r="H903" s="12"/>
      <c r="I903" s="12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idden="1" x14ac:dyDescent="0.25">
      <c r="A904" s="8"/>
      <c r="B904" s="8"/>
      <c r="C904" s="8"/>
      <c r="D904" s="8"/>
      <c r="E904" s="8"/>
      <c r="F904" s="8"/>
      <c r="G904" s="21"/>
      <c r="H904" s="12"/>
      <c r="I904" s="12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idden="1" x14ac:dyDescent="0.25">
      <c r="A905" s="8"/>
      <c r="B905" s="8"/>
      <c r="C905" s="8"/>
      <c r="D905" s="8"/>
      <c r="E905" s="8"/>
      <c r="F905" s="8"/>
      <c r="G905" s="21"/>
      <c r="H905" s="12"/>
      <c r="I905" s="12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idden="1" x14ac:dyDescent="0.25">
      <c r="A906" s="8"/>
      <c r="B906" s="8"/>
      <c r="C906" s="8"/>
      <c r="D906" s="8"/>
      <c r="E906" s="8"/>
      <c r="F906" s="8"/>
      <c r="G906" s="21"/>
      <c r="H906" s="12"/>
      <c r="I906" s="12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idden="1" x14ac:dyDescent="0.25">
      <c r="A907" s="8"/>
      <c r="B907" s="8"/>
      <c r="C907" s="8"/>
      <c r="D907" s="8"/>
      <c r="E907" s="8"/>
      <c r="F907" s="8"/>
      <c r="G907" s="21"/>
      <c r="H907" s="12"/>
      <c r="I907" s="12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idden="1" x14ac:dyDescent="0.25">
      <c r="A908" s="8"/>
      <c r="B908" s="8"/>
      <c r="C908" s="8"/>
      <c r="D908" s="8"/>
      <c r="E908" s="8"/>
      <c r="F908" s="8"/>
      <c r="G908" s="21"/>
      <c r="H908" s="12"/>
      <c r="I908" s="12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idden="1" x14ac:dyDescent="0.25">
      <c r="A909" s="8"/>
      <c r="B909" s="8"/>
      <c r="C909" s="8"/>
      <c r="D909" s="8"/>
      <c r="E909" s="8"/>
      <c r="F909" s="8"/>
      <c r="G909" s="21"/>
      <c r="H909" s="12"/>
      <c r="I909" s="12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idden="1" x14ac:dyDescent="0.25">
      <c r="A910" s="8"/>
      <c r="B910" s="8"/>
      <c r="C910" s="8"/>
      <c r="D910" s="8"/>
      <c r="E910" s="8"/>
      <c r="F910" s="8"/>
      <c r="G910" s="21"/>
      <c r="H910" s="12"/>
      <c r="I910" s="12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idden="1" x14ac:dyDescent="0.25">
      <c r="A911" s="8"/>
      <c r="B911" s="8"/>
      <c r="C911" s="8"/>
      <c r="D911" s="8"/>
      <c r="E911" s="8"/>
      <c r="F911" s="8"/>
      <c r="G911" s="21"/>
      <c r="H911" s="12"/>
      <c r="I911" s="12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idden="1" x14ac:dyDescent="0.25">
      <c r="A912" s="8"/>
      <c r="B912" s="8"/>
      <c r="C912" s="8"/>
      <c r="D912" s="8"/>
      <c r="E912" s="8"/>
      <c r="F912" s="8"/>
      <c r="G912" s="21"/>
      <c r="H912" s="12"/>
      <c r="I912" s="12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idden="1" x14ac:dyDescent="0.25">
      <c r="A913" s="8"/>
      <c r="B913" s="8"/>
      <c r="C913" s="8"/>
      <c r="D913" s="8"/>
      <c r="E913" s="8"/>
      <c r="F913" s="8"/>
      <c r="G913" s="21"/>
      <c r="H913" s="12"/>
      <c r="I913" s="12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idden="1" x14ac:dyDescent="0.25">
      <c r="A914" s="8"/>
      <c r="B914" s="8"/>
      <c r="C914" s="8"/>
      <c r="D914" s="8"/>
      <c r="E914" s="8"/>
      <c r="F914" s="8"/>
      <c r="G914" s="21"/>
      <c r="H914" s="12"/>
      <c r="I914" s="12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idden="1" x14ac:dyDescent="0.25">
      <c r="A915" s="8"/>
      <c r="B915" s="8"/>
      <c r="C915" s="8"/>
      <c r="D915" s="8"/>
      <c r="E915" s="8"/>
      <c r="F915" s="8"/>
      <c r="G915" s="21"/>
      <c r="H915" s="12"/>
      <c r="I915" s="12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idden="1" x14ac:dyDescent="0.25">
      <c r="A916" s="8"/>
      <c r="B916" s="8"/>
      <c r="C916" s="8"/>
      <c r="D916" s="8"/>
      <c r="E916" s="8"/>
      <c r="F916" s="8"/>
      <c r="G916" s="21"/>
      <c r="H916" s="12"/>
      <c r="I916" s="12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idden="1" x14ac:dyDescent="0.25">
      <c r="A917" s="8"/>
      <c r="B917" s="8"/>
      <c r="C917" s="8"/>
      <c r="D917" s="8"/>
      <c r="E917" s="8"/>
      <c r="F917" s="8"/>
      <c r="G917" s="21"/>
      <c r="H917" s="12"/>
      <c r="I917" s="12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idden="1" x14ac:dyDescent="0.25">
      <c r="A918" s="8"/>
      <c r="B918" s="8"/>
      <c r="C918" s="8"/>
      <c r="D918" s="8"/>
      <c r="E918" s="8"/>
      <c r="F918" s="8"/>
      <c r="G918" s="21"/>
      <c r="H918" s="12"/>
      <c r="I918" s="12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idden="1" x14ac:dyDescent="0.25">
      <c r="A919" s="8"/>
      <c r="B919" s="8"/>
      <c r="C919" s="8"/>
      <c r="D919" s="8"/>
      <c r="E919" s="8"/>
      <c r="F919" s="8"/>
      <c r="G919" s="21"/>
      <c r="H919" s="12"/>
      <c r="I919" s="12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idden="1" x14ac:dyDescent="0.25">
      <c r="A920" s="8"/>
      <c r="B920" s="8"/>
      <c r="C920" s="8"/>
      <c r="D920" s="8"/>
      <c r="E920" s="8"/>
      <c r="F920" s="8"/>
      <c r="G920" s="21"/>
      <c r="H920" s="12"/>
      <c r="I920" s="12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idden="1" x14ac:dyDescent="0.25">
      <c r="A921" s="8"/>
      <c r="B921" s="8"/>
      <c r="C921" s="8"/>
      <c r="D921" s="8"/>
      <c r="E921" s="8"/>
      <c r="F921" s="8"/>
      <c r="G921" s="21"/>
      <c r="H921" s="12"/>
      <c r="I921" s="12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idden="1" x14ac:dyDescent="0.25">
      <c r="A922" s="8"/>
      <c r="B922" s="8"/>
      <c r="C922" s="8"/>
      <c r="D922" s="8"/>
      <c r="E922" s="8"/>
      <c r="F922" s="8"/>
      <c r="G922" s="21"/>
      <c r="H922" s="12"/>
      <c r="I922" s="12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idden="1" x14ac:dyDescent="0.25">
      <c r="A923" s="8"/>
      <c r="B923" s="8"/>
      <c r="C923" s="8"/>
      <c r="D923" s="8"/>
      <c r="E923" s="8"/>
      <c r="F923" s="8"/>
      <c r="G923" s="21"/>
      <c r="H923" s="12"/>
      <c r="I923" s="12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idden="1" x14ac:dyDescent="0.25">
      <c r="A924" s="8"/>
      <c r="B924" s="8"/>
      <c r="C924" s="8"/>
      <c r="D924" s="8"/>
      <c r="E924" s="8"/>
      <c r="F924" s="8"/>
      <c r="G924" s="21"/>
      <c r="H924" s="12"/>
      <c r="I924" s="12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idden="1" x14ac:dyDescent="0.25">
      <c r="A925" s="8"/>
      <c r="B925" s="8"/>
      <c r="C925" s="8"/>
      <c r="D925" s="8"/>
      <c r="E925" s="8"/>
      <c r="F925" s="8"/>
      <c r="G925" s="21"/>
      <c r="H925" s="12"/>
      <c r="I925" s="12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idden="1" x14ac:dyDescent="0.25">
      <c r="A926" s="8"/>
      <c r="B926" s="8"/>
      <c r="C926" s="8"/>
      <c r="D926" s="8"/>
      <c r="E926" s="8"/>
      <c r="F926" s="8"/>
      <c r="G926" s="21"/>
      <c r="H926" s="12"/>
      <c r="I926" s="12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idden="1" x14ac:dyDescent="0.25">
      <c r="A927" s="8"/>
      <c r="B927" s="8"/>
      <c r="C927" s="8"/>
      <c r="D927" s="8"/>
      <c r="E927" s="8"/>
      <c r="F927" s="8"/>
      <c r="G927" s="21"/>
      <c r="H927" s="12"/>
      <c r="I927" s="12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idden="1" x14ac:dyDescent="0.25">
      <c r="A928" s="8"/>
      <c r="B928" s="8"/>
      <c r="C928" s="8"/>
      <c r="D928" s="8"/>
      <c r="E928" s="8"/>
      <c r="F928" s="8"/>
      <c r="G928" s="21"/>
      <c r="H928" s="12"/>
      <c r="I928" s="12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idden="1" x14ac:dyDescent="0.25">
      <c r="A929" s="8"/>
      <c r="B929" s="8"/>
      <c r="C929" s="8"/>
      <c r="D929" s="8"/>
      <c r="E929" s="8"/>
      <c r="F929" s="8"/>
      <c r="G929" s="21"/>
      <c r="H929" s="12"/>
      <c r="I929" s="12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idden="1" x14ac:dyDescent="0.25">
      <c r="A930" s="8"/>
      <c r="B930" s="8"/>
      <c r="C930" s="8"/>
      <c r="D930" s="8"/>
      <c r="E930" s="8"/>
      <c r="F930" s="8"/>
      <c r="G930" s="21"/>
      <c r="H930" s="12"/>
      <c r="I930" s="12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idden="1" x14ac:dyDescent="0.25">
      <c r="A931" s="8"/>
      <c r="B931" s="8"/>
      <c r="C931" s="8"/>
      <c r="D931" s="8"/>
      <c r="E931" s="8"/>
      <c r="F931" s="8"/>
      <c r="G931" s="21"/>
      <c r="H931" s="12"/>
      <c r="I931" s="12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idden="1" x14ac:dyDescent="0.25">
      <c r="A932" s="8"/>
      <c r="B932" s="8"/>
      <c r="C932" s="8"/>
      <c r="D932" s="8"/>
      <c r="E932" s="8"/>
      <c r="F932" s="8"/>
      <c r="G932" s="21"/>
      <c r="H932" s="12"/>
      <c r="I932" s="12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idden="1" x14ac:dyDescent="0.25">
      <c r="A933" s="8"/>
      <c r="B933" s="8"/>
      <c r="C933" s="8"/>
      <c r="D933" s="8"/>
      <c r="E933" s="8"/>
      <c r="F933" s="8"/>
      <c r="G933" s="21"/>
      <c r="H933" s="12"/>
      <c r="I933" s="12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idden="1" x14ac:dyDescent="0.25">
      <c r="A934" s="8"/>
      <c r="B934" s="8"/>
      <c r="C934" s="8"/>
      <c r="D934" s="8"/>
      <c r="E934" s="8"/>
      <c r="F934" s="8"/>
      <c r="G934" s="21"/>
      <c r="H934" s="12"/>
      <c r="I934" s="12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idden="1" x14ac:dyDescent="0.25">
      <c r="A935" s="8"/>
      <c r="B935" s="8"/>
      <c r="C935" s="8"/>
      <c r="D935" s="8"/>
      <c r="E935" s="8"/>
      <c r="F935" s="8"/>
      <c r="G935" s="21"/>
      <c r="H935" s="12"/>
      <c r="I935" s="12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idden="1" x14ac:dyDescent="0.25">
      <c r="A936" s="8"/>
      <c r="B936" s="8"/>
      <c r="C936" s="8"/>
      <c r="D936" s="8"/>
      <c r="E936" s="8"/>
      <c r="F936" s="8"/>
      <c r="G936" s="21"/>
      <c r="H936" s="12"/>
      <c r="I936" s="12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idden="1" x14ac:dyDescent="0.25">
      <c r="A937" s="8"/>
      <c r="B937" s="8"/>
      <c r="C937" s="8"/>
      <c r="D937" s="8"/>
      <c r="E937" s="8"/>
      <c r="F937" s="8"/>
      <c r="G937" s="21"/>
      <c r="H937" s="12"/>
      <c r="I937" s="12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idden="1" x14ac:dyDescent="0.25">
      <c r="A938" s="8"/>
      <c r="B938" s="8"/>
      <c r="C938" s="8"/>
      <c r="D938" s="8"/>
      <c r="E938" s="8"/>
      <c r="F938" s="8"/>
      <c r="G938" s="21"/>
      <c r="H938" s="12"/>
      <c r="I938" s="12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idden="1" x14ac:dyDescent="0.25">
      <c r="A939" s="8"/>
      <c r="B939" s="8"/>
      <c r="C939" s="8"/>
      <c r="D939" s="8"/>
      <c r="E939" s="8"/>
      <c r="F939" s="8"/>
      <c r="G939" s="21"/>
      <c r="H939" s="12"/>
      <c r="I939" s="12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idden="1" x14ac:dyDescent="0.25">
      <c r="A940" s="8"/>
      <c r="B940" s="8"/>
      <c r="C940" s="8"/>
      <c r="D940" s="8"/>
      <c r="E940" s="8"/>
      <c r="F940" s="8"/>
      <c r="G940" s="21"/>
      <c r="H940" s="12"/>
      <c r="I940" s="12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idden="1" x14ac:dyDescent="0.25">
      <c r="A941" s="8"/>
      <c r="B941" s="8"/>
      <c r="C941" s="8"/>
      <c r="D941" s="8"/>
      <c r="E941" s="8"/>
      <c r="F941" s="8"/>
      <c r="G941" s="21"/>
      <c r="H941" s="12"/>
      <c r="I941" s="12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idden="1" x14ac:dyDescent="0.25">
      <c r="A942" s="8"/>
      <c r="B942" s="8"/>
      <c r="C942" s="8"/>
      <c r="D942" s="8"/>
      <c r="E942" s="8"/>
      <c r="F942" s="8"/>
      <c r="G942" s="21"/>
      <c r="H942" s="12"/>
      <c r="I942" s="12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idden="1" x14ac:dyDescent="0.25">
      <c r="A943" s="8"/>
      <c r="B943" s="8"/>
      <c r="C943" s="8"/>
      <c r="D943" s="8"/>
      <c r="E943" s="8"/>
      <c r="F943" s="8"/>
      <c r="G943" s="21"/>
      <c r="H943" s="12"/>
      <c r="I943" s="12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idden="1" x14ac:dyDescent="0.25">
      <c r="A944" s="8"/>
      <c r="B944" s="8"/>
      <c r="C944" s="8"/>
      <c r="D944" s="8"/>
      <c r="E944" s="8"/>
      <c r="F944" s="8"/>
      <c r="G944" s="21"/>
      <c r="H944" s="12"/>
      <c r="I944" s="12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idden="1" x14ac:dyDescent="0.25">
      <c r="A945" s="8"/>
      <c r="B945" s="8"/>
      <c r="C945" s="8"/>
      <c r="D945" s="8"/>
      <c r="E945" s="8"/>
      <c r="F945" s="8"/>
      <c r="G945" s="21"/>
      <c r="H945" s="12"/>
      <c r="I945" s="12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idden="1" x14ac:dyDescent="0.25">
      <c r="A946" s="8"/>
      <c r="B946" s="8"/>
      <c r="C946" s="8"/>
      <c r="D946" s="8"/>
      <c r="E946" s="8"/>
      <c r="F946" s="8"/>
      <c r="G946" s="21"/>
      <c r="H946" s="12"/>
      <c r="I946" s="12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idden="1" x14ac:dyDescent="0.25">
      <c r="A947" s="8"/>
      <c r="B947" s="8"/>
      <c r="C947" s="8"/>
      <c r="D947" s="8"/>
      <c r="E947" s="8"/>
      <c r="F947" s="8"/>
      <c r="G947" s="21"/>
      <c r="H947" s="12"/>
      <c r="I947" s="12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idden="1" x14ac:dyDescent="0.25">
      <c r="A948" s="8"/>
      <c r="B948" s="8"/>
      <c r="C948" s="8"/>
      <c r="D948" s="8"/>
      <c r="E948" s="8"/>
      <c r="F948" s="8"/>
      <c r="G948" s="21"/>
      <c r="H948" s="12"/>
      <c r="I948" s="12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idden="1" x14ac:dyDescent="0.25">
      <c r="A949" s="8"/>
      <c r="B949" s="8"/>
      <c r="C949" s="8"/>
      <c r="D949" s="8"/>
      <c r="E949" s="8"/>
      <c r="F949" s="8"/>
      <c r="G949" s="21"/>
      <c r="H949" s="12"/>
      <c r="I949" s="12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idden="1" x14ac:dyDescent="0.25">
      <c r="A950" s="8"/>
      <c r="B950" s="8"/>
      <c r="C950" s="8"/>
      <c r="D950" s="8"/>
      <c r="E950" s="8"/>
      <c r="F950" s="8"/>
      <c r="G950" s="21"/>
      <c r="H950" s="12"/>
      <c r="I950" s="12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idden="1" x14ac:dyDescent="0.25">
      <c r="A951" s="8"/>
      <c r="B951" s="8"/>
      <c r="C951" s="8"/>
      <c r="D951" s="8"/>
      <c r="E951" s="8"/>
      <c r="F951" s="8"/>
      <c r="G951" s="21"/>
      <c r="H951" s="12"/>
      <c r="I951" s="12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idden="1" x14ac:dyDescent="0.25">
      <c r="A952" s="8"/>
      <c r="B952" s="8"/>
      <c r="C952" s="8"/>
      <c r="D952" s="8"/>
      <c r="E952" s="8"/>
      <c r="F952" s="8"/>
      <c r="G952" s="21"/>
      <c r="H952" s="12"/>
      <c r="I952" s="12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idden="1" x14ac:dyDescent="0.25">
      <c r="A953" s="8"/>
      <c r="B953" s="8"/>
      <c r="C953" s="8"/>
      <c r="D953" s="8"/>
      <c r="E953" s="8"/>
      <c r="F953" s="8"/>
      <c r="G953" s="21"/>
      <c r="H953" s="12"/>
      <c r="I953" s="12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idden="1" x14ac:dyDescent="0.25">
      <c r="A954" s="8"/>
      <c r="B954" s="8"/>
      <c r="C954" s="8"/>
      <c r="D954" s="8"/>
      <c r="E954" s="8"/>
      <c r="F954" s="8"/>
      <c r="G954" s="21"/>
      <c r="H954" s="12"/>
      <c r="I954" s="12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idden="1" x14ac:dyDescent="0.25">
      <c r="A955" s="8"/>
      <c r="B955" s="8"/>
      <c r="C955" s="8"/>
      <c r="D955" s="8"/>
      <c r="E955" s="8"/>
      <c r="F955" s="8"/>
      <c r="G955" s="21"/>
      <c r="H955" s="12"/>
      <c r="I955" s="12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idden="1" x14ac:dyDescent="0.25">
      <c r="A956" s="8"/>
      <c r="B956" s="8"/>
      <c r="C956" s="8"/>
      <c r="D956" s="8"/>
      <c r="E956" s="8"/>
      <c r="F956" s="8"/>
      <c r="G956" s="21"/>
      <c r="H956" s="12"/>
      <c r="I956" s="12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idden="1" x14ac:dyDescent="0.25">
      <c r="A957" s="8"/>
      <c r="B957" s="8"/>
      <c r="C957" s="8"/>
      <c r="D957" s="8"/>
      <c r="E957" s="8"/>
      <c r="F957" s="8"/>
      <c r="G957" s="21"/>
      <c r="H957" s="12"/>
      <c r="I957" s="12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idden="1" x14ac:dyDescent="0.25">
      <c r="A958" s="8"/>
      <c r="B958" s="8"/>
      <c r="C958" s="8"/>
      <c r="D958" s="8"/>
      <c r="E958" s="8"/>
      <c r="F958" s="8"/>
      <c r="G958" s="21"/>
      <c r="H958" s="12"/>
      <c r="I958" s="12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idden="1" x14ac:dyDescent="0.25">
      <c r="A959" s="8"/>
      <c r="B959" s="8"/>
      <c r="C959" s="8"/>
      <c r="D959" s="8"/>
      <c r="E959" s="8"/>
      <c r="F959" s="8"/>
      <c r="G959" s="21"/>
      <c r="H959" s="12"/>
      <c r="I959" s="12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idden="1" x14ac:dyDescent="0.25">
      <c r="A960" s="8"/>
      <c r="B960" s="8"/>
      <c r="C960" s="8"/>
      <c r="D960" s="8"/>
      <c r="E960" s="8"/>
      <c r="F960" s="8"/>
      <c r="G960" s="21"/>
      <c r="H960" s="12"/>
      <c r="I960" s="12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idden="1" x14ac:dyDescent="0.25">
      <c r="A961" s="8"/>
      <c r="B961" s="8"/>
      <c r="C961" s="8"/>
      <c r="D961" s="8"/>
      <c r="E961" s="8"/>
      <c r="F961" s="8"/>
      <c r="G961" s="21"/>
      <c r="H961" s="12"/>
      <c r="I961" s="12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idden="1" x14ac:dyDescent="0.25">
      <c r="A962" s="8"/>
      <c r="B962" s="8"/>
      <c r="C962" s="8"/>
      <c r="D962" s="8"/>
      <c r="E962" s="8"/>
      <c r="F962" s="8"/>
      <c r="G962" s="21"/>
      <c r="H962" s="12"/>
      <c r="I962" s="12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idden="1" x14ac:dyDescent="0.25">
      <c r="A963" s="8"/>
      <c r="B963" s="8"/>
      <c r="C963" s="8"/>
      <c r="D963" s="8"/>
      <c r="E963" s="8"/>
      <c r="F963" s="8"/>
      <c r="G963" s="21"/>
      <c r="H963" s="12"/>
      <c r="I963" s="12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idden="1" x14ac:dyDescent="0.25">
      <c r="A964" s="8"/>
      <c r="B964" s="8"/>
      <c r="C964" s="8"/>
      <c r="D964" s="8"/>
      <c r="E964" s="8"/>
      <c r="F964" s="8"/>
      <c r="G964" s="21"/>
      <c r="H964" s="12"/>
      <c r="I964" s="12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idden="1" x14ac:dyDescent="0.25">
      <c r="A965" s="8"/>
      <c r="B965" s="8"/>
      <c r="C965" s="8"/>
      <c r="D965" s="8"/>
      <c r="E965" s="8"/>
      <c r="F965" s="8"/>
      <c r="G965" s="21"/>
      <c r="H965" s="12"/>
      <c r="I965" s="12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idden="1" x14ac:dyDescent="0.25">
      <c r="A966" s="8"/>
      <c r="B966" s="8"/>
      <c r="C966" s="8"/>
      <c r="D966" s="8"/>
      <c r="E966" s="8"/>
      <c r="F966" s="8"/>
      <c r="G966" s="21"/>
      <c r="H966" s="12"/>
      <c r="I966" s="12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idden="1" x14ac:dyDescent="0.25">
      <c r="A967" s="8"/>
      <c r="B967" s="8"/>
      <c r="C967" s="8"/>
      <c r="D967" s="8"/>
      <c r="E967" s="8"/>
      <c r="F967" s="8"/>
      <c r="G967" s="21"/>
      <c r="H967" s="12"/>
      <c r="I967" s="12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idden="1" x14ac:dyDescent="0.25">
      <c r="A968" s="8"/>
      <c r="B968" s="8"/>
      <c r="C968" s="8"/>
      <c r="D968" s="8"/>
      <c r="E968" s="8"/>
      <c r="F968" s="8"/>
      <c r="G968" s="21"/>
      <c r="H968" s="12"/>
      <c r="I968" s="12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idden="1" x14ac:dyDescent="0.25">
      <c r="A969" s="8"/>
      <c r="B969" s="8"/>
      <c r="C969" s="8"/>
      <c r="D969" s="8"/>
      <c r="E969" s="8"/>
      <c r="F969" s="8"/>
      <c r="G969" s="21"/>
      <c r="H969" s="12"/>
      <c r="I969" s="12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idden="1" x14ac:dyDescent="0.25">
      <c r="A970" s="8"/>
      <c r="B970" s="8"/>
      <c r="C970" s="8"/>
      <c r="D970" s="8"/>
      <c r="E970" s="8"/>
      <c r="F970" s="8"/>
      <c r="G970" s="21"/>
      <c r="H970" s="12"/>
      <c r="I970" s="12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idden="1" x14ac:dyDescent="0.25">
      <c r="A971" s="8"/>
      <c r="B971" s="8"/>
      <c r="C971" s="8"/>
      <c r="D971" s="8"/>
      <c r="E971" s="8"/>
      <c r="F971" s="8"/>
      <c r="G971" s="21"/>
      <c r="H971" s="12"/>
      <c r="I971" s="12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idden="1" x14ac:dyDescent="0.25">
      <c r="A972" s="8"/>
      <c r="B972" s="8"/>
      <c r="C972" s="8"/>
      <c r="D972" s="8"/>
      <c r="E972" s="8"/>
      <c r="F972" s="8"/>
      <c r="G972" s="21"/>
      <c r="H972" s="12"/>
      <c r="I972" s="12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idden="1" x14ac:dyDescent="0.25">
      <c r="A973" s="8"/>
      <c r="B973" s="8"/>
      <c r="C973" s="8"/>
      <c r="D973" s="8"/>
      <c r="E973" s="8"/>
      <c r="F973" s="8"/>
      <c r="G973" s="21"/>
      <c r="H973" s="12"/>
      <c r="I973" s="12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idden="1" x14ac:dyDescent="0.25">
      <c r="A974" s="8"/>
      <c r="B974" s="8"/>
      <c r="C974" s="8"/>
      <c r="D974" s="8"/>
      <c r="E974" s="8"/>
      <c r="F974" s="8"/>
      <c r="G974" s="21"/>
      <c r="H974" s="12"/>
      <c r="I974" s="12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idden="1" x14ac:dyDescent="0.25">
      <c r="A975" s="8"/>
      <c r="B975" s="8"/>
      <c r="C975" s="8"/>
      <c r="D975" s="8"/>
      <c r="E975" s="8"/>
      <c r="F975" s="8"/>
      <c r="G975" s="21"/>
      <c r="H975" s="12"/>
      <c r="I975" s="12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idden="1" x14ac:dyDescent="0.25">
      <c r="A976" s="8"/>
      <c r="B976" s="8"/>
      <c r="C976" s="8"/>
      <c r="D976" s="8"/>
      <c r="E976" s="8"/>
      <c r="F976" s="8"/>
      <c r="G976" s="21"/>
      <c r="H976" s="12"/>
      <c r="I976" s="12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idden="1" x14ac:dyDescent="0.25">
      <c r="A977" s="8"/>
      <c r="B977" s="8"/>
      <c r="C977" s="8"/>
      <c r="D977" s="8"/>
      <c r="E977" s="8"/>
      <c r="F977" s="8"/>
      <c r="G977" s="21"/>
      <c r="H977" s="12"/>
      <c r="I977" s="12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idden="1" x14ac:dyDescent="0.25">
      <c r="A978" s="8"/>
      <c r="B978" s="8"/>
      <c r="C978" s="8"/>
      <c r="D978" s="8"/>
      <c r="E978" s="8"/>
      <c r="F978" s="8"/>
      <c r="G978" s="21"/>
      <c r="H978" s="12"/>
      <c r="I978" s="12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idden="1" x14ac:dyDescent="0.25">
      <c r="A979" s="8"/>
      <c r="B979" s="8"/>
      <c r="C979" s="8"/>
      <c r="D979" s="8"/>
      <c r="E979" s="8"/>
      <c r="F979" s="8"/>
      <c r="G979" s="21"/>
      <c r="H979" s="12"/>
      <c r="I979" s="12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idden="1" x14ac:dyDescent="0.25">
      <c r="A980" s="8"/>
      <c r="B980" s="8"/>
      <c r="C980" s="8"/>
      <c r="D980" s="8"/>
      <c r="E980" s="8"/>
      <c r="F980" s="8"/>
      <c r="G980" s="21"/>
      <c r="H980" s="12"/>
      <c r="I980" s="12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idden="1" x14ac:dyDescent="0.25">
      <c r="A981" s="8"/>
      <c r="B981" s="8"/>
      <c r="C981" s="8"/>
      <c r="D981" s="8"/>
      <c r="E981" s="8"/>
      <c r="F981" s="8"/>
      <c r="G981" s="21"/>
      <c r="H981" s="12"/>
      <c r="I981" s="12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idden="1" x14ac:dyDescent="0.25">
      <c r="A982" s="8"/>
      <c r="B982" s="8"/>
      <c r="C982" s="8"/>
      <c r="D982" s="8"/>
      <c r="E982" s="8"/>
      <c r="F982" s="8"/>
      <c r="G982" s="21"/>
      <c r="H982" s="12"/>
      <c r="I982" s="12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idden="1" x14ac:dyDescent="0.25">
      <c r="A983" s="8"/>
      <c r="B983" s="8"/>
      <c r="C983" s="8"/>
      <c r="D983" s="8"/>
      <c r="E983" s="8"/>
      <c r="F983" s="8"/>
      <c r="G983" s="21"/>
      <c r="H983" s="12"/>
      <c r="I983" s="12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idden="1" x14ac:dyDescent="0.25">
      <c r="A984" s="8"/>
      <c r="B984" s="8"/>
      <c r="C984" s="8"/>
      <c r="D984" s="8"/>
      <c r="E984" s="8"/>
      <c r="F984" s="8"/>
      <c r="G984" s="21"/>
      <c r="H984" s="12"/>
      <c r="I984" s="12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idden="1" x14ac:dyDescent="0.25">
      <c r="A985" s="8"/>
      <c r="B985" s="8"/>
      <c r="C985" s="8"/>
      <c r="D985" s="8"/>
      <c r="E985" s="8"/>
      <c r="F985" s="8"/>
      <c r="G985" s="21"/>
      <c r="H985" s="12"/>
      <c r="I985" s="12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idden="1" x14ac:dyDescent="0.25">
      <c r="A986" s="8"/>
      <c r="B986" s="8"/>
      <c r="C986" s="8"/>
      <c r="D986" s="8"/>
      <c r="E986" s="8"/>
      <c r="F986" s="8"/>
      <c r="G986" s="21"/>
      <c r="H986" s="12"/>
      <c r="I986" s="12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idden="1" x14ac:dyDescent="0.25">
      <c r="A987" s="8"/>
      <c r="B987" s="8"/>
      <c r="C987" s="8"/>
      <c r="D987" s="8"/>
      <c r="E987" s="8"/>
      <c r="F987" s="8"/>
      <c r="G987" s="21"/>
      <c r="H987" s="12"/>
      <c r="I987" s="12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idden="1" x14ac:dyDescent="0.25">
      <c r="A988" s="8"/>
      <c r="B988" s="8"/>
      <c r="C988" s="8"/>
      <c r="D988" s="8"/>
      <c r="E988" s="8"/>
      <c r="F988" s="8"/>
      <c r="G988" s="21"/>
      <c r="H988" s="12"/>
      <c r="I988" s="12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idden="1" x14ac:dyDescent="0.25">
      <c r="A989" s="8"/>
      <c r="B989" s="8"/>
      <c r="C989" s="8"/>
      <c r="D989" s="8"/>
      <c r="E989" s="8"/>
      <c r="F989" s="8"/>
      <c r="G989" s="21"/>
      <c r="H989" s="12"/>
      <c r="I989" s="12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idden="1" x14ac:dyDescent="0.25">
      <c r="A990" s="8"/>
      <c r="B990" s="8"/>
      <c r="C990" s="8"/>
      <c r="D990" s="8"/>
      <c r="E990" s="8"/>
      <c r="F990" s="8"/>
      <c r="G990" s="21"/>
      <c r="H990" s="12"/>
      <c r="I990" s="12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idden="1" x14ac:dyDescent="0.25">
      <c r="A991" s="8"/>
      <c r="B991" s="8"/>
      <c r="C991" s="8"/>
      <c r="D991" s="8"/>
      <c r="E991" s="8"/>
      <c r="F991" s="8"/>
      <c r="G991" s="21"/>
      <c r="H991" s="12"/>
      <c r="I991" s="12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idden="1" x14ac:dyDescent="0.25">
      <c r="A992" s="8"/>
      <c r="B992" s="8"/>
      <c r="C992" s="8"/>
      <c r="D992" s="8"/>
      <c r="E992" s="8"/>
      <c r="F992" s="8"/>
      <c r="G992" s="21"/>
      <c r="H992" s="12"/>
      <c r="I992" s="12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idden="1" x14ac:dyDescent="0.25">
      <c r="A993" s="8"/>
      <c r="B993" s="8"/>
      <c r="C993" s="8"/>
      <c r="D993" s="8"/>
      <c r="E993" s="8"/>
      <c r="F993" s="8"/>
      <c r="G993" s="21"/>
      <c r="H993" s="12"/>
      <c r="I993" s="12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idden="1" x14ac:dyDescent="0.25">
      <c r="A994" s="8"/>
      <c r="B994" s="8"/>
      <c r="C994" s="8"/>
      <c r="D994" s="8"/>
      <c r="E994" s="8"/>
      <c r="F994" s="8"/>
      <c r="G994" s="21"/>
      <c r="H994" s="12"/>
      <c r="I994" s="12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idden="1" x14ac:dyDescent="0.25">
      <c r="A995" s="8"/>
      <c r="B995" s="8"/>
      <c r="C995" s="8"/>
      <c r="D995" s="8"/>
      <c r="E995" s="8"/>
      <c r="F995" s="8"/>
      <c r="G995" s="21"/>
      <c r="H995" s="12"/>
      <c r="I995" s="12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idden="1" x14ac:dyDescent="0.25">
      <c r="A996" s="8"/>
      <c r="B996" s="8"/>
      <c r="C996" s="8"/>
      <c r="D996" s="8"/>
      <c r="E996" s="8"/>
      <c r="F996" s="8"/>
      <c r="G996" s="21"/>
      <c r="H996" s="12"/>
      <c r="I996" s="12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idden="1" x14ac:dyDescent="0.25">
      <c r="A997" s="8"/>
      <c r="B997" s="8"/>
      <c r="C997" s="8"/>
      <c r="D997" s="8"/>
      <c r="E997" s="8"/>
      <c r="F997" s="8"/>
      <c r="G997" s="21"/>
      <c r="H997" s="12"/>
      <c r="I997" s="12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idden="1" x14ac:dyDescent="0.25">
      <c r="A998" s="8"/>
      <c r="B998" s="8"/>
      <c r="C998" s="8"/>
      <c r="D998" s="8"/>
      <c r="E998" s="8"/>
      <c r="F998" s="8"/>
      <c r="G998" s="21"/>
      <c r="H998" s="12"/>
      <c r="I998" s="12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idden="1" x14ac:dyDescent="0.25">
      <c r="A999" s="8"/>
      <c r="B999" s="8"/>
      <c r="C999" s="8"/>
      <c r="D999" s="8"/>
      <c r="E999" s="8"/>
      <c r="F999" s="8"/>
      <c r="G999" s="21"/>
      <c r="H999" s="12"/>
      <c r="I999" s="12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idden="1" x14ac:dyDescent="0.25">
      <c r="A1000" s="8"/>
      <c r="B1000" s="8"/>
      <c r="C1000" s="8"/>
      <c r="D1000" s="8"/>
      <c r="E1000" s="8"/>
      <c r="F1000" s="8"/>
      <c r="G1000" s="21"/>
      <c r="H1000" s="12"/>
      <c r="I1000" s="12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x14ac:dyDescent="0.25">
      <c r="A1001" s="8"/>
      <c r="B1001" s="8"/>
      <c r="C1001" s="8"/>
      <c r="D1001" s="8"/>
      <c r="E1001" s="8"/>
      <c r="F1001" s="8"/>
      <c r="G1001" s="21"/>
      <c r="H1001" s="12"/>
      <c r="I1001" s="12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x14ac:dyDescent="0.25">
      <c r="A1002" s="8"/>
      <c r="B1002" s="8"/>
      <c r="C1002" s="8"/>
      <c r="D1002" s="8"/>
      <c r="E1002" s="8"/>
      <c r="F1002" s="8"/>
      <c r="G1002" s="21"/>
      <c r="H1002" s="12"/>
      <c r="I1002" s="12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x14ac:dyDescent="0.25">
      <c r="A1003" s="8"/>
      <c r="B1003" s="8"/>
      <c r="C1003" s="8"/>
      <c r="D1003" s="8"/>
      <c r="E1003" s="8"/>
      <c r="F1003" s="8"/>
      <c r="G1003" s="21"/>
      <c r="H1003" s="12"/>
      <c r="I1003" s="12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x14ac:dyDescent="0.25">
      <c r="A1004" s="8"/>
      <c r="B1004" s="8"/>
      <c r="C1004" s="8"/>
      <c r="D1004" s="8"/>
      <c r="E1004" s="8"/>
      <c r="F1004" s="8"/>
      <c r="G1004" s="21"/>
      <c r="H1004" s="12"/>
      <c r="I1004" s="12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x14ac:dyDescent="0.25">
      <c r="A1005" s="8"/>
      <c r="B1005" s="8"/>
      <c r="C1005" s="8"/>
      <c r="D1005" s="8"/>
      <c r="E1005" s="8"/>
      <c r="F1005" s="8"/>
      <c r="G1005" s="21"/>
      <c r="H1005" s="12"/>
      <c r="I1005" s="12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x14ac:dyDescent="0.25">
      <c r="A1006" s="8"/>
      <c r="B1006" s="8"/>
      <c r="C1006" s="8"/>
      <c r="D1006" s="8"/>
      <c r="E1006" s="8"/>
      <c r="F1006" s="8"/>
      <c r="G1006" s="21"/>
      <c r="H1006" s="12"/>
      <c r="I1006" s="12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x14ac:dyDescent="0.25">
      <c r="A1007" s="8"/>
      <c r="B1007" s="8"/>
      <c r="C1007" s="8"/>
      <c r="D1007" s="8"/>
      <c r="E1007" s="8"/>
      <c r="F1007" s="8"/>
      <c r="G1007" s="21"/>
      <c r="H1007" s="12"/>
      <c r="I1007" s="12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x14ac:dyDescent="0.25">
      <c r="A1008" s="8"/>
      <c r="B1008" s="8"/>
      <c r="C1008" s="8"/>
      <c r="D1008" s="8"/>
      <c r="E1008" s="8"/>
      <c r="F1008" s="8"/>
      <c r="G1008" s="21"/>
      <c r="H1008" s="12"/>
      <c r="I1008" s="12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x14ac:dyDescent="0.25">
      <c r="A1009" s="8"/>
      <c r="B1009" s="8"/>
      <c r="C1009" s="8"/>
      <c r="D1009" s="8"/>
      <c r="E1009" s="8"/>
      <c r="F1009" s="8"/>
      <c r="G1009" s="21"/>
      <c r="H1009" s="12"/>
      <c r="I1009" s="12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x14ac:dyDescent="0.25">
      <c r="A1010" s="8"/>
      <c r="B1010" s="8"/>
      <c r="C1010" s="8"/>
      <c r="D1010" s="8"/>
      <c r="E1010" s="8"/>
      <c r="F1010" s="8"/>
      <c r="G1010" s="21"/>
      <c r="H1010" s="12"/>
      <c r="I1010" s="12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x14ac:dyDescent="0.25">
      <c r="A1011" s="8"/>
      <c r="B1011" s="8"/>
      <c r="C1011" s="8"/>
      <c r="D1011" s="8"/>
      <c r="E1011" s="8"/>
      <c r="F1011" s="8"/>
      <c r="G1011" s="21"/>
      <c r="H1011" s="12"/>
      <c r="I1011" s="12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x14ac:dyDescent="0.25">
      <c r="A1012" s="8"/>
      <c r="B1012" s="8"/>
      <c r="C1012" s="8"/>
      <c r="D1012" s="8"/>
      <c r="E1012" s="8"/>
      <c r="F1012" s="8"/>
      <c r="G1012" s="21"/>
      <c r="H1012" s="12"/>
      <c r="I1012" s="12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x14ac:dyDescent="0.25">
      <c r="A1013" s="8"/>
      <c r="B1013" s="8"/>
      <c r="C1013" s="8"/>
      <c r="D1013" s="8"/>
      <c r="E1013" s="8"/>
      <c r="F1013" s="8"/>
      <c r="G1013" s="21"/>
      <c r="H1013" s="12"/>
      <c r="I1013" s="12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x14ac:dyDescent="0.25">
      <c r="A1014" s="8"/>
      <c r="B1014" s="8"/>
      <c r="C1014" s="8"/>
      <c r="D1014" s="8"/>
      <c r="E1014" s="8"/>
      <c r="F1014" s="8"/>
      <c r="G1014" s="21"/>
      <c r="H1014" s="12"/>
      <c r="I1014" s="12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x14ac:dyDescent="0.25">
      <c r="A1015" s="8"/>
      <c r="B1015" s="8"/>
      <c r="C1015" s="8"/>
      <c r="D1015" s="8"/>
      <c r="E1015" s="8"/>
      <c r="F1015" s="8"/>
      <c r="G1015" s="21"/>
      <c r="H1015" s="12"/>
      <c r="I1015" s="12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x14ac:dyDescent="0.25">
      <c r="A1016" s="8"/>
      <c r="B1016" s="8"/>
      <c r="C1016" s="8"/>
      <c r="D1016" s="8"/>
      <c r="E1016" s="8"/>
      <c r="F1016" s="8"/>
      <c r="G1016" s="21"/>
      <c r="H1016" s="12"/>
      <c r="I1016" s="12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x14ac:dyDescent="0.25">
      <c r="A1017" s="8"/>
      <c r="B1017" s="8"/>
      <c r="C1017" s="8"/>
      <c r="D1017" s="8"/>
      <c r="E1017" s="8"/>
      <c r="F1017" s="8"/>
      <c r="G1017" s="21"/>
      <c r="H1017" s="12"/>
      <c r="I1017" s="12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x14ac:dyDescent="0.25">
      <c r="A1018" s="8"/>
      <c r="B1018" s="8"/>
      <c r="C1018" s="8"/>
      <c r="D1018" s="8"/>
      <c r="E1018" s="8"/>
      <c r="F1018" s="8"/>
      <c r="G1018" s="21"/>
      <c r="H1018" s="12"/>
      <c r="I1018" s="12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x14ac:dyDescent="0.25">
      <c r="A1019" s="8"/>
      <c r="B1019" s="8"/>
      <c r="C1019" s="8"/>
      <c r="D1019" s="8"/>
      <c r="E1019" s="8"/>
      <c r="F1019" s="8"/>
      <c r="G1019" s="21"/>
      <c r="H1019" s="12"/>
      <c r="I1019" s="12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x14ac:dyDescent="0.25">
      <c r="A1020" s="8"/>
      <c r="B1020" s="8"/>
      <c r="C1020" s="8"/>
      <c r="D1020" s="8"/>
      <c r="E1020" s="8"/>
      <c r="F1020" s="8"/>
      <c r="G1020" s="21"/>
      <c r="H1020" s="12"/>
      <c r="I1020" s="12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x14ac:dyDescent="0.25">
      <c r="A1021" s="8"/>
      <c r="B1021" s="8"/>
      <c r="C1021" s="8"/>
      <c r="D1021" s="8"/>
      <c r="E1021" s="8"/>
      <c r="F1021" s="8"/>
      <c r="G1021" s="21"/>
      <c r="H1021" s="12"/>
      <c r="I1021" s="12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x14ac:dyDescent="0.25">
      <c r="A1022" s="8"/>
      <c r="B1022" s="8"/>
      <c r="C1022" s="8"/>
      <c r="D1022" s="8"/>
      <c r="E1022" s="8"/>
      <c r="F1022" s="8"/>
      <c r="G1022" s="21"/>
      <c r="H1022" s="12"/>
      <c r="I1022" s="12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x14ac:dyDescent="0.25">
      <c r="A1023" s="8"/>
      <c r="B1023" s="8"/>
      <c r="C1023" s="8"/>
      <c r="D1023" s="8"/>
      <c r="E1023" s="8"/>
      <c r="F1023" s="8"/>
      <c r="G1023" s="21"/>
      <c r="H1023" s="12"/>
      <c r="I1023" s="12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x14ac:dyDescent="0.25">
      <c r="A1024" s="8"/>
      <c r="B1024" s="8"/>
      <c r="C1024" s="8"/>
      <c r="D1024" s="8"/>
      <c r="E1024" s="8"/>
      <c r="F1024" s="8"/>
      <c r="G1024" s="21"/>
      <c r="H1024" s="12"/>
      <c r="I1024" s="12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x14ac:dyDescent="0.25">
      <c r="A1025" s="8"/>
      <c r="B1025" s="8"/>
      <c r="C1025" s="8"/>
      <c r="D1025" s="8"/>
      <c r="E1025" s="8"/>
      <c r="F1025" s="8"/>
      <c r="G1025" s="21"/>
      <c r="H1025" s="12"/>
      <c r="I1025" s="12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x14ac:dyDescent="0.25">
      <c r="A1026" s="8"/>
      <c r="B1026" s="8"/>
      <c r="C1026" s="8"/>
      <c r="D1026" s="8"/>
      <c r="E1026" s="8"/>
      <c r="F1026" s="8"/>
      <c r="G1026" s="21"/>
      <c r="H1026" s="12"/>
      <c r="I1026" s="12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x14ac:dyDescent="0.25">
      <c r="A1027" s="8"/>
      <c r="B1027" s="8"/>
      <c r="C1027" s="8"/>
      <c r="D1027" s="8"/>
      <c r="E1027" s="8"/>
      <c r="F1027" s="8"/>
      <c r="G1027" s="21"/>
      <c r="H1027" s="12"/>
      <c r="I1027" s="12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x14ac:dyDescent="0.25">
      <c r="A1028" s="8"/>
      <c r="B1028" s="8"/>
      <c r="C1028" s="8"/>
      <c r="D1028" s="8"/>
      <c r="E1028" s="8"/>
      <c r="F1028" s="8"/>
      <c r="G1028" s="21"/>
      <c r="H1028" s="12"/>
      <c r="I1028" s="12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x14ac:dyDescent="0.25">
      <c r="A1029" s="8"/>
      <c r="B1029" s="8"/>
      <c r="C1029" s="8"/>
      <c r="D1029" s="8"/>
      <c r="E1029" s="8"/>
      <c r="F1029" s="8"/>
      <c r="G1029" s="21"/>
      <c r="H1029" s="12"/>
      <c r="I1029" s="12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x14ac:dyDescent="0.25">
      <c r="A1030" s="8"/>
      <c r="B1030" s="8"/>
      <c r="C1030" s="8"/>
      <c r="D1030" s="8"/>
      <c r="E1030" s="8"/>
      <c r="F1030" s="8"/>
      <c r="G1030" s="21"/>
      <c r="H1030" s="12"/>
      <c r="I1030" s="12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x14ac:dyDescent="0.25">
      <c r="A1031" s="8"/>
      <c r="B1031" s="8"/>
      <c r="C1031" s="8"/>
      <c r="D1031" s="8"/>
      <c r="E1031" s="8"/>
      <c r="F1031" s="8"/>
      <c r="G1031" s="21"/>
      <c r="H1031" s="12"/>
      <c r="I1031" s="12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x14ac:dyDescent="0.25">
      <c r="A1032" s="8"/>
      <c r="B1032" s="8"/>
      <c r="C1032" s="8"/>
      <c r="D1032" s="8"/>
      <c r="E1032" s="8"/>
      <c r="F1032" s="8"/>
      <c r="G1032" s="21"/>
      <c r="H1032" s="12"/>
      <c r="I1032" s="12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x14ac:dyDescent="0.25">
      <c r="A1033" s="8"/>
      <c r="B1033" s="8"/>
      <c r="C1033" s="8"/>
      <c r="D1033" s="8"/>
      <c r="E1033" s="8"/>
      <c r="F1033" s="8"/>
      <c r="G1033" s="21"/>
      <c r="H1033" s="12"/>
      <c r="I1033" s="12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x14ac:dyDescent="0.25">
      <c r="A1034" s="8"/>
      <c r="B1034" s="8"/>
      <c r="C1034" s="8"/>
      <c r="D1034" s="8"/>
      <c r="E1034" s="8"/>
      <c r="F1034" s="8"/>
      <c r="G1034" s="21"/>
      <c r="H1034" s="12"/>
      <c r="I1034" s="12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x14ac:dyDescent="0.25">
      <c r="A1035" s="8"/>
      <c r="B1035" s="8"/>
      <c r="C1035" s="8"/>
      <c r="D1035" s="8"/>
      <c r="E1035" s="8"/>
      <c r="F1035" s="8"/>
      <c r="G1035" s="21"/>
      <c r="H1035" s="12"/>
      <c r="I1035" s="12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x14ac:dyDescent="0.25">
      <c r="A1036" s="8"/>
      <c r="B1036" s="8"/>
      <c r="C1036" s="8"/>
      <c r="D1036" s="8"/>
      <c r="E1036" s="8"/>
      <c r="F1036" s="8"/>
      <c r="G1036" s="21"/>
      <c r="H1036" s="12"/>
      <c r="I1036" s="12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x14ac:dyDescent="0.25">
      <c r="A1037" s="8"/>
      <c r="B1037" s="8"/>
      <c r="C1037" s="8"/>
      <c r="D1037" s="8"/>
      <c r="E1037" s="8"/>
      <c r="F1037" s="8"/>
      <c r="G1037" s="21"/>
      <c r="H1037" s="12"/>
      <c r="I1037" s="12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x14ac:dyDescent="0.25">
      <c r="A1038" s="8"/>
      <c r="B1038" s="8"/>
      <c r="C1038" s="8"/>
      <c r="D1038" s="8"/>
      <c r="E1038" s="8"/>
      <c r="F1038" s="8"/>
      <c r="G1038" s="21"/>
      <c r="H1038" s="12"/>
      <c r="I1038" s="12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x14ac:dyDescent="0.25">
      <c r="A1039" s="8"/>
      <c r="B1039" s="8"/>
      <c r="C1039" s="8"/>
      <c r="D1039" s="8"/>
      <c r="E1039" s="8"/>
      <c r="F1039" s="8"/>
      <c r="G1039" s="21"/>
      <c r="H1039" s="12"/>
      <c r="I1039" s="12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x14ac:dyDescent="0.25">
      <c r="A1040" s="8"/>
      <c r="B1040" s="8"/>
      <c r="C1040" s="8"/>
      <c r="D1040" s="8"/>
      <c r="E1040" s="8"/>
      <c r="F1040" s="8"/>
      <c r="G1040" s="21"/>
      <c r="H1040" s="12"/>
      <c r="I1040" s="12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x14ac:dyDescent="0.25">
      <c r="A1041" s="8"/>
      <c r="B1041" s="8"/>
      <c r="C1041" s="8"/>
      <c r="D1041" s="8"/>
      <c r="E1041" s="8"/>
      <c r="F1041" s="8"/>
      <c r="G1041" s="21"/>
      <c r="H1041" s="12"/>
      <c r="I1041" s="12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x14ac:dyDescent="0.25">
      <c r="A1042" s="8"/>
      <c r="B1042" s="8"/>
      <c r="C1042" s="8"/>
      <c r="D1042" s="8"/>
      <c r="E1042" s="8"/>
      <c r="F1042" s="8"/>
      <c r="G1042" s="21"/>
      <c r="H1042" s="12"/>
      <c r="I1042" s="12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x14ac:dyDescent="0.25">
      <c r="A1043" s="8"/>
      <c r="B1043" s="8"/>
      <c r="C1043" s="8"/>
      <c r="D1043" s="8"/>
      <c r="E1043" s="8"/>
      <c r="F1043" s="8"/>
      <c r="G1043" s="21"/>
      <c r="H1043" s="12"/>
      <c r="I1043" s="12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x14ac:dyDescent="0.25">
      <c r="A1044" s="8"/>
      <c r="B1044" s="8"/>
      <c r="C1044" s="8"/>
      <c r="D1044" s="8"/>
      <c r="E1044" s="8"/>
      <c r="F1044" s="8"/>
      <c r="G1044" s="21"/>
      <c r="H1044" s="12"/>
      <c r="I1044" s="12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x14ac:dyDescent="0.25">
      <c r="A1045" s="8"/>
      <c r="B1045" s="8"/>
      <c r="C1045" s="8"/>
      <c r="D1045" s="8"/>
      <c r="E1045" s="8"/>
      <c r="F1045" s="8"/>
      <c r="G1045" s="21"/>
      <c r="H1045" s="12"/>
      <c r="I1045" s="12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x14ac:dyDescent="0.25">
      <c r="A1046" s="8"/>
      <c r="B1046" s="8"/>
      <c r="C1046" s="8"/>
      <c r="D1046" s="8"/>
      <c r="E1046" s="8"/>
      <c r="F1046" s="8"/>
      <c r="G1046" s="21"/>
      <c r="H1046" s="12"/>
      <c r="I1046" s="12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x14ac:dyDescent="0.25">
      <c r="A1047" s="8"/>
      <c r="B1047" s="8"/>
      <c r="C1047" s="8"/>
      <c r="D1047" s="8"/>
      <c r="E1047" s="8"/>
      <c r="F1047" s="8"/>
      <c r="G1047" s="21"/>
      <c r="H1047" s="12"/>
      <c r="I1047" s="12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x14ac:dyDescent="0.25">
      <c r="A1048" s="8"/>
      <c r="B1048" s="8"/>
      <c r="C1048" s="8"/>
      <c r="D1048" s="8"/>
      <c r="E1048" s="8"/>
      <c r="F1048" s="8"/>
      <c r="G1048" s="21"/>
      <c r="H1048" s="12"/>
      <c r="I1048" s="12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25">
      <c r="A1049" s="8"/>
      <c r="B1049" s="8"/>
      <c r="C1049" s="8"/>
      <c r="D1049" s="8"/>
      <c r="E1049" s="8"/>
      <c r="F1049" s="8"/>
      <c r="G1049" s="21"/>
      <c r="H1049" s="12"/>
      <c r="I1049" s="12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x14ac:dyDescent="0.25">
      <c r="A1050" s="8"/>
      <c r="B1050" s="8"/>
      <c r="C1050" s="8"/>
      <c r="D1050" s="8"/>
      <c r="E1050" s="8"/>
      <c r="F1050" s="8"/>
      <c r="G1050" s="21"/>
      <c r="H1050" s="12"/>
      <c r="I1050" s="12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x14ac:dyDescent="0.25">
      <c r="A1051" s="8"/>
      <c r="B1051" s="8"/>
      <c r="C1051" s="8"/>
      <c r="D1051" s="8"/>
      <c r="E1051" s="8"/>
      <c r="F1051" s="8"/>
      <c r="G1051" s="21"/>
      <c r="H1051" s="12"/>
      <c r="I1051" s="12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x14ac:dyDescent="0.25">
      <c r="A1052" s="8"/>
      <c r="B1052" s="8"/>
      <c r="C1052" s="8"/>
      <c r="D1052" s="8"/>
      <c r="E1052" s="8"/>
      <c r="F1052" s="8"/>
      <c r="G1052" s="21"/>
      <c r="H1052" s="12"/>
      <c r="I1052" s="12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8"/>
      <c r="B1053" s="8"/>
      <c r="C1053" s="8"/>
      <c r="D1053" s="8"/>
      <c r="E1053" s="8"/>
      <c r="F1053" s="8"/>
      <c r="G1053" s="21"/>
      <c r="H1053" s="12"/>
      <c r="I1053" s="12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x14ac:dyDescent="0.25">
      <c r="A1054" s="8"/>
      <c r="B1054" s="8"/>
      <c r="C1054" s="8"/>
      <c r="D1054" s="8"/>
      <c r="E1054" s="8"/>
      <c r="F1054" s="8"/>
      <c r="G1054" s="21"/>
      <c r="H1054" s="12"/>
      <c r="I1054" s="12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x14ac:dyDescent="0.25">
      <c r="A1055" s="8"/>
      <c r="B1055" s="8"/>
      <c r="C1055" s="8"/>
      <c r="D1055" s="8"/>
      <c r="E1055" s="8"/>
      <c r="F1055" s="8"/>
      <c r="G1055" s="21"/>
      <c r="H1055" s="12"/>
      <c r="I1055" s="12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x14ac:dyDescent="0.25">
      <c r="A1056" s="8"/>
      <c r="B1056" s="8"/>
      <c r="C1056" s="8"/>
      <c r="D1056" s="8"/>
      <c r="E1056" s="8"/>
      <c r="F1056" s="8"/>
      <c r="G1056" s="21"/>
      <c r="H1056" s="12"/>
      <c r="I1056" s="12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x14ac:dyDescent="0.25">
      <c r="A1057" s="8"/>
      <c r="B1057" s="8"/>
      <c r="C1057" s="8"/>
      <c r="D1057" s="8"/>
      <c r="E1057" s="8"/>
      <c r="F1057" s="8"/>
      <c r="G1057" s="21"/>
      <c r="H1057" s="12"/>
      <c r="I1057" s="12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x14ac:dyDescent="0.25">
      <c r="A1058" s="8"/>
      <c r="B1058" s="8"/>
      <c r="C1058" s="8"/>
      <c r="D1058" s="8"/>
      <c r="E1058" s="8"/>
      <c r="F1058" s="8"/>
      <c r="G1058" s="21"/>
      <c r="H1058" s="12"/>
      <c r="I1058" s="12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x14ac:dyDescent="0.25">
      <c r="A1059" s="8"/>
      <c r="B1059" s="8"/>
      <c r="C1059" s="8"/>
      <c r="D1059" s="8"/>
      <c r="E1059" s="8"/>
      <c r="F1059" s="8"/>
      <c r="G1059" s="21"/>
      <c r="H1059" s="12"/>
      <c r="I1059" s="12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x14ac:dyDescent="0.25">
      <c r="A1060" s="8"/>
      <c r="B1060" s="8"/>
      <c r="C1060" s="8"/>
      <c r="D1060" s="8"/>
      <c r="E1060" s="8"/>
      <c r="F1060" s="8"/>
      <c r="G1060" s="21"/>
      <c r="H1060" s="12"/>
      <c r="I1060" s="12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x14ac:dyDescent="0.25">
      <c r="A1061" s="8"/>
      <c r="B1061" s="8"/>
      <c r="C1061" s="8"/>
      <c r="D1061" s="8"/>
      <c r="E1061" s="8"/>
      <c r="F1061" s="8"/>
      <c r="G1061" s="21"/>
      <c r="H1061" s="12"/>
      <c r="I1061" s="12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x14ac:dyDescent="0.25">
      <c r="A1062" s="8"/>
      <c r="B1062" s="8"/>
      <c r="C1062" s="8"/>
      <c r="D1062" s="8"/>
      <c r="E1062" s="8"/>
      <c r="F1062" s="8"/>
      <c r="G1062" s="21"/>
      <c r="H1062" s="12"/>
      <c r="I1062" s="12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x14ac:dyDescent="0.25">
      <c r="A1063" s="8"/>
      <c r="B1063" s="8"/>
      <c r="C1063" s="8"/>
      <c r="D1063" s="8"/>
      <c r="E1063" s="8"/>
      <c r="F1063" s="8"/>
      <c r="G1063" s="21"/>
      <c r="H1063" s="12"/>
      <c r="I1063" s="12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x14ac:dyDescent="0.25">
      <c r="A1064" s="8"/>
      <c r="B1064" s="8"/>
      <c r="C1064" s="8"/>
      <c r="D1064" s="8"/>
      <c r="E1064" s="8"/>
      <c r="F1064" s="8"/>
      <c r="G1064" s="21"/>
      <c r="H1064" s="12"/>
      <c r="I1064" s="12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x14ac:dyDescent="0.25">
      <c r="A1065" s="8"/>
      <c r="B1065" s="8"/>
      <c r="C1065" s="8"/>
      <c r="D1065" s="8"/>
      <c r="E1065" s="8"/>
      <c r="F1065" s="8"/>
      <c r="G1065" s="21"/>
      <c r="H1065" s="12"/>
      <c r="I1065" s="12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x14ac:dyDescent="0.25">
      <c r="A1066" s="8"/>
      <c r="B1066" s="8"/>
      <c r="C1066" s="8"/>
      <c r="D1066" s="8"/>
      <c r="E1066" s="8"/>
      <c r="F1066" s="8"/>
      <c r="G1066" s="21"/>
      <c r="H1066" s="12"/>
      <c r="I1066" s="12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x14ac:dyDescent="0.25">
      <c r="A1067" s="8"/>
      <c r="B1067" s="8"/>
      <c r="C1067" s="8"/>
      <c r="D1067" s="8"/>
      <c r="E1067" s="8"/>
      <c r="F1067" s="8"/>
      <c r="G1067" s="21"/>
      <c r="H1067" s="12"/>
      <c r="I1067" s="12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x14ac:dyDescent="0.25">
      <c r="A1068" s="8"/>
      <c r="B1068" s="8"/>
      <c r="C1068" s="8"/>
      <c r="D1068" s="8"/>
      <c r="E1068" s="8"/>
      <c r="F1068" s="8"/>
      <c r="G1068" s="21"/>
      <c r="H1068" s="12"/>
      <c r="I1068" s="12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x14ac:dyDescent="0.25">
      <c r="A1069" s="8"/>
      <c r="B1069" s="8"/>
      <c r="C1069" s="8"/>
      <c r="D1069" s="8"/>
      <c r="E1069" s="8"/>
      <c r="F1069" s="8"/>
      <c r="G1069" s="21"/>
      <c r="H1069" s="12"/>
      <c r="I1069" s="12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x14ac:dyDescent="0.25">
      <c r="A1070" s="8"/>
      <c r="B1070" s="8"/>
      <c r="C1070" s="8"/>
      <c r="D1070" s="8"/>
      <c r="E1070" s="8"/>
      <c r="F1070" s="8"/>
      <c r="G1070" s="21"/>
      <c r="H1070" s="12"/>
      <c r="I1070" s="12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x14ac:dyDescent="0.25">
      <c r="A1071" s="8"/>
      <c r="B1071" s="8"/>
      <c r="C1071" s="8"/>
      <c r="D1071" s="8"/>
      <c r="E1071" s="8"/>
      <c r="F1071" s="8"/>
      <c r="G1071" s="21"/>
      <c r="H1071" s="12"/>
      <c r="I1071" s="12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x14ac:dyDescent="0.25">
      <c r="A1072" s="8"/>
      <c r="B1072" s="8"/>
      <c r="C1072" s="8"/>
      <c r="D1072" s="8"/>
      <c r="E1072" s="8"/>
      <c r="F1072" s="8"/>
      <c r="G1072" s="21"/>
      <c r="H1072" s="12"/>
      <c r="I1072" s="12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x14ac:dyDescent="0.25">
      <c r="A1073" s="8"/>
      <c r="B1073" s="8"/>
      <c r="C1073" s="8"/>
      <c r="D1073" s="8"/>
      <c r="E1073" s="8"/>
      <c r="F1073" s="8"/>
      <c r="G1073" s="21"/>
      <c r="H1073" s="12"/>
      <c r="I1073" s="12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x14ac:dyDescent="0.25">
      <c r="A1074" s="8"/>
      <c r="B1074" s="8"/>
      <c r="C1074" s="8"/>
      <c r="D1074" s="8"/>
      <c r="E1074" s="8"/>
      <c r="F1074" s="8"/>
      <c r="G1074" s="21"/>
      <c r="H1074" s="12"/>
      <c r="I1074" s="12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x14ac:dyDescent="0.25">
      <c r="A1075" s="8"/>
      <c r="B1075" s="8"/>
      <c r="C1075" s="8"/>
      <c r="D1075" s="8"/>
      <c r="E1075" s="8"/>
      <c r="F1075" s="8"/>
      <c r="G1075" s="21"/>
      <c r="H1075" s="12"/>
      <c r="I1075" s="12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x14ac:dyDescent="0.25">
      <c r="A1076" s="8"/>
      <c r="B1076" s="8"/>
      <c r="C1076" s="8"/>
      <c r="D1076" s="8"/>
      <c r="E1076" s="8"/>
      <c r="F1076" s="8"/>
      <c r="G1076" s="21"/>
      <c r="H1076" s="12"/>
      <c r="I1076" s="12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x14ac:dyDescent="0.25">
      <c r="A1077" s="8"/>
      <c r="B1077" s="8"/>
      <c r="C1077" s="8"/>
      <c r="D1077" s="8"/>
      <c r="E1077" s="8"/>
      <c r="F1077" s="8"/>
      <c r="G1077" s="21"/>
      <c r="H1077" s="12"/>
      <c r="I1077" s="12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x14ac:dyDescent="0.25">
      <c r="A1078" s="8"/>
      <c r="B1078" s="8"/>
      <c r="C1078" s="8"/>
      <c r="D1078" s="8"/>
      <c r="E1078" s="8"/>
      <c r="F1078" s="8"/>
      <c r="G1078" s="21"/>
      <c r="H1078" s="12"/>
      <c r="I1078" s="12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x14ac:dyDescent="0.25">
      <c r="A1079" s="8"/>
      <c r="B1079" s="8"/>
      <c r="C1079" s="8"/>
      <c r="D1079" s="8"/>
      <c r="E1079" s="8"/>
      <c r="F1079" s="8"/>
      <c r="G1079" s="21"/>
      <c r="H1079" s="12"/>
      <c r="I1079" s="12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x14ac:dyDescent="0.25">
      <c r="A1080" s="8"/>
      <c r="B1080" s="8"/>
      <c r="C1080" s="8"/>
      <c r="D1080" s="8"/>
      <c r="E1080" s="8"/>
      <c r="F1080" s="8"/>
      <c r="G1080" s="21"/>
      <c r="H1080" s="12"/>
      <c r="I1080" s="12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x14ac:dyDescent="0.25">
      <c r="A1081" s="8"/>
      <c r="B1081" s="8"/>
      <c r="C1081" s="8"/>
      <c r="D1081" s="8"/>
      <c r="E1081" s="8"/>
      <c r="F1081" s="8"/>
      <c r="G1081" s="21"/>
      <c r="H1081" s="12"/>
      <c r="I1081" s="12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x14ac:dyDescent="0.25">
      <c r="A1082" s="8"/>
      <c r="B1082" s="8"/>
      <c r="C1082" s="8"/>
      <c r="D1082" s="8"/>
      <c r="E1082" s="8"/>
      <c r="F1082" s="8"/>
      <c r="G1082" s="21"/>
      <c r="H1082" s="12"/>
      <c r="I1082" s="12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x14ac:dyDescent="0.25">
      <c r="A1083" s="8"/>
      <c r="B1083" s="8"/>
      <c r="C1083" s="8"/>
      <c r="D1083" s="8"/>
      <c r="E1083" s="8"/>
      <c r="F1083" s="8"/>
      <c r="G1083" s="21"/>
      <c r="H1083" s="12"/>
      <c r="I1083" s="12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x14ac:dyDescent="0.25">
      <c r="A1084" s="8"/>
      <c r="B1084" s="8"/>
      <c r="C1084" s="8"/>
      <c r="D1084" s="8"/>
      <c r="E1084" s="8"/>
      <c r="F1084" s="8"/>
      <c r="G1084" s="21"/>
      <c r="H1084" s="12"/>
      <c r="I1084" s="12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x14ac:dyDescent="0.25">
      <c r="A1085" s="8"/>
      <c r="B1085" s="8"/>
      <c r="C1085" s="8"/>
      <c r="D1085" s="8"/>
      <c r="E1085" s="8"/>
      <c r="F1085" s="8"/>
      <c r="G1085" s="21"/>
      <c r="H1085" s="12"/>
      <c r="I1085" s="12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x14ac:dyDescent="0.25">
      <c r="A1086" s="8"/>
      <c r="B1086" s="8"/>
      <c r="C1086" s="8"/>
      <c r="D1086" s="8"/>
      <c r="E1086" s="8"/>
      <c r="F1086" s="8"/>
      <c r="G1086" s="21"/>
      <c r="H1086" s="12"/>
      <c r="I1086" s="12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x14ac:dyDescent="0.25">
      <c r="A1087" s="8"/>
      <c r="B1087" s="8"/>
      <c r="C1087" s="8"/>
      <c r="D1087" s="8"/>
      <c r="E1087" s="8"/>
      <c r="F1087" s="8"/>
      <c r="G1087" s="21"/>
      <c r="H1087" s="12"/>
      <c r="I1087" s="12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x14ac:dyDescent="0.25">
      <c r="A1088" s="8"/>
      <c r="B1088" s="8"/>
      <c r="C1088" s="8"/>
      <c r="D1088" s="8"/>
      <c r="E1088" s="8"/>
      <c r="F1088" s="8"/>
      <c r="G1088" s="21"/>
      <c r="H1088" s="12"/>
      <c r="I1088" s="12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x14ac:dyDescent="0.25">
      <c r="A1089" s="8"/>
      <c r="B1089" s="8"/>
      <c r="C1089" s="8"/>
      <c r="D1089" s="8"/>
      <c r="E1089" s="8"/>
      <c r="F1089" s="8"/>
      <c r="G1089" s="21"/>
      <c r="H1089" s="12"/>
      <c r="I1089" s="12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x14ac:dyDescent="0.25">
      <c r="A1090" s="8"/>
      <c r="B1090" s="8"/>
      <c r="C1090" s="8"/>
      <c r="D1090" s="8"/>
      <c r="E1090" s="8"/>
      <c r="F1090" s="8"/>
      <c r="G1090" s="21"/>
      <c r="H1090" s="12"/>
      <c r="I1090" s="12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x14ac:dyDescent="0.25">
      <c r="A1091" s="8"/>
      <c r="B1091" s="8"/>
      <c r="C1091" s="8"/>
      <c r="D1091" s="8"/>
      <c r="E1091" s="8"/>
      <c r="F1091" s="8"/>
      <c r="G1091" s="21"/>
      <c r="H1091" s="12"/>
      <c r="I1091" s="12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x14ac:dyDescent="0.25">
      <c r="A1092" s="8"/>
      <c r="B1092" s="8"/>
      <c r="C1092" s="8"/>
      <c r="D1092" s="8"/>
      <c r="E1092" s="8"/>
      <c r="F1092" s="8"/>
      <c r="G1092" s="21"/>
      <c r="H1092" s="12"/>
      <c r="I1092" s="12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x14ac:dyDescent="0.25">
      <c r="A1093" s="8"/>
      <c r="B1093" s="8"/>
      <c r="C1093" s="8"/>
      <c r="D1093" s="8"/>
      <c r="E1093" s="8"/>
      <c r="F1093" s="8"/>
      <c r="G1093" s="21"/>
      <c r="H1093" s="12"/>
      <c r="I1093" s="12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x14ac:dyDescent="0.25">
      <c r="A1094" s="8"/>
      <c r="B1094" s="8"/>
      <c r="C1094" s="8"/>
      <c r="D1094" s="8"/>
      <c r="E1094" s="8"/>
      <c r="F1094" s="8"/>
      <c r="G1094" s="21"/>
      <c r="H1094" s="12"/>
      <c r="I1094" s="12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x14ac:dyDescent="0.25">
      <c r="A1095" s="8"/>
      <c r="B1095" s="8"/>
      <c r="C1095" s="8"/>
      <c r="D1095" s="8"/>
      <c r="E1095" s="8"/>
      <c r="F1095" s="8"/>
      <c r="G1095" s="21"/>
      <c r="H1095" s="12"/>
      <c r="I1095" s="12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x14ac:dyDescent="0.25">
      <c r="A1096" s="8"/>
      <c r="B1096" s="8"/>
      <c r="C1096" s="8"/>
      <c r="D1096" s="8"/>
      <c r="E1096" s="8"/>
      <c r="F1096" s="8"/>
      <c r="G1096" s="21"/>
      <c r="H1096" s="12"/>
      <c r="I1096" s="12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x14ac:dyDescent="0.25">
      <c r="A1097" s="8"/>
      <c r="B1097" s="8"/>
      <c r="C1097" s="8"/>
      <c r="D1097" s="8"/>
      <c r="E1097" s="8"/>
      <c r="F1097" s="8"/>
      <c r="G1097" s="21"/>
      <c r="H1097" s="12"/>
      <c r="I1097" s="12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x14ac:dyDescent="0.25">
      <c r="A1098" s="8"/>
      <c r="B1098" s="8"/>
      <c r="C1098" s="8"/>
      <c r="D1098" s="8"/>
      <c r="E1098" s="8"/>
      <c r="F1098" s="8"/>
      <c r="G1098" s="21"/>
      <c r="H1098" s="12"/>
      <c r="I1098" s="12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x14ac:dyDescent="0.25">
      <c r="A1099" s="8"/>
      <c r="B1099" s="8"/>
      <c r="C1099" s="8"/>
      <c r="D1099" s="8"/>
      <c r="E1099" s="8"/>
      <c r="F1099" s="8"/>
      <c r="G1099" s="21"/>
      <c r="H1099" s="12"/>
      <c r="I1099" s="12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x14ac:dyDescent="0.25">
      <c r="A1100" s="8"/>
      <c r="B1100" s="8"/>
      <c r="C1100" s="8"/>
      <c r="D1100" s="8"/>
      <c r="E1100" s="8"/>
      <c r="F1100" s="8"/>
      <c r="G1100" s="21"/>
      <c r="H1100" s="12"/>
      <c r="I1100" s="12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x14ac:dyDescent="0.25">
      <c r="A1101" s="8"/>
      <c r="B1101" s="8"/>
      <c r="C1101" s="8"/>
      <c r="D1101" s="8"/>
      <c r="E1101" s="8"/>
      <c r="F1101" s="8"/>
      <c r="G1101" s="21"/>
      <c r="H1101" s="12"/>
      <c r="I1101" s="12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x14ac:dyDescent="0.25">
      <c r="A1102" s="8"/>
      <c r="B1102" s="8"/>
      <c r="C1102" s="8"/>
      <c r="D1102" s="8"/>
      <c r="E1102" s="8"/>
      <c r="F1102" s="8"/>
      <c r="G1102" s="21"/>
      <c r="H1102" s="12"/>
      <c r="I1102" s="12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x14ac:dyDescent="0.25">
      <c r="A1103" s="8"/>
      <c r="B1103" s="8"/>
      <c r="C1103" s="8"/>
      <c r="D1103" s="8"/>
      <c r="E1103" s="8"/>
      <c r="F1103" s="8"/>
      <c r="G1103" s="21"/>
      <c r="H1103" s="12"/>
      <c r="I1103" s="12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x14ac:dyDescent="0.25">
      <c r="A1104" s="8"/>
      <c r="B1104" s="8"/>
      <c r="C1104" s="8"/>
      <c r="D1104" s="8"/>
      <c r="E1104" s="8"/>
      <c r="F1104" s="8"/>
      <c r="G1104" s="21"/>
      <c r="H1104" s="12"/>
      <c r="I1104" s="12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x14ac:dyDescent="0.25">
      <c r="A1105" s="8"/>
      <c r="B1105" s="8"/>
      <c r="C1105" s="8"/>
      <c r="D1105" s="8"/>
      <c r="E1105" s="8"/>
      <c r="F1105" s="8"/>
      <c r="G1105" s="21"/>
      <c r="H1105" s="12"/>
      <c r="I1105" s="12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x14ac:dyDescent="0.25">
      <c r="A1106" s="8"/>
      <c r="B1106" s="8"/>
      <c r="C1106" s="8"/>
      <c r="D1106" s="8"/>
      <c r="E1106" s="8"/>
      <c r="F1106" s="8"/>
      <c r="G1106" s="21"/>
      <c r="H1106" s="12"/>
      <c r="I1106" s="12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x14ac:dyDescent="0.25">
      <c r="A1107" s="8"/>
      <c r="B1107" s="8"/>
      <c r="C1107" s="8"/>
      <c r="D1107" s="8"/>
      <c r="E1107" s="8"/>
      <c r="F1107" s="8"/>
      <c r="G1107" s="21"/>
      <c r="H1107" s="12"/>
      <c r="I1107" s="12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x14ac:dyDescent="0.25">
      <c r="A1108" s="8"/>
      <c r="B1108" s="8"/>
      <c r="C1108" s="8"/>
      <c r="D1108" s="8"/>
      <c r="E1108" s="8"/>
      <c r="F1108" s="8"/>
      <c r="G1108" s="21"/>
      <c r="H1108" s="12"/>
      <c r="I1108" s="12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x14ac:dyDescent="0.25">
      <c r="A1109" s="8"/>
      <c r="B1109" s="8"/>
      <c r="C1109" s="8"/>
      <c r="D1109" s="8"/>
      <c r="E1109" s="8"/>
      <c r="F1109" s="8"/>
      <c r="G1109" s="21"/>
      <c r="H1109" s="12"/>
      <c r="I1109" s="12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x14ac:dyDescent="0.25">
      <c r="A1110" s="8"/>
      <c r="B1110" s="8"/>
      <c r="C1110" s="8"/>
      <c r="D1110" s="8"/>
      <c r="E1110" s="8"/>
      <c r="F1110" s="8"/>
      <c r="G1110" s="21"/>
      <c r="H1110" s="12"/>
      <c r="I1110" s="12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x14ac:dyDescent="0.25">
      <c r="A1111" s="8"/>
      <c r="B1111" s="8"/>
      <c r="C1111" s="8"/>
      <c r="D1111" s="8"/>
      <c r="E1111" s="8"/>
      <c r="F1111" s="8"/>
      <c r="G1111" s="21"/>
      <c r="H1111" s="12"/>
      <c r="I1111" s="12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x14ac:dyDescent="0.25">
      <c r="A1112" s="8"/>
      <c r="B1112" s="8"/>
      <c r="C1112" s="8"/>
      <c r="D1112" s="8"/>
      <c r="E1112" s="8"/>
      <c r="F1112" s="8"/>
      <c r="G1112" s="21"/>
      <c r="H1112" s="12"/>
      <c r="I1112" s="12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x14ac:dyDescent="0.25">
      <c r="A1113" s="8"/>
      <c r="B1113" s="8"/>
      <c r="C1113" s="8"/>
      <c r="D1113" s="8"/>
      <c r="E1113" s="8"/>
      <c r="F1113" s="8"/>
      <c r="G1113" s="21"/>
      <c r="H1113" s="12"/>
      <c r="I1113" s="12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x14ac:dyDescent="0.25">
      <c r="A1114" s="8"/>
      <c r="B1114" s="8"/>
      <c r="C1114" s="8"/>
      <c r="D1114" s="8"/>
      <c r="E1114" s="8"/>
      <c r="F1114" s="8"/>
      <c r="G1114" s="21"/>
      <c r="H1114" s="12"/>
      <c r="I1114" s="12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x14ac:dyDescent="0.25">
      <c r="A1115" s="8"/>
      <c r="B1115" s="8"/>
      <c r="C1115" s="8"/>
      <c r="D1115" s="8"/>
      <c r="E1115" s="8"/>
      <c r="F1115" s="8"/>
      <c r="G1115" s="21"/>
      <c r="H1115" s="12"/>
      <c r="I1115" s="12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x14ac:dyDescent="0.25">
      <c r="A1116" s="8"/>
      <c r="B1116" s="8"/>
      <c r="C1116" s="8"/>
      <c r="D1116" s="8"/>
      <c r="E1116" s="8"/>
      <c r="F1116" s="8"/>
      <c r="G1116" s="21"/>
      <c r="H1116" s="12"/>
      <c r="I1116" s="12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x14ac:dyDescent="0.25">
      <c r="A1117" s="8"/>
      <c r="B1117" s="8"/>
      <c r="C1117" s="8"/>
      <c r="D1117" s="8"/>
      <c r="E1117" s="8"/>
      <c r="F1117" s="8"/>
      <c r="G1117" s="21"/>
      <c r="H1117" s="12"/>
      <c r="I1117" s="12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x14ac:dyDescent="0.25">
      <c r="A1118" s="8"/>
      <c r="B1118" s="8"/>
      <c r="C1118" s="8"/>
      <c r="D1118" s="8"/>
      <c r="E1118" s="8"/>
      <c r="F1118" s="8"/>
      <c r="G1118" s="21"/>
      <c r="H1118" s="12"/>
      <c r="I1118" s="12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x14ac:dyDescent="0.25">
      <c r="A1119" s="8"/>
      <c r="B1119" s="8"/>
      <c r="C1119" s="8"/>
      <c r="D1119" s="8"/>
      <c r="E1119" s="8"/>
      <c r="F1119" s="8"/>
      <c r="G1119" s="21"/>
      <c r="H1119" s="12"/>
      <c r="I1119" s="12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x14ac:dyDescent="0.25">
      <c r="A1120" s="8"/>
      <c r="B1120" s="8"/>
      <c r="C1120" s="8"/>
      <c r="D1120" s="8"/>
      <c r="E1120" s="8"/>
      <c r="F1120" s="8"/>
      <c r="G1120" s="21"/>
      <c r="H1120" s="12"/>
      <c r="I1120" s="12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x14ac:dyDescent="0.25">
      <c r="A1121" s="8"/>
      <c r="B1121" s="8"/>
      <c r="C1121" s="8"/>
      <c r="D1121" s="8"/>
      <c r="E1121" s="8"/>
      <c r="F1121" s="8"/>
      <c r="G1121" s="21"/>
      <c r="H1121" s="12"/>
      <c r="I1121" s="12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x14ac:dyDescent="0.25">
      <c r="A1122" s="8"/>
      <c r="B1122" s="8"/>
      <c r="C1122" s="8"/>
      <c r="D1122" s="8"/>
      <c r="E1122" s="8"/>
      <c r="F1122" s="8"/>
      <c r="G1122" s="21"/>
      <c r="H1122" s="12"/>
      <c r="I1122" s="12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x14ac:dyDescent="0.25">
      <c r="A1123" s="8"/>
      <c r="B1123" s="8"/>
      <c r="C1123" s="8"/>
      <c r="D1123" s="8"/>
      <c r="E1123" s="8"/>
      <c r="F1123" s="8"/>
      <c r="G1123" s="21"/>
      <c r="H1123" s="12"/>
      <c r="I1123" s="12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x14ac:dyDescent="0.25">
      <c r="A1124" s="8"/>
      <c r="B1124" s="8"/>
      <c r="C1124" s="8"/>
      <c r="D1124" s="8"/>
      <c r="E1124" s="8"/>
      <c r="F1124" s="8"/>
      <c r="G1124" s="21"/>
      <c r="H1124" s="12"/>
      <c r="I1124" s="12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x14ac:dyDescent="0.25">
      <c r="A1125" s="8"/>
      <c r="B1125" s="8"/>
      <c r="C1125" s="8"/>
      <c r="D1125" s="8"/>
      <c r="E1125" s="8"/>
      <c r="F1125" s="8"/>
      <c r="G1125" s="21"/>
      <c r="H1125" s="12"/>
      <c r="I1125" s="12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x14ac:dyDescent="0.25">
      <c r="A1126" s="8"/>
      <c r="B1126" s="8"/>
      <c r="C1126" s="8"/>
      <c r="D1126" s="8"/>
      <c r="E1126" s="8"/>
      <c r="F1126" s="8"/>
      <c r="G1126" s="21"/>
      <c r="H1126" s="12"/>
      <c r="I1126" s="12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x14ac:dyDescent="0.25">
      <c r="A1127" s="8"/>
      <c r="B1127" s="8"/>
      <c r="C1127" s="8"/>
      <c r="D1127" s="8"/>
      <c r="E1127" s="8"/>
      <c r="F1127" s="8"/>
      <c r="G1127" s="21"/>
      <c r="H1127" s="12"/>
      <c r="I1127" s="12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x14ac:dyDescent="0.25">
      <c r="A1128" s="8"/>
      <c r="B1128" s="8"/>
      <c r="C1128" s="8"/>
      <c r="D1128" s="8"/>
      <c r="E1128" s="8"/>
      <c r="F1128" s="8"/>
      <c r="G1128" s="21"/>
      <c r="H1128" s="12"/>
      <c r="I1128" s="12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x14ac:dyDescent="0.25">
      <c r="A1129" s="8"/>
      <c r="B1129" s="8"/>
      <c r="C1129" s="8"/>
      <c r="D1129" s="8"/>
      <c r="E1129" s="8"/>
      <c r="F1129" s="8"/>
      <c r="G1129" s="21"/>
      <c r="H1129" s="12"/>
      <c r="I1129" s="12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x14ac:dyDescent="0.25">
      <c r="A1130" s="8"/>
      <c r="B1130" s="8"/>
      <c r="C1130" s="8"/>
      <c r="D1130" s="8"/>
      <c r="E1130" s="8"/>
      <c r="F1130" s="8"/>
      <c r="G1130" s="21"/>
      <c r="H1130" s="12"/>
      <c r="I1130" s="12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x14ac:dyDescent="0.25">
      <c r="A1131" s="8"/>
      <c r="B1131" s="8"/>
      <c r="C1131" s="8"/>
      <c r="D1131" s="8"/>
      <c r="E1131" s="8"/>
      <c r="F1131" s="8"/>
      <c r="G1131" s="21"/>
      <c r="H1131" s="12"/>
      <c r="I1131" s="12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x14ac:dyDescent="0.25">
      <c r="A1132" s="8"/>
      <c r="B1132" s="8"/>
      <c r="C1132" s="8"/>
      <c r="D1132" s="8"/>
      <c r="E1132" s="8"/>
      <c r="F1132" s="8"/>
      <c r="G1132" s="21"/>
      <c r="H1132" s="12"/>
      <c r="I1132" s="12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x14ac:dyDescent="0.25">
      <c r="A1133" s="8"/>
      <c r="B1133" s="8"/>
      <c r="C1133" s="8"/>
      <c r="D1133" s="8"/>
      <c r="E1133" s="8"/>
      <c r="F1133" s="8"/>
      <c r="G1133" s="21"/>
      <c r="H1133" s="12"/>
      <c r="I1133" s="12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x14ac:dyDescent="0.25">
      <c r="A1134" s="8"/>
      <c r="B1134" s="8"/>
      <c r="C1134" s="8"/>
      <c r="D1134" s="8"/>
      <c r="E1134" s="8"/>
      <c r="F1134" s="8"/>
      <c r="G1134" s="21"/>
      <c r="H1134" s="12"/>
      <c r="I1134" s="12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x14ac:dyDescent="0.25">
      <c r="A1135" s="8"/>
      <c r="B1135" s="8"/>
      <c r="C1135" s="8"/>
      <c r="D1135" s="8"/>
      <c r="E1135" s="8"/>
      <c r="F1135" s="8"/>
      <c r="G1135" s="21"/>
      <c r="H1135" s="12"/>
      <c r="I1135" s="12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x14ac:dyDescent="0.25">
      <c r="A1136" s="8"/>
      <c r="B1136" s="8"/>
      <c r="C1136" s="8"/>
      <c r="D1136" s="8"/>
      <c r="E1136" s="8"/>
      <c r="F1136" s="8"/>
      <c r="G1136" s="21"/>
      <c r="H1136" s="12"/>
      <c r="I1136" s="12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x14ac:dyDescent="0.25">
      <c r="A1137" s="8"/>
      <c r="B1137" s="8"/>
      <c r="C1137" s="8"/>
      <c r="D1137" s="8"/>
      <c r="E1137" s="8"/>
      <c r="F1137" s="8"/>
      <c r="G1137" s="21"/>
      <c r="H1137" s="12"/>
      <c r="I1137" s="12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x14ac:dyDescent="0.25">
      <c r="A1138" s="8"/>
      <c r="B1138" s="8"/>
      <c r="C1138" s="8"/>
      <c r="D1138" s="8"/>
      <c r="E1138" s="8"/>
      <c r="F1138" s="8"/>
      <c r="G1138" s="21"/>
      <c r="H1138" s="12"/>
      <c r="I1138" s="12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x14ac:dyDescent="0.25">
      <c r="A1139" s="8"/>
      <c r="B1139" s="8"/>
      <c r="C1139" s="8"/>
      <c r="D1139" s="8"/>
      <c r="E1139" s="8"/>
      <c r="F1139" s="8"/>
      <c r="G1139" s="21"/>
      <c r="H1139" s="12"/>
      <c r="I1139" s="12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x14ac:dyDescent="0.25">
      <c r="A1140" s="8"/>
      <c r="B1140" s="8"/>
      <c r="C1140" s="8"/>
      <c r="D1140" s="8"/>
      <c r="E1140" s="8"/>
      <c r="F1140" s="8"/>
      <c r="G1140" s="21"/>
      <c r="H1140" s="12"/>
      <c r="I1140" s="12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x14ac:dyDescent="0.25">
      <c r="A1141" s="8"/>
      <c r="B1141" s="8"/>
      <c r="C1141" s="8"/>
      <c r="D1141" s="8"/>
      <c r="E1141" s="8"/>
      <c r="F1141" s="8"/>
      <c r="G1141" s="21"/>
      <c r="H1141" s="12"/>
      <c r="I1141" s="12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x14ac:dyDescent="0.25">
      <c r="A1142" s="8"/>
      <c r="B1142" s="8"/>
      <c r="C1142" s="8"/>
      <c r="D1142" s="8"/>
      <c r="E1142" s="8"/>
      <c r="F1142" s="8"/>
      <c r="G1142" s="21"/>
      <c r="H1142" s="12"/>
      <c r="I1142" s="12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x14ac:dyDescent="0.25">
      <c r="A1143" s="8"/>
      <c r="B1143" s="8"/>
      <c r="C1143" s="8"/>
      <c r="D1143" s="8"/>
      <c r="E1143" s="8"/>
      <c r="F1143" s="8"/>
      <c r="G1143" s="21"/>
      <c r="H1143" s="12"/>
      <c r="I1143" s="12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x14ac:dyDescent="0.25">
      <c r="A1144" s="8"/>
      <c r="B1144" s="8"/>
      <c r="C1144" s="8"/>
      <c r="D1144" s="8"/>
      <c r="E1144" s="8"/>
      <c r="F1144" s="8"/>
      <c r="G1144" s="21"/>
      <c r="H1144" s="12"/>
      <c r="I1144" s="12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x14ac:dyDescent="0.25">
      <c r="A1145" s="8"/>
      <c r="B1145" s="8"/>
      <c r="C1145" s="8"/>
      <c r="D1145" s="8"/>
      <c r="E1145" s="8"/>
      <c r="F1145" s="8"/>
      <c r="G1145" s="21"/>
      <c r="H1145" s="12"/>
      <c r="I1145" s="12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x14ac:dyDescent="0.25">
      <c r="A1146" s="8"/>
      <c r="B1146" s="8"/>
      <c r="C1146" s="8"/>
      <c r="D1146" s="8"/>
      <c r="E1146" s="8"/>
      <c r="F1146" s="8"/>
      <c r="G1146" s="21"/>
      <c r="H1146" s="12"/>
      <c r="I1146" s="12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x14ac:dyDescent="0.25">
      <c r="A1147" s="8"/>
      <c r="B1147" s="8"/>
      <c r="C1147" s="8"/>
      <c r="D1147" s="8"/>
      <c r="E1147" s="8"/>
      <c r="F1147" s="8"/>
      <c r="G1147" s="21"/>
      <c r="H1147" s="12"/>
      <c r="I1147" s="12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x14ac:dyDescent="0.25">
      <c r="A1148" s="8"/>
      <c r="B1148" s="8"/>
      <c r="C1148" s="8"/>
      <c r="D1148" s="8"/>
      <c r="E1148" s="8"/>
      <c r="F1148" s="8"/>
      <c r="G1148" s="21"/>
      <c r="H1148" s="12"/>
      <c r="I1148" s="12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x14ac:dyDescent="0.25">
      <c r="A1149" s="8"/>
      <c r="B1149" s="8"/>
      <c r="C1149" s="8"/>
      <c r="D1149" s="8"/>
      <c r="E1149" s="8"/>
      <c r="F1149" s="8"/>
      <c r="G1149" s="21"/>
      <c r="H1149" s="12"/>
      <c r="I1149" s="12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x14ac:dyDescent="0.25">
      <c r="A1150" s="8"/>
      <c r="B1150" s="8"/>
      <c r="C1150" s="8"/>
      <c r="D1150" s="8"/>
      <c r="E1150" s="8"/>
      <c r="F1150" s="8"/>
      <c r="G1150" s="21"/>
      <c r="H1150" s="12"/>
      <c r="I1150" s="12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x14ac:dyDescent="0.25">
      <c r="A1151" s="8"/>
      <c r="B1151" s="8"/>
      <c r="C1151" s="8"/>
      <c r="D1151" s="8"/>
      <c r="E1151" s="8"/>
      <c r="F1151" s="8"/>
      <c r="G1151" s="21"/>
      <c r="H1151" s="12"/>
      <c r="I1151" s="12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x14ac:dyDescent="0.25">
      <c r="A1152" s="8"/>
      <c r="B1152" s="8"/>
      <c r="C1152" s="8"/>
      <c r="D1152" s="8"/>
      <c r="E1152" s="8"/>
      <c r="F1152" s="8"/>
      <c r="G1152" s="21"/>
      <c r="H1152" s="12"/>
      <c r="I1152" s="12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x14ac:dyDescent="0.25">
      <c r="A1153" s="8"/>
      <c r="B1153" s="8"/>
      <c r="C1153" s="8"/>
      <c r="D1153" s="8"/>
      <c r="E1153" s="8"/>
      <c r="F1153" s="8"/>
      <c r="G1153" s="21"/>
      <c r="H1153" s="12"/>
      <c r="I1153" s="12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x14ac:dyDescent="0.25">
      <c r="A1154" s="8"/>
      <c r="B1154" s="8"/>
      <c r="C1154" s="8"/>
      <c r="D1154" s="8"/>
      <c r="E1154" s="8"/>
      <c r="F1154" s="8"/>
      <c r="G1154" s="21"/>
      <c r="H1154" s="12"/>
      <c r="I1154" s="12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x14ac:dyDescent="0.25">
      <c r="A1155" s="8"/>
      <c r="B1155" s="8"/>
      <c r="C1155" s="8"/>
      <c r="D1155" s="8"/>
      <c r="E1155" s="8"/>
      <c r="F1155" s="8"/>
      <c r="G1155" s="21"/>
      <c r="H1155" s="12"/>
      <c r="I1155" s="12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x14ac:dyDescent="0.25">
      <c r="A1156" s="8"/>
      <c r="B1156" s="8"/>
      <c r="C1156" s="8"/>
      <c r="D1156" s="8"/>
      <c r="E1156" s="8"/>
      <c r="F1156" s="8"/>
      <c r="G1156" s="21"/>
      <c r="H1156" s="12"/>
      <c r="I1156" s="12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x14ac:dyDescent="0.25">
      <c r="A1157" s="8"/>
      <c r="B1157" s="8"/>
      <c r="C1157" s="8"/>
      <c r="D1157" s="8"/>
      <c r="E1157" s="8"/>
      <c r="F1157" s="8"/>
      <c r="G1157" s="21"/>
      <c r="H1157" s="12"/>
      <c r="I1157" s="12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x14ac:dyDescent="0.25">
      <c r="A1158" s="8"/>
      <c r="B1158" s="8"/>
      <c r="C1158" s="8"/>
      <c r="D1158" s="8"/>
      <c r="E1158" s="8"/>
      <c r="F1158" s="8"/>
      <c r="G1158" s="21"/>
      <c r="H1158" s="12"/>
      <c r="I1158" s="12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x14ac:dyDescent="0.25">
      <c r="A1159" s="8"/>
      <c r="B1159" s="8"/>
      <c r="C1159" s="8"/>
      <c r="D1159" s="8"/>
      <c r="E1159" s="8"/>
      <c r="F1159" s="8"/>
      <c r="G1159" s="21"/>
      <c r="H1159" s="12"/>
      <c r="I1159" s="12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x14ac:dyDescent="0.25">
      <c r="A1160" s="8"/>
      <c r="B1160" s="8"/>
      <c r="C1160" s="8"/>
      <c r="D1160" s="8"/>
      <c r="E1160" s="8"/>
      <c r="F1160" s="8"/>
      <c r="G1160" s="21"/>
      <c r="H1160" s="12"/>
      <c r="I1160" s="12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x14ac:dyDescent="0.25">
      <c r="A1161" s="8"/>
      <c r="B1161" s="8"/>
      <c r="C1161" s="8"/>
      <c r="D1161" s="8"/>
      <c r="E1161" s="8"/>
      <c r="F1161" s="8"/>
      <c r="G1161" s="21"/>
      <c r="H1161" s="12"/>
      <c r="I1161" s="12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x14ac:dyDescent="0.25">
      <c r="A1162" s="8"/>
      <c r="B1162" s="8"/>
      <c r="C1162" s="8"/>
      <c r="D1162" s="8"/>
      <c r="E1162" s="8"/>
      <c r="F1162" s="8"/>
      <c r="G1162" s="21"/>
      <c r="H1162" s="12"/>
      <c r="I1162" s="12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x14ac:dyDescent="0.25">
      <c r="A1163" s="8"/>
      <c r="B1163" s="8"/>
      <c r="C1163" s="8"/>
      <c r="D1163" s="8"/>
      <c r="E1163" s="8"/>
      <c r="F1163" s="8"/>
      <c r="G1163" s="21"/>
      <c r="H1163" s="12"/>
      <c r="I1163" s="12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x14ac:dyDescent="0.25">
      <c r="A1164" s="8"/>
      <c r="B1164" s="8"/>
      <c r="C1164" s="8"/>
      <c r="D1164" s="8"/>
      <c r="E1164" s="8"/>
      <c r="F1164" s="8"/>
      <c r="G1164" s="21"/>
      <c r="H1164" s="12"/>
      <c r="I1164" s="12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x14ac:dyDescent="0.25">
      <c r="A1165" s="8"/>
      <c r="B1165" s="8"/>
      <c r="C1165" s="8"/>
      <c r="D1165" s="8"/>
      <c r="E1165" s="8"/>
      <c r="F1165" s="8"/>
      <c r="G1165" s="21"/>
      <c r="H1165" s="12"/>
      <c r="I1165" s="12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x14ac:dyDescent="0.25">
      <c r="A1166" s="8"/>
      <c r="B1166" s="8"/>
      <c r="C1166" s="8"/>
      <c r="D1166" s="8"/>
      <c r="E1166" s="8"/>
      <c r="F1166" s="8"/>
      <c r="G1166" s="21"/>
      <c r="H1166" s="12"/>
      <c r="I1166" s="12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x14ac:dyDescent="0.25">
      <c r="A1167" s="8"/>
      <c r="B1167" s="8"/>
      <c r="C1167" s="8"/>
      <c r="D1167" s="8"/>
      <c r="E1167" s="8"/>
      <c r="F1167" s="8"/>
      <c r="G1167" s="21"/>
      <c r="H1167" s="12"/>
      <c r="I1167" s="12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x14ac:dyDescent="0.25">
      <c r="A1168" s="8"/>
      <c r="B1168" s="8"/>
      <c r="C1168" s="8"/>
      <c r="D1168" s="8"/>
      <c r="E1168" s="8"/>
      <c r="F1168" s="8"/>
      <c r="G1168" s="21"/>
      <c r="H1168" s="12"/>
      <c r="I1168" s="12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x14ac:dyDescent="0.25">
      <c r="A1169" s="8"/>
      <c r="B1169" s="8"/>
      <c r="C1169" s="8"/>
      <c r="D1169" s="8"/>
      <c r="E1169" s="8"/>
      <c r="F1169" s="8"/>
      <c r="G1169" s="21"/>
      <c r="H1169" s="12"/>
      <c r="I1169" s="12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x14ac:dyDescent="0.25">
      <c r="A1170" s="8"/>
      <c r="B1170" s="8"/>
      <c r="C1170" s="8"/>
      <c r="D1170" s="8"/>
      <c r="E1170" s="8"/>
      <c r="F1170" s="8"/>
      <c r="G1170" s="21"/>
      <c r="H1170" s="12"/>
      <c r="I1170" s="12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x14ac:dyDescent="0.25">
      <c r="A1171" s="8"/>
      <c r="B1171" s="8"/>
      <c r="C1171" s="8"/>
      <c r="D1171" s="8"/>
      <c r="E1171" s="8"/>
      <c r="F1171" s="8"/>
      <c r="G1171" s="21"/>
      <c r="H1171" s="12"/>
      <c r="I1171" s="12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x14ac:dyDescent="0.25">
      <c r="A1172" s="8"/>
      <c r="B1172" s="8"/>
      <c r="C1172" s="8"/>
      <c r="D1172" s="8"/>
      <c r="E1172" s="8"/>
      <c r="F1172" s="8"/>
      <c r="G1172" s="21"/>
      <c r="H1172" s="12"/>
      <c r="I1172" s="12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x14ac:dyDescent="0.25">
      <c r="A1173" s="8"/>
      <c r="B1173" s="8"/>
      <c r="C1173" s="8"/>
      <c r="D1173" s="8"/>
      <c r="E1173" s="8"/>
      <c r="F1173" s="8"/>
      <c r="G1173" s="21"/>
      <c r="H1173" s="12"/>
      <c r="I1173" s="12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x14ac:dyDescent="0.25">
      <c r="A1174" s="8"/>
      <c r="B1174" s="8"/>
      <c r="C1174" s="8"/>
      <c r="D1174" s="8"/>
      <c r="E1174" s="8"/>
      <c r="F1174" s="8"/>
      <c r="G1174" s="21"/>
      <c r="H1174" s="12"/>
      <c r="I1174" s="12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x14ac:dyDescent="0.25">
      <c r="A1175" s="8"/>
      <c r="B1175" s="8"/>
      <c r="C1175" s="8"/>
      <c r="D1175" s="8"/>
      <c r="E1175" s="8"/>
      <c r="F1175" s="8"/>
      <c r="G1175" s="21"/>
      <c r="H1175" s="12"/>
      <c r="I1175" s="12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x14ac:dyDescent="0.25">
      <c r="A1176" s="8"/>
      <c r="B1176" s="8"/>
      <c r="C1176" s="8"/>
      <c r="D1176" s="8"/>
      <c r="E1176" s="8"/>
      <c r="F1176" s="8"/>
      <c r="G1176" s="21"/>
      <c r="H1176" s="12"/>
      <c r="I1176" s="12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x14ac:dyDescent="0.25">
      <c r="A1177" s="8"/>
      <c r="B1177" s="8"/>
      <c r="C1177" s="8"/>
      <c r="D1177" s="8"/>
      <c r="E1177" s="8"/>
      <c r="F1177" s="8"/>
      <c r="G1177" s="21"/>
      <c r="H1177" s="12"/>
      <c r="I1177" s="12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x14ac:dyDescent="0.25">
      <c r="A1178" s="8"/>
      <c r="B1178" s="8"/>
      <c r="C1178" s="8"/>
      <c r="D1178" s="8"/>
      <c r="E1178" s="8"/>
      <c r="F1178" s="8"/>
      <c r="G1178" s="21"/>
      <c r="H1178" s="12"/>
      <c r="I1178" s="12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x14ac:dyDescent="0.25">
      <c r="A1179" s="8"/>
      <c r="B1179" s="8"/>
      <c r="C1179" s="8"/>
      <c r="D1179" s="8"/>
      <c r="E1179" s="8"/>
      <c r="F1179" s="8"/>
      <c r="G1179" s="21"/>
      <c r="H1179" s="12"/>
      <c r="I1179" s="12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x14ac:dyDescent="0.25">
      <c r="A1180" s="8"/>
      <c r="B1180" s="8"/>
      <c r="C1180" s="8"/>
      <c r="D1180" s="8"/>
      <c r="E1180" s="8"/>
      <c r="F1180" s="8"/>
      <c r="G1180" s="21"/>
      <c r="H1180" s="12"/>
      <c r="I1180" s="12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x14ac:dyDescent="0.25">
      <c r="A1181" s="8"/>
      <c r="B1181" s="8"/>
      <c r="C1181" s="8"/>
      <c r="D1181" s="8"/>
      <c r="E1181" s="8"/>
      <c r="F1181" s="8"/>
      <c r="G1181" s="21"/>
      <c r="H1181" s="12"/>
      <c r="I1181" s="12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x14ac:dyDescent="0.25">
      <c r="A1182" s="8"/>
      <c r="B1182" s="8"/>
      <c r="C1182" s="8"/>
      <c r="D1182" s="8"/>
      <c r="E1182" s="8"/>
      <c r="F1182" s="8"/>
      <c r="G1182" s="21"/>
      <c r="H1182" s="12"/>
      <c r="I1182" s="12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x14ac:dyDescent="0.25">
      <c r="A1183" s="8"/>
      <c r="B1183" s="8"/>
      <c r="C1183" s="8"/>
      <c r="D1183" s="8"/>
      <c r="E1183" s="8"/>
      <c r="F1183" s="8"/>
      <c r="G1183" s="21"/>
      <c r="H1183" s="12"/>
      <c r="I1183" s="12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x14ac:dyDescent="0.25">
      <c r="A1184" s="8"/>
      <c r="B1184" s="8"/>
      <c r="C1184" s="8"/>
      <c r="D1184" s="8"/>
      <c r="E1184" s="8"/>
      <c r="F1184" s="8"/>
      <c r="G1184" s="21"/>
      <c r="H1184" s="12"/>
      <c r="I1184" s="12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x14ac:dyDescent="0.25">
      <c r="A1185" s="8"/>
      <c r="B1185" s="8"/>
      <c r="C1185" s="8"/>
      <c r="D1185" s="8"/>
      <c r="E1185" s="8"/>
      <c r="F1185" s="8"/>
      <c r="G1185" s="21"/>
      <c r="H1185" s="12"/>
      <c r="I1185" s="12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x14ac:dyDescent="0.25">
      <c r="A1186" s="8"/>
      <c r="B1186" s="8"/>
      <c r="C1186" s="8"/>
      <c r="D1186" s="8"/>
      <c r="E1186" s="8"/>
      <c r="F1186" s="8"/>
      <c r="G1186" s="21"/>
      <c r="H1186" s="12"/>
      <c r="I1186" s="12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x14ac:dyDescent="0.25">
      <c r="A1187" s="8"/>
      <c r="B1187" s="8"/>
      <c r="C1187" s="8"/>
      <c r="D1187" s="8"/>
      <c r="E1187" s="8"/>
      <c r="F1187" s="8"/>
      <c r="G1187" s="21"/>
      <c r="H1187" s="12"/>
      <c r="I1187" s="12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x14ac:dyDescent="0.25">
      <c r="A1188" s="8"/>
      <c r="B1188" s="8"/>
      <c r="C1188" s="8"/>
      <c r="D1188" s="8"/>
      <c r="E1188" s="8"/>
      <c r="F1188" s="8"/>
      <c r="G1188" s="21"/>
      <c r="H1188" s="12"/>
      <c r="I1188" s="12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x14ac:dyDescent="0.25">
      <c r="A1189" s="8"/>
      <c r="B1189" s="8"/>
      <c r="C1189" s="8"/>
      <c r="D1189" s="8"/>
      <c r="E1189" s="8"/>
      <c r="F1189" s="8"/>
      <c r="G1189" s="21"/>
      <c r="H1189" s="12"/>
      <c r="I1189" s="12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x14ac:dyDescent="0.25">
      <c r="A1190" s="8"/>
      <c r="B1190" s="8"/>
      <c r="C1190" s="8"/>
      <c r="D1190" s="8"/>
      <c r="E1190" s="8"/>
      <c r="F1190" s="8"/>
      <c r="G1190" s="21"/>
      <c r="H1190" s="12"/>
      <c r="I1190" s="12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x14ac:dyDescent="0.25">
      <c r="A1191" s="8"/>
      <c r="B1191" s="8"/>
      <c r="C1191" s="8"/>
      <c r="D1191" s="8"/>
      <c r="E1191" s="8"/>
      <c r="F1191" s="8"/>
      <c r="G1191" s="21"/>
      <c r="H1191" s="12"/>
      <c r="I1191" s="12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x14ac:dyDescent="0.25">
      <c r="A1192" s="8"/>
      <c r="B1192" s="8"/>
      <c r="C1192" s="8"/>
      <c r="D1192" s="8"/>
      <c r="E1192" s="8"/>
      <c r="F1192" s="8"/>
      <c r="G1192" s="21"/>
      <c r="H1192" s="12"/>
      <c r="I1192" s="12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x14ac:dyDescent="0.25">
      <c r="A1193" s="8"/>
      <c r="B1193" s="8"/>
      <c r="C1193" s="8"/>
      <c r="D1193" s="8"/>
      <c r="E1193" s="8"/>
      <c r="F1193" s="8"/>
      <c r="G1193" s="21"/>
      <c r="H1193" s="12"/>
      <c r="I1193" s="12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x14ac:dyDescent="0.25">
      <c r="A1194" s="8"/>
      <c r="B1194" s="8"/>
      <c r="C1194" s="8"/>
      <c r="D1194" s="8"/>
      <c r="E1194" s="8"/>
      <c r="F1194" s="8"/>
      <c r="G1194" s="21"/>
      <c r="H1194" s="12"/>
      <c r="I1194" s="12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x14ac:dyDescent="0.25">
      <c r="A1195" s="8"/>
      <c r="B1195" s="8"/>
      <c r="C1195" s="8"/>
      <c r="D1195" s="8"/>
      <c r="E1195" s="8"/>
      <c r="F1195" s="8"/>
      <c r="G1195" s="21"/>
      <c r="H1195" s="12"/>
      <c r="I1195" s="12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x14ac:dyDescent="0.25">
      <c r="A1196" s="8"/>
      <c r="B1196" s="8"/>
      <c r="C1196" s="8"/>
      <c r="D1196" s="8"/>
      <c r="E1196" s="8"/>
      <c r="F1196" s="8"/>
      <c r="G1196" s="21"/>
      <c r="H1196" s="12"/>
      <c r="I1196" s="12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x14ac:dyDescent="0.25">
      <c r="A1197" s="8"/>
      <c r="B1197" s="8"/>
      <c r="C1197" s="8"/>
      <c r="D1197" s="8"/>
      <c r="E1197" s="8"/>
      <c r="F1197" s="8"/>
      <c r="G1197" s="21"/>
      <c r="H1197" s="12"/>
      <c r="I1197" s="12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x14ac:dyDescent="0.25">
      <c r="A1198" s="8"/>
      <c r="B1198" s="8"/>
      <c r="C1198" s="8"/>
      <c r="D1198" s="8"/>
      <c r="E1198" s="8"/>
      <c r="F1198" s="8"/>
      <c r="G1198" s="21"/>
      <c r="H1198" s="12"/>
      <c r="I1198" s="12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x14ac:dyDescent="0.25">
      <c r="A1199" s="8"/>
      <c r="B1199" s="8"/>
      <c r="C1199" s="8"/>
      <c r="D1199" s="8"/>
      <c r="E1199" s="8"/>
      <c r="F1199" s="8"/>
      <c r="G1199" s="21"/>
      <c r="H1199" s="12"/>
      <c r="I1199" s="12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x14ac:dyDescent="0.25">
      <c r="A1200" s="8"/>
      <c r="B1200" s="8"/>
      <c r="C1200" s="8"/>
      <c r="D1200" s="8"/>
      <c r="E1200" s="8"/>
      <c r="F1200" s="8"/>
      <c r="G1200" s="21"/>
      <c r="H1200" s="12"/>
      <c r="I1200" s="12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x14ac:dyDescent="0.25">
      <c r="A1201" s="8"/>
      <c r="B1201" s="8"/>
      <c r="C1201" s="8"/>
      <c r="D1201" s="8"/>
      <c r="E1201" s="8"/>
      <c r="F1201" s="8"/>
      <c r="G1201" s="21"/>
      <c r="H1201" s="12"/>
      <c r="I1201" s="12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x14ac:dyDescent="0.25">
      <c r="A1202" s="8"/>
      <c r="B1202" s="8"/>
      <c r="C1202" s="8"/>
      <c r="D1202" s="8"/>
      <c r="E1202" s="8"/>
      <c r="F1202" s="8"/>
      <c r="G1202" s="21"/>
      <c r="H1202" s="12"/>
      <c r="I1202" s="12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x14ac:dyDescent="0.25">
      <c r="A1203" s="8"/>
      <c r="B1203" s="8"/>
      <c r="C1203" s="8"/>
      <c r="D1203" s="8"/>
      <c r="E1203" s="8"/>
      <c r="F1203" s="8"/>
      <c r="G1203" s="21"/>
      <c r="H1203" s="12"/>
      <c r="I1203" s="12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x14ac:dyDescent="0.25">
      <c r="A1204" s="8"/>
      <c r="B1204" s="8"/>
      <c r="C1204" s="8"/>
      <c r="D1204" s="8"/>
      <c r="E1204" s="8"/>
      <c r="F1204" s="8"/>
      <c r="G1204" s="21"/>
      <c r="H1204" s="12"/>
      <c r="I1204" s="12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x14ac:dyDescent="0.25">
      <c r="A1205" s="8"/>
      <c r="B1205" s="8"/>
      <c r="C1205" s="8"/>
      <c r="D1205" s="8"/>
      <c r="E1205" s="8"/>
      <c r="F1205" s="8"/>
      <c r="G1205" s="21"/>
      <c r="H1205" s="12"/>
      <c r="I1205" s="12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x14ac:dyDescent="0.25">
      <c r="A1206" s="8"/>
      <c r="B1206" s="8"/>
      <c r="C1206" s="8"/>
      <c r="D1206" s="8"/>
      <c r="E1206" s="8"/>
      <c r="F1206" s="8"/>
      <c r="G1206" s="21"/>
      <c r="H1206" s="12"/>
      <c r="I1206" s="12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x14ac:dyDescent="0.25">
      <c r="A1207" s="8"/>
      <c r="B1207" s="8"/>
      <c r="C1207" s="8"/>
      <c r="D1207" s="8"/>
      <c r="E1207" s="8"/>
      <c r="F1207" s="8"/>
      <c r="G1207" s="21"/>
      <c r="H1207" s="12"/>
      <c r="I1207" s="12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x14ac:dyDescent="0.25">
      <c r="A1208" s="8"/>
      <c r="B1208" s="8"/>
      <c r="C1208" s="8"/>
      <c r="D1208" s="8"/>
      <c r="E1208" s="8"/>
      <c r="F1208" s="8"/>
      <c r="G1208" s="21"/>
      <c r="H1208" s="12"/>
      <c r="I1208" s="12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x14ac:dyDescent="0.25">
      <c r="A1209" s="8"/>
      <c r="B1209" s="8"/>
      <c r="C1209" s="8"/>
      <c r="D1209" s="8"/>
      <c r="E1209" s="8"/>
      <c r="F1209" s="8"/>
      <c r="G1209" s="21"/>
      <c r="H1209" s="12"/>
      <c r="I1209" s="12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x14ac:dyDescent="0.25">
      <c r="A1210" s="8"/>
      <c r="B1210" s="8"/>
      <c r="C1210" s="8"/>
      <c r="D1210" s="8"/>
      <c r="E1210" s="8"/>
      <c r="F1210" s="8"/>
      <c r="G1210" s="21"/>
      <c r="H1210" s="12"/>
      <c r="I1210" s="12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x14ac:dyDescent="0.25">
      <c r="A1211" s="8"/>
      <c r="B1211" s="8"/>
      <c r="C1211" s="8"/>
      <c r="D1211" s="8"/>
      <c r="E1211" s="8"/>
      <c r="F1211" s="8"/>
      <c r="G1211" s="21"/>
      <c r="H1211" s="12"/>
      <c r="I1211" s="12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x14ac:dyDescent="0.25">
      <c r="A1212" s="8"/>
      <c r="B1212" s="8"/>
      <c r="C1212" s="8"/>
      <c r="D1212" s="8"/>
      <c r="E1212" s="8"/>
      <c r="F1212" s="8"/>
      <c r="G1212" s="21"/>
      <c r="H1212" s="12"/>
      <c r="I1212" s="12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x14ac:dyDescent="0.25">
      <c r="A1213" s="8"/>
      <c r="B1213" s="8"/>
      <c r="C1213" s="8"/>
      <c r="D1213" s="8"/>
      <c r="E1213" s="8"/>
      <c r="F1213" s="8"/>
      <c r="G1213" s="21"/>
      <c r="H1213" s="12"/>
      <c r="I1213" s="12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x14ac:dyDescent="0.25">
      <c r="A1214" s="8"/>
      <c r="B1214" s="8"/>
      <c r="C1214" s="8"/>
      <c r="D1214" s="8"/>
      <c r="E1214" s="8"/>
      <c r="F1214" s="8"/>
      <c r="G1214" s="21"/>
      <c r="H1214" s="12"/>
      <c r="I1214" s="12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x14ac:dyDescent="0.25">
      <c r="A1215" s="8"/>
      <c r="B1215" s="8"/>
      <c r="C1215" s="8"/>
      <c r="D1215" s="8"/>
      <c r="E1215" s="8"/>
      <c r="F1215" s="8"/>
      <c r="G1215" s="21"/>
      <c r="H1215" s="12"/>
      <c r="I1215" s="12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x14ac:dyDescent="0.25">
      <c r="A1216" s="8"/>
      <c r="B1216" s="8"/>
      <c r="C1216" s="8"/>
      <c r="D1216" s="8"/>
      <c r="E1216" s="8"/>
      <c r="F1216" s="8"/>
      <c r="G1216" s="21"/>
      <c r="H1216" s="12"/>
      <c r="I1216" s="12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x14ac:dyDescent="0.25">
      <c r="A1217" s="8"/>
      <c r="B1217" s="8"/>
      <c r="C1217" s="8"/>
      <c r="D1217" s="8"/>
      <c r="E1217" s="8"/>
      <c r="F1217" s="8"/>
      <c r="G1217" s="21"/>
      <c r="H1217" s="12"/>
      <c r="I1217" s="12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x14ac:dyDescent="0.25">
      <c r="A1218" s="8"/>
      <c r="B1218" s="8"/>
      <c r="C1218" s="8"/>
      <c r="D1218" s="8"/>
      <c r="E1218" s="8"/>
      <c r="F1218" s="8"/>
      <c r="G1218" s="21"/>
      <c r="H1218" s="12"/>
      <c r="I1218" s="12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x14ac:dyDescent="0.25">
      <c r="A1219" s="8"/>
      <c r="B1219" s="8"/>
      <c r="C1219" s="8"/>
      <c r="D1219" s="8"/>
      <c r="E1219" s="8"/>
      <c r="F1219" s="8"/>
      <c r="G1219" s="21"/>
      <c r="H1219" s="12"/>
      <c r="I1219" s="12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x14ac:dyDescent="0.25">
      <c r="A1220" s="8"/>
      <c r="B1220" s="8"/>
      <c r="C1220" s="8"/>
      <c r="D1220" s="8"/>
      <c r="E1220" s="8"/>
      <c r="F1220" s="8"/>
      <c r="G1220" s="21"/>
      <c r="H1220" s="12"/>
      <c r="I1220" s="12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x14ac:dyDescent="0.25">
      <c r="A1221" s="8"/>
      <c r="B1221" s="8"/>
      <c r="C1221" s="8"/>
      <c r="D1221" s="8"/>
      <c r="E1221" s="8"/>
      <c r="F1221" s="8"/>
      <c r="G1221" s="21"/>
      <c r="H1221" s="12"/>
      <c r="I1221" s="12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x14ac:dyDescent="0.25">
      <c r="A1222" s="8"/>
      <c r="B1222" s="8"/>
      <c r="C1222" s="8"/>
      <c r="D1222" s="8"/>
      <c r="E1222" s="8"/>
      <c r="F1222" s="8"/>
      <c r="G1222" s="21"/>
      <c r="H1222" s="12"/>
      <c r="I1222" s="12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x14ac:dyDescent="0.25">
      <c r="A1223" s="8"/>
      <c r="B1223" s="8"/>
      <c r="C1223" s="8"/>
      <c r="D1223" s="8"/>
      <c r="E1223" s="8"/>
      <c r="F1223" s="8"/>
      <c r="G1223" s="21"/>
      <c r="H1223" s="12"/>
      <c r="I1223" s="12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x14ac:dyDescent="0.25">
      <c r="A1224" s="8"/>
      <c r="B1224" s="8"/>
      <c r="C1224" s="8"/>
      <c r="D1224" s="8"/>
      <c r="E1224" s="8"/>
      <c r="F1224" s="8"/>
      <c r="G1224" s="21"/>
      <c r="H1224" s="12"/>
      <c r="I1224" s="12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x14ac:dyDescent="0.25">
      <c r="A1225" s="8"/>
      <c r="B1225" s="8"/>
      <c r="C1225" s="8"/>
      <c r="D1225" s="8"/>
      <c r="E1225" s="8"/>
      <c r="F1225" s="8"/>
      <c r="G1225" s="21"/>
      <c r="H1225" s="12"/>
      <c r="I1225" s="12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x14ac:dyDescent="0.25">
      <c r="A1226" s="8"/>
      <c r="B1226" s="8"/>
      <c r="C1226" s="8"/>
      <c r="D1226" s="8"/>
      <c r="E1226" s="8"/>
      <c r="F1226" s="8"/>
      <c r="G1226" s="21"/>
      <c r="H1226" s="12"/>
      <c r="I1226" s="12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5">
      <c r="A1227" s="8"/>
      <c r="B1227" s="8"/>
      <c r="C1227" s="8"/>
      <c r="D1227" s="8"/>
      <c r="E1227" s="8"/>
      <c r="F1227" s="8"/>
      <c r="G1227" s="21"/>
      <c r="H1227" s="12"/>
      <c r="I1227" s="12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x14ac:dyDescent="0.25">
      <c r="A1228" s="8"/>
      <c r="B1228" s="8"/>
      <c r="C1228" s="8"/>
      <c r="D1228" s="8"/>
      <c r="E1228" s="8"/>
      <c r="F1228" s="8"/>
      <c r="G1228" s="21"/>
      <c r="H1228" s="12"/>
      <c r="I1228" s="12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x14ac:dyDescent="0.25">
      <c r="A1229" s="8"/>
      <c r="B1229" s="8"/>
      <c r="C1229" s="8"/>
      <c r="D1229" s="8"/>
      <c r="E1229" s="8"/>
      <c r="F1229" s="8"/>
      <c r="G1229" s="21"/>
      <c r="H1229" s="12"/>
      <c r="I1229" s="12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5">
      <c r="A1230" s="8"/>
      <c r="B1230" s="8"/>
      <c r="C1230" s="8"/>
      <c r="D1230" s="8"/>
      <c r="E1230" s="8"/>
      <c r="F1230" s="8"/>
      <c r="G1230" s="21"/>
      <c r="H1230" s="12"/>
      <c r="I1230" s="12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x14ac:dyDescent="0.25">
      <c r="A1231" s="8"/>
      <c r="B1231" s="8"/>
      <c r="C1231" s="8"/>
      <c r="D1231" s="8"/>
      <c r="E1231" s="8"/>
      <c r="F1231" s="8"/>
      <c r="G1231" s="21"/>
      <c r="H1231" s="12"/>
      <c r="I1231" s="12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x14ac:dyDescent="0.25">
      <c r="A1232" s="8"/>
      <c r="B1232" s="8"/>
      <c r="C1232" s="8"/>
      <c r="D1232" s="8"/>
      <c r="E1232" s="8"/>
      <c r="F1232" s="8"/>
      <c r="G1232" s="21"/>
      <c r="H1232" s="12"/>
      <c r="I1232" s="12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5">
      <c r="A1233" s="8"/>
      <c r="B1233" s="8"/>
      <c r="C1233" s="8"/>
      <c r="D1233" s="8"/>
      <c r="E1233" s="8"/>
      <c r="F1233" s="8"/>
      <c r="G1233" s="21"/>
      <c r="H1233" s="12"/>
      <c r="I1233" s="12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x14ac:dyDescent="0.25">
      <c r="A1234" s="8"/>
      <c r="B1234" s="8"/>
      <c r="C1234" s="8"/>
      <c r="D1234" s="8"/>
      <c r="E1234" s="8"/>
      <c r="F1234" s="8"/>
      <c r="G1234" s="21"/>
      <c r="H1234" s="12"/>
      <c r="I1234" s="12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x14ac:dyDescent="0.25">
      <c r="A1235" s="8"/>
      <c r="B1235" s="8"/>
      <c r="C1235" s="8"/>
      <c r="D1235" s="8"/>
      <c r="E1235" s="8"/>
      <c r="F1235" s="8"/>
      <c r="G1235" s="21"/>
      <c r="H1235" s="12"/>
      <c r="I1235" s="12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5">
      <c r="A1236" s="8"/>
      <c r="B1236" s="8"/>
      <c r="C1236" s="8"/>
      <c r="D1236" s="8"/>
      <c r="E1236" s="8"/>
      <c r="F1236" s="8"/>
      <c r="G1236" s="21"/>
      <c r="H1236" s="12"/>
      <c r="I1236" s="12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x14ac:dyDescent="0.25">
      <c r="A1237" s="8"/>
      <c r="B1237" s="8"/>
      <c r="C1237" s="8"/>
      <c r="D1237" s="8"/>
      <c r="E1237" s="8"/>
      <c r="F1237" s="8"/>
      <c r="G1237" s="21"/>
      <c r="H1237" s="12"/>
      <c r="I1237" s="12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x14ac:dyDescent="0.25">
      <c r="A1238" s="8"/>
      <c r="B1238" s="8"/>
      <c r="C1238" s="8"/>
      <c r="D1238" s="8"/>
      <c r="E1238" s="8"/>
      <c r="F1238" s="8"/>
      <c r="G1238" s="21"/>
      <c r="H1238" s="12"/>
      <c r="I1238" s="12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5">
      <c r="A1239" s="8"/>
      <c r="B1239" s="8"/>
      <c r="C1239" s="8"/>
      <c r="D1239" s="8"/>
      <c r="E1239" s="8"/>
      <c r="F1239" s="8"/>
      <c r="G1239" s="21"/>
      <c r="H1239" s="12"/>
      <c r="I1239" s="12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x14ac:dyDescent="0.25">
      <c r="A1240" s="8"/>
      <c r="B1240" s="8"/>
      <c r="C1240" s="8"/>
      <c r="D1240" s="8"/>
      <c r="E1240" s="8"/>
      <c r="F1240" s="8"/>
      <c r="G1240" s="21"/>
      <c r="H1240" s="12"/>
      <c r="I1240" s="12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x14ac:dyDescent="0.25">
      <c r="A1241" s="8"/>
      <c r="B1241" s="8"/>
      <c r="C1241" s="8"/>
      <c r="D1241" s="8"/>
      <c r="E1241" s="8"/>
      <c r="F1241" s="8"/>
      <c r="G1241" s="21"/>
      <c r="H1241" s="12"/>
      <c r="I1241" s="12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5">
      <c r="A1242" s="8"/>
      <c r="B1242" s="8"/>
      <c r="C1242" s="8"/>
      <c r="D1242" s="8"/>
      <c r="E1242" s="8"/>
      <c r="F1242" s="8"/>
      <c r="G1242" s="21"/>
      <c r="H1242" s="12"/>
      <c r="I1242" s="12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x14ac:dyDescent="0.25">
      <c r="A1243" s="8"/>
      <c r="B1243" s="8"/>
      <c r="C1243" s="8"/>
      <c r="D1243" s="8"/>
      <c r="E1243" s="8"/>
      <c r="F1243" s="8"/>
      <c r="G1243" s="21"/>
      <c r="H1243" s="12"/>
      <c r="I1243" s="12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x14ac:dyDescent="0.25">
      <c r="A1244" s="8"/>
      <c r="B1244" s="8"/>
      <c r="C1244" s="8"/>
      <c r="D1244" s="8"/>
      <c r="E1244" s="8"/>
      <c r="F1244" s="8"/>
      <c r="G1244" s="21"/>
      <c r="H1244" s="12"/>
      <c r="I1244" s="12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5">
      <c r="A1245" s="8"/>
      <c r="B1245" s="8"/>
      <c r="C1245" s="8"/>
      <c r="D1245" s="8"/>
      <c r="E1245" s="8"/>
      <c r="F1245" s="8"/>
      <c r="G1245" s="21"/>
      <c r="H1245" s="12"/>
      <c r="I1245" s="12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x14ac:dyDescent="0.25">
      <c r="A1246" s="8"/>
      <c r="B1246" s="8"/>
      <c r="C1246" s="8"/>
      <c r="D1246" s="8"/>
      <c r="E1246" s="8"/>
      <c r="F1246" s="8"/>
      <c r="G1246" s="21"/>
      <c r="H1246" s="12"/>
      <c r="I1246" s="12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x14ac:dyDescent="0.25">
      <c r="A1247" s="8"/>
      <c r="B1247" s="8"/>
      <c r="C1247" s="8"/>
      <c r="D1247" s="8"/>
      <c r="E1247" s="8"/>
      <c r="F1247" s="8"/>
      <c r="G1247" s="21"/>
      <c r="H1247" s="12"/>
      <c r="I1247" s="12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5">
      <c r="A1248" s="8"/>
      <c r="B1248" s="8"/>
      <c r="C1248" s="8"/>
      <c r="D1248" s="8"/>
      <c r="E1248" s="8"/>
      <c r="F1248" s="8"/>
      <c r="G1248" s="21"/>
      <c r="H1248" s="12"/>
      <c r="I1248" s="12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x14ac:dyDescent="0.25">
      <c r="A1249" s="8"/>
      <c r="B1249" s="8"/>
      <c r="C1249" s="8"/>
      <c r="D1249" s="8"/>
      <c r="E1249" s="8"/>
      <c r="F1249" s="8"/>
      <c r="G1249" s="21"/>
      <c r="H1249" s="12"/>
      <c r="I1249" s="12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x14ac:dyDescent="0.25">
      <c r="A1250" s="8"/>
      <c r="B1250" s="8"/>
      <c r="C1250" s="8"/>
      <c r="D1250" s="8"/>
      <c r="E1250" s="8"/>
      <c r="F1250" s="8"/>
      <c r="G1250" s="21"/>
      <c r="H1250" s="12"/>
      <c r="I1250" s="12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5">
      <c r="A1251" s="8"/>
      <c r="B1251" s="8"/>
      <c r="C1251" s="8"/>
      <c r="D1251" s="8"/>
      <c r="E1251" s="8"/>
      <c r="F1251" s="8"/>
      <c r="G1251" s="21"/>
      <c r="H1251" s="12"/>
      <c r="I1251" s="12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x14ac:dyDescent="0.25">
      <c r="A1252" s="8"/>
      <c r="B1252" s="8"/>
      <c r="C1252" s="8"/>
      <c r="D1252" s="8"/>
      <c r="E1252" s="8"/>
      <c r="F1252" s="8"/>
      <c r="G1252" s="21"/>
      <c r="H1252" s="12"/>
      <c r="I1252" s="12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x14ac:dyDescent="0.25">
      <c r="A1253" s="8"/>
      <c r="B1253" s="8"/>
      <c r="C1253" s="8"/>
      <c r="D1253" s="8"/>
      <c r="E1253" s="8"/>
      <c r="F1253" s="8"/>
      <c r="G1253" s="21"/>
      <c r="H1253" s="12"/>
      <c r="I1253" s="12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5">
      <c r="A1254" s="8"/>
      <c r="B1254" s="8"/>
      <c r="C1254" s="8"/>
      <c r="D1254" s="8"/>
      <c r="E1254" s="8"/>
      <c r="F1254" s="8"/>
      <c r="G1254" s="21"/>
      <c r="H1254" s="12"/>
      <c r="I1254" s="12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x14ac:dyDescent="0.25">
      <c r="A1255" s="8"/>
      <c r="B1255" s="8"/>
      <c r="C1255" s="8"/>
      <c r="D1255" s="8"/>
      <c r="E1255" s="8"/>
      <c r="F1255" s="8"/>
      <c r="G1255" s="21"/>
      <c r="H1255" s="12"/>
      <c r="I1255" s="12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x14ac:dyDescent="0.25">
      <c r="A1256" s="8"/>
      <c r="B1256" s="8"/>
      <c r="C1256" s="8"/>
      <c r="D1256" s="8"/>
      <c r="E1256" s="8"/>
      <c r="F1256" s="8"/>
      <c r="G1256" s="21"/>
      <c r="H1256" s="12"/>
      <c r="I1256" s="12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5">
      <c r="A1257" s="8"/>
      <c r="B1257" s="8"/>
      <c r="C1257" s="8"/>
      <c r="D1257" s="8"/>
      <c r="E1257" s="8"/>
      <c r="F1257" s="8"/>
      <c r="G1257" s="21"/>
      <c r="H1257" s="12"/>
      <c r="I1257" s="12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x14ac:dyDescent="0.25">
      <c r="A1258" s="8"/>
      <c r="B1258" s="8"/>
      <c r="C1258" s="8"/>
      <c r="D1258" s="8"/>
      <c r="E1258" s="8"/>
      <c r="F1258" s="8"/>
      <c r="G1258" s="21"/>
      <c r="H1258" s="12"/>
      <c r="I1258" s="12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x14ac:dyDescent="0.25">
      <c r="A1259" s="8"/>
      <c r="B1259" s="8"/>
      <c r="C1259" s="8"/>
      <c r="D1259" s="8"/>
      <c r="E1259" s="8"/>
      <c r="F1259" s="8"/>
      <c r="G1259" s="21"/>
      <c r="H1259" s="12"/>
      <c r="I1259" s="12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5">
      <c r="A1260" s="8"/>
      <c r="B1260" s="8"/>
      <c r="C1260" s="8"/>
      <c r="D1260" s="8"/>
      <c r="E1260" s="8"/>
      <c r="F1260" s="8"/>
      <c r="G1260" s="21"/>
      <c r="H1260" s="12"/>
      <c r="I1260" s="12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x14ac:dyDescent="0.25">
      <c r="A1261" s="8"/>
      <c r="B1261" s="8"/>
      <c r="C1261" s="8"/>
      <c r="D1261" s="8"/>
      <c r="E1261" s="8"/>
      <c r="F1261" s="8"/>
      <c r="G1261" s="21"/>
      <c r="H1261" s="12"/>
      <c r="I1261" s="12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x14ac:dyDescent="0.25">
      <c r="A1262" s="8"/>
      <c r="B1262" s="8"/>
      <c r="C1262" s="8"/>
      <c r="D1262" s="8"/>
      <c r="E1262" s="8"/>
      <c r="F1262" s="8"/>
      <c r="G1262" s="21"/>
      <c r="H1262" s="12"/>
      <c r="I1262" s="12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5">
      <c r="A1263" s="8"/>
      <c r="B1263" s="8"/>
      <c r="C1263" s="8"/>
      <c r="D1263" s="8"/>
      <c r="E1263" s="8"/>
      <c r="F1263" s="8"/>
      <c r="G1263" s="21"/>
      <c r="H1263" s="12"/>
      <c r="I1263" s="12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x14ac:dyDescent="0.25">
      <c r="A1264" s="8"/>
      <c r="B1264" s="8"/>
      <c r="C1264" s="8"/>
      <c r="D1264" s="8"/>
      <c r="E1264" s="8"/>
      <c r="F1264" s="8"/>
      <c r="G1264" s="21"/>
      <c r="H1264" s="12"/>
      <c r="I1264" s="12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x14ac:dyDescent="0.25">
      <c r="A1265" s="8"/>
      <c r="B1265" s="8"/>
      <c r="C1265" s="8"/>
      <c r="D1265" s="8"/>
      <c r="E1265" s="8"/>
      <c r="F1265" s="8"/>
      <c r="G1265" s="21"/>
      <c r="H1265" s="12"/>
      <c r="I1265" s="12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5">
      <c r="A1266" s="8"/>
      <c r="B1266" s="8"/>
      <c r="C1266" s="8"/>
      <c r="D1266" s="8"/>
      <c r="E1266" s="8"/>
      <c r="F1266" s="8"/>
      <c r="G1266" s="21"/>
      <c r="H1266" s="12"/>
      <c r="I1266" s="12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x14ac:dyDescent="0.25">
      <c r="A1267" s="8"/>
      <c r="B1267" s="8"/>
      <c r="C1267" s="8"/>
      <c r="D1267" s="8"/>
      <c r="E1267" s="8"/>
      <c r="F1267" s="8"/>
      <c r="G1267" s="21"/>
      <c r="H1267" s="12"/>
      <c r="I1267" s="12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x14ac:dyDescent="0.25">
      <c r="A1268" s="8"/>
      <c r="B1268" s="8"/>
      <c r="C1268" s="8"/>
      <c r="D1268" s="8"/>
      <c r="E1268" s="8"/>
      <c r="F1268" s="8"/>
      <c r="G1268" s="21"/>
      <c r="H1268" s="12"/>
      <c r="I1268" s="12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5">
      <c r="A1269" s="8"/>
      <c r="B1269" s="8"/>
      <c r="C1269" s="8"/>
      <c r="D1269" s="8"/>
      <c r="E1269" s="8"/>
      <c r="F1269" s="8"/>
      <c r="G1269" s="21"/>
      <c r="H1269" s="12"/>
      <c r="I1269" s="12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x14ac:dyDescent="0.25">
      <c r="A1270" s="8"/>
      <c r="B1270" s="8"/>
      <c r="C1270" s="8"/>
      <c r="D1270" s="8"/>
      <c r="E1270" s="8"/>
      <c r="F1270" s="8"/>
      <c r="G1270" s="21"/>
      <c r="H1270" s="12"/>
      <c r="I1270" s="12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x14ac:dyDescent="0.25">
      <c r="A1271" s="8"/>
      <c r="B1271" s="8"/>
      <c r="C1271" s="8"/>
      <c r="D1271" s="8"/>
      <c r="E1271" s="8"/>
      <c r="F1271" s="8"/>
      <c r="G1271" s="21"/>
      <c r="H1271" s="12"/>
      <c r="I1271" s="12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5">
      <c r="A1272" s="8"/>
      <c r="B1272" s="8"/>
      <c r="C1272" s="8"/>
      <c r="D1272" s="8"/>
      <c r="E1272" s="8"/>
      <c r="F1272" s="8"/>
      <c r="G1272" s="21"/>
      <c r="H1272" s="12"/>
      <c r="I1272" s="12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x14ac:dyDescent="0.25">
      <c r="A1273" s="8"/>
      <c r="B1273" s="8"/>
      <c r="C1273" s="8"/>
      <c r="D1273" s="8"/>
      <c r="E1273" s="8"/>
      <c r="F1273" s="8"/>
      <c r="G1273" s="21"/>
      <c r="H1273" s="12"/>
      <c r="I1273" s="12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x14ac:dyDescent="0.25">
      <c r="A1274" s="8"/>
      <c r="B1274" s="8"/>
      <c r="C1274" s="8"/>
      <c r="D1274" s="8"/>
      <c r="E1274" s="8"/>
      <c r="F1274" s="8"/>
      <c r="G1274" s="21"/>
      <c r="H1274" s="12"/>
      <c r="I1274" s="12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5">
      <c r="A1275" s="8"/>
      <c r="B1275" s="8"/>
      <c r="C1275" s="8"/>
      <c r="D1275" s="8"/>
      <c r="E1275" s="8"/>
      <c r="F1275" s="8"/>
      <c r="G1275" s="21"/>
      <c r="H1275" s="12"/>
      <c r="I1275" s="12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x14ac:dyDescent="0.25">
      <c r="A1276" s="8"/>
      <c r="B1276" s="8"/>
      <c r="C1276" s="8"/>
      <c r="D1276" s="8"/>
      <c r="E1276" s="8"/>
      <c r="F1276" s="8"/>
      <c r="G1276" s="21"/>
      <c r="H1276" s="12"/>
      <c r="I1276" s="12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x14ac:dyDescent="0.25">
      <c r="A1277" s="8"/>
      <c r="B1277" s="8"/>
      <c r="C1277" s="8"/>
      <c r="D1277" s="8"/>
      <c r="E1277" s="8"/>
      <c r="F1277" s="8"/>
      <c r="G1277" s="21"/>
      <c r="H1277" s="12"/>
      <c r="I1277" s="12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5">
      <c r="A1278" s="8"/>
      <c r="B1278" s="8"/>
      <c r="C1278" s="8"/>
      <c r="D1278" s="8"/>
      <c r="E1278" s="8"/>
      <c r="F1278" s="8"/>
      <c r="G1278" s="21"/>
      <c r="H1278" s="12"/>
      <c r="I1278" s="12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x14ac:dyDescent="0.25">
      <c r="A1279" s="8"/>
      <c r="B1279" s="8"/>
      <c r="C1279" s="8"/>
      <c r="D1279" s="8"/>
      <c r="E1279" s="8"/>
      <c r="F1279" s="8"/>
      <c r="G1279" s="21"/>
      <c r="H1279" s="12"/>
      <c r="I1279" s="12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x14ac:dyDescent="0.25">
      <c r="A1280" s="8"/>
      <c r="B1280" s="8"/>
      <c r="C1280" s="8"/>
      <c r="D1280" s="8"/>
      <c r="E1280" s="8"/>
      <c r="F1280" s="8"/>
      <c r="G1280" s="21"/>
      <c r="H1280" s="12"/>
      <c r="I1280" s="12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5">
      <c r="A1281" s="8"/>
      <c r="B1281" s="8"/>
      <c r="C1281" s="8"/>
      <c r="D1281" s="8"/>
      <c r="E1281" s="8"/>
      <c r="F1281" s="8"/>
      <c r="G1281" s="21"/>
      <c r="H1281" s="12"/>
      <c r="I1281" s="12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x14ac:dyDescent="0.25">
      <c r="A1282" s="8"/>
      <c r="B1282" s="8"/>
      <c r="C1282" s="8"/>
      <c r="D1282" s="8"/>
      <c r="E1282" s="8"/>
      <c r="F1282" s="8"/>
      <c r="G1282" s="21"/>
      <c r="H1282" s="12"/>
      <c r="I1282" s="12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x14ac:dyDescent="0.25">
      <c r="A1283" s="8"/>
      <c r="B1283" s="8"/>
      <c r="C1283" s="8"/>
      <c r="D1283" s="8"/>
      <c r="E1283" s="8"/>
      <c r="F1283" s="8"/>
      <c r="G1283" s="21"/>
      <c r="H1283" s="12"/>
      <c r="I1283" s="12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5">
      <c r="A1284" s="8"/>
      <c r="B1284" s="8"/>
      <c r="C1284" s="8"/>
      <c r="D1284" s="8"/>
      <c r="E1284" s="8"/>
      <c r="F1284" s="8"/>
      <c r="G1284" s="21"/>
      <c r="H1284" s="12"/>
      <c r="I1284" s="12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x14ac:dyDescent="0.25">
      <c r="A1285" s="8"/>
      <c r="B1285" s="8"/>
      <c r="C1285" s="8"/>
      <c r="D1285" s="8"/>
      <c r="E1285" s="8"/>
      <c r="F1285" s="8"/>
      <c r="G1285" s="21"/>
      <c r="H1285" s="12"/>
      <c r="I1285" s="12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x14ac:dyDescent="0.25">
      <c r="A1286" s="8"/>
      <c r="B1286" s="8"/>
      <c r="C1286" s="8"/>
      <c r="D1286" s="8"/>
      <c r="E1286" s="8"/>
      <c r="F1286" s="8"/>
      <c r="G1286" s="21"/>
      <c r="H1286" s="12"/>
      <c r="I1286" s="12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5">
      <c r="A1287" s="8"/>
      <c r="B1287" s="8"/>
      <c r="C1287" s="8"/>
      <c r="D1287" s="8"/>
      <c r="E1287" s="8"/>
      <c r="F1287" s="8"/>
      <c r="G1287" s="21"/>
      <c r="H1287" s="12"/>
      <c r="I1287" s="12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x14ac:dyDescent="0.25">
      <c r="A1288" s="8"/>
      <c r="B1288" s="8"/>
      <c r="C1288" s="8"/>
      <c r="D1288" s="8"/>
      <c r="E1288" s="8"/>
      <c r="F1288" s="8"/>
      <c r="G1288" s="21"/>
      <c r="H1288" s="12"/>
      <c r="I1288" s="12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x14ac:dyDescent="0.25">
      <c r="A1289" s="8"/>
      <c r="B1289" s="8"/>
      <c r="C1289" s="8"/>
      <c r="D1289" s="8"/>
      <c r="E1289" s="8"/>
      <c r="F1289" s="8"/>
      <c r="G1289" s="21"/>
      <c r="H1289" s="12"/>
      <c r="I1289" s="12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5">
      <c r="A1290" s="8"/>
      <c r="B1290" s="8"/>
      <c r="C1290" s="8"/>
      <c r="D1290" s="8"/>
      <c r="E1290" s="8"/>
      <c r="F1290" s="8"/>
      <c r="G1290" s="21"/>
      <c r="H1290" s="12"/>
      <c r="I1290" s="12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x14ac:dyDescent="0.25">
      <c r="A1291" s="8"/>
      <c r="B1291" s="8"/>
      <c r="C1291" s="8"/>
      <c r="D1291" s="8"/>
      <c r="E1291" s="8"/>
      <c r="F1291" s="8"/>
      <c r="G1291" s="21"/>
      <c r="H1291" s="12"/>
      <c r="I1291" s="12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x14ac:dyDescent="0.25">
      <c r="A1292" s="8"/>
      <c r="B1292" s="8"/>
      <c r="C1292" s="8"/>
      <c r="D1292" s="8"/>
      <c r="E1292" s="8"/>
      <c r="F1292" s="8"/>
      <c r="G1292" s="21"/>
      <c r="H1292" s="12"/>
      <c r="I1292" s="12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x14ac:dyDescent="0.25">
      <c r="A1293" s="8"/>
      <c r="B1293" s="8"/>
      <c r="C1293" s="8"/>
      <c r="D1293" s="8"/>
      <c r="E1293" s="8"/>
      <c r="F1293" s="8"/>
      <c r="G1293" s="21"/>
      <c r="H1293" s="12"/>
      <c r="I1293" s="12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x14ac:dyDescent="0.25">
      <c r="A1294" s="8"/>
      <c r="B1294" s="8"/>
      <c r="C1294" s="8"/>
      <c r="D1294" s="8"/>
      <c r="E1294" s="8"/>
      <c r="F1294" s="8"/>
      <c r="G1294" s="21"/>
      <c r="H1294" s="12"/>
      <c r="I1294" s="12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x14ac:dyDescent="0.25">
      <c r="A1295" s="8"/>
      <c r="B1295" s="8"/>
      <c r="C1295" s="8"/>
      <c r="D1295" s="8"/>
      <c r="E1295" s="8"/>
      <c r="F1295" s="8"/>
      <c r="G1295" s="21"/>
      <c r="H1295" s="12"/>
      <c r="I1295" s="12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x14ac:dyDescent="0.25">
      <c r="A1296" s="8"/>
      <c r="B1296" s="8"/>
      <c r="C1296" s="8"/>
      <c r="D1296" s="8"/>
      <c r="E1296" s="8"/>
      <c r="F1296" s="8"/>
      <c r="G1296" s="21"/>
      <c r="H1296" s="12"/>
      <c r="I1296" s="12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x14ac:dyDescent="0.25">
      <c r="A1297" s="8"/>
      <c r="B1297" s="8"/>
      <c r="C1297" s="8"/>
      <c r="D1297" s="8"/>
      <c r="E1297" s="8"/>
      <c r="F1297" s="8"/>
      <c r="G1297" s="21"/>
      <c r="H1297" s="12"/>
      <c r="I1297" s="12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x14ac:dyDescent="0.25">
      <c r="A1298" s="8"/>
      <c r="B1298" s="8"/>
      <c r="C1298" s="8"/>
      <c r="D1298" s="8"/>
      <c r="E1298" s="8"/>
      <c r="F1298" s="8"/>
      <c r="G1298" s="21"/>
      <c r="H1298" s="12"/>
      <c r="I1298" s="12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x14ac:dyDescent="0.25">
      <c r="A1299" s="8"/>
      <c r="B1299" s="8"/>
      <c r="C1299" s="8"/>
      <c r="D1299" s="8"/>
      <c r="E1299" s="8"/>
      <c r="F1299" s="8"/>
      <c r="G1299" s="21"/>
      <c r="H1299" s="12"/>
      <c r="I1299" s="12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x14ac:dyDescent="0.25">
      <c r="A1300" s="8"/>
      <c r="B1300" s="8"/>
      <c r="C1300" s="8"/>
      <c r="D1300" s="8"/>
      <c r="E1300" s="8"/>
      <c r="F1300" s="8"/>
      <c r="G1300" s="21"/>
      <c r="H1300" s="12"/>
      <c r="I1300" s="12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x14ac:dyDescent="0.25">
      <c r="A1301" s="8"/>
      <c r="B1301" s="8"/>
      <c r="C1301" s="8"/>
      <c r="D1301" s="8"/>
      <c r="E1301" s="8"/>
      <c r="F1301" s="8"/>
      <c r="G1301" s="21"/>
      <c r="H1301" s="12"/>
      <c r="I1301" s="12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x14ac:dyDescent="0.25">
      <c r="A1302" s="8"/>
      <c r="B1302" s="8"/>
      <c r="C1302" s="8"/>
      <c r="D1302" s="8"/>
      <c r="E1302" s="8"/>
      <c r="F1302" s="8"/>
      <c r="G1302" s="21"/>
      <c r="H1302" s="12"/>
      <c r="I1302" s="12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x14ac:dyDescent="0.25">
      <c r="A1303" s="8"/>
      <c r="B1303" s="8"/>
      <c r="C1303" s="8"/>
      <c r="D1303" s="8"/>
      <c r="E1303" s="8"/>
      <c r="F1303" s="8"/>
      <c r="G1303" s="21"/>
      <c r="H1303" s="12"/>
      <c r="I1303" s="12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x14ac:dyDescent="0.25">
      <c r="A1304" s="8"/>
      <c r="B1304" s="8"/>
      <c r="C1304" s="8"/>
      <c r="D1304" s="8"/>
      <c r="E1304" s="8"/>
      <c r="F1304" s="8"/>
      <c r="G1304" s="21"/>
      <c r="H1304" s="12"/>
      <c r="I1304" s="12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x14ac:dyDescent="0.25">
      <c r="A1305" s="8"/>
      <c r="B1305" s="8"/>
      <c r="C1305" s="8"/>
      <c r="D1305" s="8"/>
      <c r="E1305" s="8"/>
      <c r="F1305" s="8"/>
      <c r="G1305" s="21"/>
      <c r="H1305" s="12"/>
      <c r="I1305" s="12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x14ac:dyDescent="0.25">
      <c r="A1306" s="8"/>
      <c r="B1306" s="8"/>
      <c r="C1306" s="8"/>
      <c r="D1306" s="8"/>
      <c r="E1306" s="8"/>
      <c r="F1306" s="8"/>
      <c r="G1306" s="21"/>
      <c r="H1306" s="12"/>
      <c r="I1306" s="12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x14ac:dyDescent="0.25">
      <c r="A1307" s="8"/>
      <c r="B1307" s="8"/>
      <c r="C1307" s="8"/>
      <c r="D1307" s="8"/>
      <c r="E1307" s="8"/>
      <c r="F1307" s="8"/>
      <c r="G1307" s="21"/>
      <c r="H1307" s="12"/>
      <c r="I1307" s="12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x14ac:dyDescent="0.25">
      <c r="A1308" s="8"/>
      <c r="B1308" s="8"/>
      <c r="C1308" s="8"/>
      <c r="D1308" s="8"/>
      <c r="E1308" s="8"/>
      <c r="F1308" s="8"/>
      <c r="G1308" s="21"/>
      <c r="H1308" s="12"/>
      <c r="I1308" s="12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x14ac:dyDescent="0.25">
      <c r="A1309" s="8"/>
      <c r="B1309" s="8"/>
      <c r="C1309" s="8"/>
      <c r="D1309" s="8"/>
      <c r="E1309" s="8"/>
      <c r="F1309" s="8"/>
      <c r="G1309" s="21"/>
      <c r="H1309" s="12"/>
      <c r="I1309" s="12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x14ac:dyDescent="0.25">
      <c r="A1310" s="8"/>
      <c r="B1310" s="8"/>
      <c r="C1310" s="8"/>
      <c r="D1310" s="8"/>
      <c r="E1310" s="8"/>
      <c r="F1310" s="8"/>
      <c r="G1310" s="21"/>
      <c r="H1310" s="12"/>
      <c r="I1310" s="12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x14ac:dyDescent="0.25">
      <c r="A1311" s="8"/>
      <c r="B1311" s="8"/>
      <c r="C1311" s="8"/>
      <c r="D1311" s="8"/>
      <c r="E1311" s="8"/>
      <c r="F1311" s="8"/>
      <c r="G1311" s="21"/>
      <c r="H1311" s="12"/>
      <c r="I1311" s="12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x14ac:dyDescent="0.25">
      <c r="A1312" s="8"/>
      <c r="B1312" s="8"/>
      <c r="C1312" s="8"/>
      <c r="D1312" s="8"/>
      <c r="E1312" s="8"/>
      <c r="F1312" s="8"/>
      <c r="G1312" s="21"/>
      <c r="H1312" s="12"/>
      <c r="I1312" s="12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x14ac:dyDescent="0.25">
      <c r="A1313" s="8"/>
      <c r="B1313" s="8"/>
      <c r="C1313" s="8"/>
      <c r="D1313" s="8"/>
      <c r="E1313" s="8"/>
      <c r="F1313" s="8"/>
      <c r="G1313" s="21"/>
      <c r="H1313" s="12"/>
      <c r="I1313" s="12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x14ac:dyDescent="0.25">
      <c r="A1314" s="8"/>
      <c r="B1314" s="8"/>
      <c r="C1314" s="8"/>
      <c r="D1314" s="8"/>
      <c r="E1314" s="8"/>
      <c r="F1314" s="8"/>
      <c r="G1314" s="21"/>
      <c r="H1314" s="12"/>
      <c r="I1314" s="12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x14ac:dyDescent="0.25">
      <c r="A1315" s="8"/>
      <c r="B1315" s="8"/>
      <c r="C1315" s="8"/>
      <c r="D1315" s="8"/>
      <c r="E1315" s="8"/>
      <c r="F1315" s="8"/>
      <c r="G1315" s="21"/>
      <c r="H1315" s="12"/>
      <c r="I1315" s="12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x14ac:dyDescent="0.25">
      <c r="A1316" s="8"/>
      <c r="B1316" s="8"/>
      <c r="C1316" s="8"/>
      <c r="D1316" s="8"/>
      <c r="E1316" s="8"/>
      <c r="F1316" s="8"/>
      <c r="G1316" s="21"/>
      <c r="H1316" s="12"/>
      <c r="I1316" s="12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x14ac:dyDescent="0.25">
      <c r="A1317" s="8"/>
      <c r="B1317" s="8"/>
      <c r="C1317" s="8"/>
      <c r="D1317" s="8"/>
      <c r="E1317" s="8"/>
      <c r="F1317" s="8"/>
      <c r="G1317" s="21"/>
      <c r="H1317" s="12"/>
      <c r="I1317" s="12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x14ac:dyDescent="0.25">
      <c r="A1318" s="8"/>
      <c r="B1318" s="8"/>
      <c r="C1318" s="8"/>
      <c r="D1318" s="8"/>
      <c r="E1318" s="8"/>
      <c r="F1318" s="8"/>
      <c r="G1318" s="21"/>
      <c r="H1318" s="12"/>
      <c r="I1318" s="12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x14ac:dyDescent="0.25">
      <c r="A1319" s="8"/>
      <c r="B1319" s="8"/>
      <c r="C1319" s="8"/>
      <c r="D1319" s="8"/>
      <c r="E1319" s="8"/>
      <c r="F1319" s="8"/>
      <c r="G1319" s="21"/>
      <c r="H1319" s="12"/>
      <c r="I1319" s="12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x14ac:dyDescent="0.25">
      <c r="A1320" s="8"/>
      <c r="B1320" s="8"/>
      <c r="C1320" s="8"/>
      <c r="D1320" s="8"/>
      <c r="E1320" s="8"/>
      <c r="F1320" s="8"/>
      <c r="G1320" s="21"/>
      <c r="H1320" s="12"/>
      <c r="I1320" s="12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x14ac:dyDescent="0.25">
      <c r="A1321" s="8"/>
      <c r="B1321" s="8"/>
      <c r="C1321" s="8"/>
      <c r="D1321" s="8"/>
      <c r="E1321" s="8"/>
      <c r="F1321" s="8"/>
      <c r="G1321" s="21"/>
      <c r="H1321" s="12"/>
      <c r="I1321" s="12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x14ac:dyDescent="0.25">
      <c r="A1322" s="8"/>
      <c r="B1322" s="8"/>
      <c r="C1322" s="8"/>
      <c r="D1322" s="8"/>
      <c r="E1322" s="8"/>
      <c r="F1322" s="8"/>
      <c r="G1322" s="21"/>
      <c r="H1322" s="12"/>
      <c r="I1322" s="12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x14ac:dyDescent="0.25">
      <c r="A1323" s="8"/>
      <c r="B1323" s="8"/>
      <c r="C1323" s="8"/>
      <c r="D1323" s="8"/>
      <c r="E1323" s="8"/>
      <c r="F1323" s="8"/>
      <c r="G1323" s="21"/>
      <c r="H1323" s="12"/>
      <c r="I1323" s="12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x14ac:dyDescent="0.25">
      <c r="A1324" s="8"/>
      <c r="B1324" s="8"/>
      <c r="C1324" s="8"/>
      <c r="D1324" s="8"/>
      <c r="E1324" s="8"/>
      <c r="F1324" s="8"/>
      <c r="G1324" s="21"/>
      <c r="H1324" s="12"/>
      <c r="I1324" s="12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x14ac:dyDescent="0.25">
      <c r="A1325" s="8"/>
      <c r="B1325" s="8"/>
      <c r="C1325" s="8"/>
      <c r="D1325" s="8"/>
      <c r="E1325" s="8"/>
      <c r="F1325" s="8"/>
      <c r="G1325" s="21"/>
      <c r="H1325" s="12"/>
      <c r="I1325" s="12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x14ac:dyDescent="0.25">
      <c r="A1326" s="8"/>
      <c r="B1326" s="8"/>
      <c r="C1326" s="8"/>
      <c r="D1326" s="8"/>
      <c r="E1326" s="8"/>
      <c r="F1326" s="8"/>
      <c r="G1326" s="21"/>
      <c r="H1326" s="12"/>
      <c r="I1326" s="12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x14ac:dyDescent="0.25">
      <c r="A1327" s="8"/>
      <c r="B1327" s="8"/>
      <c r="C1327" s="8"/>
      <c r="D1327" s="8"/>
      <c r="E1327" s="8"/>
      <c r="F1327" s="8"/>
      <c r="G1327" s="21"/>
      <c r="H1327" s="12"/>
      <c r="I1327" s="12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x14ac:dyDescent="0.25">
      <c r="A1328" s="8"/>
      <c r="B1328" s="8"/>
      <c r="C1328" s="8"/>
      <c r="D1328" s="8"/>
      <c r="E1328" s="8"/>
      <c r="F1328" s="8"/>
      <c r="G1328" s="21"/>
      <c r="H1328" s="12"/>
      <c r="I1328" s="12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x14ac:dyDescent="0.25">
      <c r="A1329" s="8"/>
      <c r="B1329" s="8"/>
      <c r="C1329" s="8"/>
      <c r="D1329" s="8"/>
      <c r="E1329" s="8"/>
      <c r="F1329" s="8"/>
      <c r="G1329" s="21"/>
      <c r="H1329" s="12"/>
      <c r="I1329" s="12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x14ac:dyDescent="0.25">
      <c r="A1330" s="8"/>
      <c r="B1330" s="8"/>
      <c r="C1330" s="8"/>
      <c r="D1330" s="8"/>
      <c r="E1330" s="8"/>
      <c r="F1330" s="8"/>
      <c r="G1330" s="21"/>
      <c r="H1330" s="12"/>
      <c r="I1330" s="12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x14ac:dyDescent="0.25">
      <c r="A1331" s="8"/>
      <c r="B1331" s="8"/>
      <c r="C1331" s="8"/>
      <c r="D1331" s="8"/>
      <c r="E1331" s="8"/>
      <c r="F1331" s="8"/>
      <c r="G1331" s="21"/>
      <c r="H1331" s="12"/>
      <c r="I1331" s="12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x14ac:dyDescent="0.25">
      <c r="A1332" s="8"/>
      <c r="B1332" s="8"/>
      <c r="C1332" s="8"/>
      <c r="D1332" s="8"/>
      <c r="E1332" s="8"/>
      <c r="F1332" s="8"/>
      <c r="G1332" s="21"/>
      <c r="H1332" s="12"/>
      <c r="I1332" s="12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x14ac:dyDescent="0.25">
      <c r="A1333" s="8"/>
      <c r="B1333" s="8"/>
      <c r="C1333" s="8"/>
      <c r="D1333" s="8"/>
      <c r="E1333" s="8"/>
      <c r="F1333" s="8"/>
      <c r="G1333" s="21"/>
      <c r="H1333" s="12"/>
      <c r="I1333" s="12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x14ac:dyDescent="0.25">
      <c r="A1334" s="8"/>
      <c r="B1334" s="8"/>
      <c r="C1334" s="8"/>
      <c r="D1334" s="8"/>
      <c r="E1334" s="8"/>
      <c r="F1334" s="8"/>
      <c r="G1334" s="21"/>
      <c r="H1334" s="12"/>
      <c r="I1334" s="12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x14ac:dyDescent="0.25">
      <c r="A1335" s="8"/>
      <c r="B1335" s="8"/>
      <c r="C1335" s="8"/>
      <c r="D1335" s="8"/>
      <c r="E1335" s="8"/>
      <c r="F1335" s="8"/>
      <c r="G1335" s="21"/>
      <c r="H1335" s="12"/>
      <c r="I1335" s="12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x14ac:dyDescent="0.25">
      <c r="A1336" s="8"/>
      <c r="B1336" s="8"/>
      <c r="C1336" s="8"/>
      <c r="D1336" s="8"/>
      <c r="E1336" s="8"/>
      <c r="F1336" s="8"/>
      <c r="G1336" s="21"/>
      <c r="H1336" s="12"/>
      <c r="I1336" s="12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x14ac:dyDescent="0.25">
      <c r="A1337" s="8"/>
      <c r="B1337" s="8"/>
      <c r="C1337" s="8"/>
      <c r="D1337" s="8"/>
      <c r="E1337" s="8"/>
      <c r="F1337" s="8"/>
      <c r="G1337" s="21"/>
      <c r="H1337" s="12"/>
      <c r="I1337" s="12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x14ac:dyDescent="0.25">
      <c r="A1338" s="8"/>
      <c r="B1338" s="8"/>
      <c r="C1338" s="8"/>
      <c r="D1338" s="8"/>
      <c r="E1338" s="8"/>
      <c r="F1338" s="8"/>
      <c r="G1338" s="21"/>
      <c r="H1338" s="12"/>
      <c r="I1338" s="12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x14ac:dyDescent="0.25">
      <c r="A1339" s="8"/>
      <c r="B1339" s="8"/>
      <c r="C1339" s="8"/>
      <c r="D1339" s="8"/>
      <c r="E1339" s="8"/>
      <c r="F1339" s="8"/>
      <c r="G1339" s="21"/>
      <c r="H1339" s="12"/>
      <c r="I1339" s="12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x14ac:dyDescent="0.25">
      <c r="A1340" s="8"/>
      <c r="B1340" s="8"/>
      <c r="C1340" s="8"/>
      <c r="D1340" s="8"/>
      <c r="E1340" s="8"/>
      <c r="F1340" s="8"/>
      <c r="G1340" s="21"/>
      <c r="H1340" s="12"/>
      <c r="I1340" s="12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x14ac:dyDescent="0.25">
      <c r="A1341" s="8"/>
      <c r="B1341" s="8"/>
      <c r="C1341" s="8"/>
      <c r="D1341" s="8"/>
      <c r="E1341" s="8"/>
      <c r="F1341" s="8"/>
      <c r="G1341" s="21"/>
      <c r="H1341" s="12"/>
      <c r="I1341" s="12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x14ac:dyDescent="0.25">
      <c r="A1342" s="8"/>
      <c r="B1342" s="8"/>
      <c r="C1342" s="8"/>
      <c r="D1342" s="8"/>
      <c r="E1342" s="8"/>
      <c r="F1342" s="8"/>
      <c r="G1342" s="21"/>
      <c r="H1342" s="12"/>
      <c r="I1342" s="12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x14ac:dyDescent="0.25">
      <c r="A1343" s="8"/>
      <c r="B1343" s="8"/>
      <c r="C1343" s="8"/>
      <c r="D1343" s="8"/>
      <c r="E1343" s="8"/>
      <c r="F1343" s="8"/>
      <c r="G1343" s="21"/>
      <c r="H1343" s="12"/>
      <c r="I1343" s="12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x14ac:dyDescent="0.25">
      <c r="A1344" s="8"/>
      <c r="B1344" s="8"/>
      <c r="C1344" s="8"/>
      <c r="D1344" s="8"/>
      <c r="E1344" s="8"/>
      <c r="F1344" s="8"/>
      <c r="G1344" s="21"/>
      <c r="H1344" s="12"/>
      <c r="I1344" s="12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x14ac:dyDescent="0.25">
      <c r="A1345" s="8"/>
      <c r="B1345" s="8"/>
      <c r="C1345" s="8"/>
      <c r="D1345" s="8"/>
      <c r="E1345" s="8"/>
      <c r="F1345" s="8"/>
      <c r="G1345" s="21"/>
      <c r="H1345" s="12"/>
      <c r="I1345" s="12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x14ac:dyDescent="0.25">
      <c r="A1346" s="8"/>
      <c r="B1346" s="8"/>
      <c r="C1346" s="8"/>
      <c r="D1346" s="8"/>
      <c r="E1346" s="8"/>
      <c r="F1346" s="8"/>
      <c r="G1346" s="21"/>
      <c r="H1346" s="12"/>
      <c r="I1346" s="12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x14ac:dyDescent="0.25">
      <c r="A1347" s="8"/>
      <c r="B1347" s="8"/>
      <c r="C1347" s="8"/>
      <c r="D1347" s="8"/>
      <c r="E1347" s="8"/>
      <c r="F1347" s="8"/>
      <c r="G1347" s="21"/>
      <c r="H1347" s="12"/>
      <c r="I1347" s="12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x14ac:dyDescent="0.25">
      <c r="A1348" s="8"/>
      <c r="B1348" s="8"/>
      <c r="C1348" s="8"/>
      <c r="D1348" s="8"/>
      <c r="E1348" s="8"/>
      <c r="F1348" s="8"/>
      <c r="G1348" s="21"/>
      <c r="H1348" s="12"/>
      <c r="I1348" s="12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x14ac:dyDescent="0.25">
      <c r="A1349" s="8"/>
      <c r="B1349" s="8"/>
      <c r="C1349" s="8"/>
      <c r="D1349" s="8"/>
      <c r="E1349" s="8"/>
      <c r="F1349" s="8"/>
      <c r="G1349" s="21"/>
      <c r="H1349" s="12"/>
      <c r="I1349" s="12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x14ac:dyDescent="0.25">
      <c r="A1350" s="8"/>
      <c r="B1350" s="8"/>
      <c r="C1350" s="8"/>
      <c r="D1350" s="8"/>
      <c r="E1350" s="8"/>
      <c r="F1350" s="8"/>
      <c r="G1350" s="21"/>
      <c r="H1350" s="12"/>
      <c r="I1350" s="12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x14ac:dyDescent="0.25">
      <c r="A1351" s="8"/>
      <c r="B1351" s="8"/>
      <c r="C1351" s="8"/>
      <c r="D1351" s="8"/>
      <c r="E1351" s="8"/>
      <c r="F1351" s="8"/>
      <c r="G1351" s="21"/>
      <c r="H1351" s="12"/>
      <c r="I1351" s="12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x14ac:dyDescent="0.25">
      <c r="A1352" s="8"/>
      <c r="B1352" s="8"/>
      <c r="C1352" s="8"/>
      <c r="D1352" s="8"/>
      <c r="E1352" s="8"/>
      <c r="F1352" s="8"/>
      <c r="G1352" s="21"/>
      <c r="H1352" s="12"/>
      <c r="I1352" s="12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x14ac:dyDescent="0.25">
      <c r="A1353" s="8"/>
      <c r="B1353" s="8"/>
      <c r="C1353" s="8"/>
      <c r="D1353" s="8"/>
      <c r="E1353" s="8"/>
      <c r="F1353" s="8"/>
      <c r="G1353" s="21"/>
      <c r="H1353" s="12"/>
      <c r="I1353" s="12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x14ac:dyDescent="0.25">
      <c r="A1354" s="8"/>
      <c r="B1354" s="8"/>
      <c r="C1354" s="8"/>
      <c r="D1354" s="8"/>
      <c r="E1354" s="8"/>
      <c r="F1354" s="8"/>
      <c r="G1354" s="21"/>
      <c r="H1354" s="12"/>
      <c r="I1354" s="12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x14ac:dyDescent="0.25">
      <c r="A1355" s="8"/>
      <c r="B1355" s="8"/>
      <c r="C1355" s="8"/>
      <c r="D1355" s="8"/>
      <c r="E1355" s="8"/>
      <c r="F1355" s="8"/>
      <c r="G1355" s="21"/>
      <c r="H1355" s="12"/>
      <c r="I1355" s="12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x14ac:dyDescent="0.25">
      <c r="A1356" s="8"/>
      <c r="B1356" s="8"/>
      <c r="C1356" s="8"/>
      <c r="D1356" s="8"/>
      <c r="E1356" s="8"/>
      <c r="F1356" s="8"/>
      <c r="G1356" s="21"/>
      <c r="H1356" s="12"/>
      <c r="I1356" s="12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x14ac:dyDescent="0.25">
      <c r="A1357" s="8"/>
      <c r="B1357" s="8"/>
      <c r="C1357" s="8"/>
      <c r="D1357" s="8"/>
      <c r="E1357" s="8"/>
      <c r="F1357" s="8"/>
      <c r="G1357" s="21"/>
      <c r="H1357" s="12"/>
      <c r="I1357" s="12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x14ac:dyDescent="0.25">
      <c r="A1358" s="8"/>
      <c r="B1358" s="8"/>
      <c r="C1358" s="8"/>
      <c r="D1358" s="8"/>
      <c r="E1358" s="8"/>
      <c r="F1358" s="8"/>
      <c r="G1358" s="21"/>
      <c r="H1358" s="12"/>
      <c r="I1358" s="12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x14ac:dyDescent="0.25">
      <c r="A1359" s="8"/>
      <c r="B1359" s="8"/>
      <c r="C1359" s="8"/>
      <c r="D1359" s="8"/>
      <c r="E1359" s="8"/>
      <c r="F1359" s="8"/>
      <c r="G1359" s="21"/>
      <c r="H1359" s="12"/>
      <c r="I1359" s="12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x14ac:dyDescent="0.25">
      <c r="A1360" s="8"/>
      <c r="B1360" s="8"/>
      <c r="C1360" s="8"/>
      <c r="D1360" s="8"/>
      <c r="E1360" s="8"/>
      <c r="F1360" s="8"/>
      <c r="G1360" s="21"/>
      <c r="H1360" s="12"/>
      <c r="I1360" s="12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x14ac:dyDescent="0.25">
      <c r="A1361" s="8"/>
      <c r="B1361" s="8"/>
      <c r="C1361" s="8"/>
      <c r="D1361" s="8"/>
      <c r="E1361" s="8"/>
      <c r="F1361" s="8"/>
      <c r="G1361" s="21"/>
      <c r="H1361" s="12"/>
      <c r="I1361" s="12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x14ac:dyDescent="0.25">
      <c r="A1362" s="8"/>
      <c r="B1362" s="8"/>
      <c r="C1362" s="8"/>
      <c r="D1362" s="8"/>
      <c r="E1362" s="8"/>
      <c r="F1362" s="8"/>
      <c r="G1362" s="21"/>
      <c r="H1362" s="12"/>
      <c r="I1362" s="12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x14ac:dyDescent="0.25">
      <c r="A1363" s="8"/>
      <c r="B1363" s="8"/>
      <c r="C1363" s="8"/>
      <c r="D1363" s="8"/>
      <c r="E1363" s="8"/>
      <c r="F1363" s="8"/>
      <c r="G1363" s="21"/>
      <c r="H1363" s="12"/>
      <c r="I1363" s="12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x14ac:dyDescent="0.25">
      <c r="A1364" s="8"/>
      <c r="B1364" s="8"/>
      <c r="C1364" s="8"/>
      <c r="D1364" s="8"/>
      <c r="E1364" s="8"/>
      <c r="F1364" s="8"/>
      <c r="G1364" s="21"/>
      <c r="H1364" s="12"/>
      <c r="I1364" s="12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x14ac:dyDescent="0.25">
      <c r="A1365" s="8"/>
      <c r="B1365" s="8"/>
      <c r="C1365" s="8"/>
      <c r="D1365" s="8"/>
      <c r="E1365" s="8"/>
      <c r="F1365" s="8"/>
      <c r="G1365" s="21"/>
      <c r="H1365" s="12"/>
      <c r="I1365" s="12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x14ac:dyDescent="0.25">
      <c r="A1366" s="8"/>
      <c r="B1366" s="8"/>
      <c r="C1366" s="8"/>
      <c r="D1366" s="8"/>
      <c r="E1366" s="8"/>
      <c r="F1366" s="8"/>
      <c r="G1366" s="21"/>
      <c r="H1366" s="12"/>
      <c r="I1366" s="12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x14ac:dyDescent="0.25">
      <c r="A1367" s="8"/>
      <c r="B1367" s="8"/>
      <c r="C1367" s="8"/>
      <c r="D1367" s="8"/>
      <c r="E1367" s="8"/>
      <c r="F1367" s="8"/>
      <c r="G1367" s="21"/>
      <c r="H1367" s="12"/>
      <c r="I1367" s="12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x14ac:dyDescent="0.25">
      <c r="A1368" s="8"/>
      <c r="B1368" s="8"/>
      <c r="C1368" s="8"/>
      <c r="D1368" s="8"/>
      <c r="E1368" s="8"/>
      <c r="F1368" s="8"/>
      <c r="G1368" s="21"/>
      <c r="H1368" s="12"/>
      <c r="I1368" s="12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x14ac:dyDescent="0.25">
      <c r="A1369" s="8"/>
      <c r="B1369" s="8"/>
      <c r="C1369" s="8"/>
      <c r="D1369" s="8"/>
      <c r="E1369" s="8"/>
      <c r="F1369" s="8"/>
      <c r="G1369" s="21"/>
      <c r="H1369" s="12"/>
      <c r="I1369" s="12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x14ac:dyDescent="0.25">
      <c r="A1370" s="8"/>
      <c r="B1370" s="8"/>
      <c r="C1370" s="8"/>
      <c r="D1370" s="8"/>
      <c r="E1370" s="8"/>
      <c r="F1370" s="8"/>
      <c r="G1370" s="21"/>
      <c r="H1370" s="12"/>
      <c r="I1370" s="12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x14ac:dyDescent="0.25">
      <c r="A1371" s="8"/>
      <c r="B1371" s="8"/>
      <c r="C1371" s="8"/>
      <c r="D1371" s="8"/>
      <c r="E1371" s="8"/>
      <c r="F1371" s="8"/>
      <c r="G1371" s="21"/>
      <c r="H1371" s="12"/>
      <c r="I1371" s="12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x14ac:dyDescent="0.25">
      <c r="A1372" s="8"/>
      <c r="B1372" s="8"/>
      <c r="C1372" s="8"/>
      <c r="D1372" s="8"/>
      <c r="E1372" s="8"/>
      <c r="F1372" s="8"/>
      <c r="G1372" s="21"/>
      <c r="H1372" s="12"/>
      <c r="I1372" s="12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x14ac:dyDescent="0.25">
      <c r="A1373" s="8"/>
      <c r="B1373" s="8"/>
      <c r="C1373" s="8"/>
      <c r="D1373" s="8"/>
      <c r="E1373" s="8"/>
      <c r="F1373" s="8"/>
      <c r="G1373" s="21"/>
      <c r="H1373" s="12"/>
      <c r="I1373" s="12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x14ac:dyDescent="0.25">
      <c r="A1374" s="8"/>
      <c r="B1374" s="8"/>
      <c r="C1374" s="8"/>
      <c r="D1374" s="8"/>
      <c r="E1374" s="8"/>
      <c r="F1374" s="8"/>
      <c r="G1374" s="21"/>
      <c r="H1374" s="12"/>
      <c r="I1374" s="12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x14ac:dyDescent="0.25">
      <c r="A1375" s="8"/>
      <c r="B1375" s="8"/>
      <c r="C1375" s="8"/>
      <c r="D1375" s="8"/>
      <c r="E1375" s="8"/>
      <c r="F1375" s="8"/>
      <c r="G1375" s="21"/>
      <c r="H1375" s="12"/>
      <c r="I1375" s="12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x14ac:dyDescent="0.25">
      <c r="A1376" s="8"/>
      <c r="B1376" s="8"/>
      <c r="C1376" s="8"/>
      <c r="D1376" s="8"/>
      <c r="E1376" s="8"/>
      <c r="F1376" s="8"/>
      <c r="G1376" s="21"/>
      <c r="H1376" s="12"/>
      <c r="I1376" s="12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x14ac:dyDescent="0.25">
      <c r="A1377" s="8"/>
      <c r="B1377" s="8"/>
      <c r="C1377" s="8"/>
      <c r="D1377" s="8"/>
      <c r="E1377" s="8"/>
      <c r="F1377" s="8"/>
      <c r="G1377" s="21"/>
      <c r="H1377" s="12"/>
      <c r="I1377" s="12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x14ac:dyDescent="0.25">
      <c r="A1378" s="8"/>
      <c r="B1378" s="8"/>
      <c r="C1378" s="8"/>
      <c r="D1378" s="8"/>
      <c r="E1378" s="8"/>
      <c r="F1378" s="8"/>
      <c r="G1378" s="21"/>
      <c r="H1378" s="12"/>
      <c r="I1378" s="12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x14ac:dyDescent="0.25">
      <c r="A1379" s="8"/>
      <c r="B1379" s="8"/>
      <c r="C1379" s="8"/>
      <c r="D1379" s="8"/>
      <c r="E1379" s="8"/>
      <c r="F1379" s="8"/>
      <c r="G1379" s="21"/>
      <c r="H1379" s="12"/>
      <c r="I1379" s="12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x14ac:dyDescent="0.25">
      <c r="A1380" s="8"/>
      <c r="B1380" s="8"/>
      <c r="C1380" s="8"/>
      <c r="D1380" s="8"/>
      <c r="E1380" s="8"/>
      <c r="F1380" s="8"/>
      <c r="G1380" s="21"/>
      <c r="H1380" s="12"/>
      <c r="I1380" s="12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x14ac:dyDescent="0.25">
      <c r="A1381" s="8"/>
      <c r="B1381" s="8"/>
      <c r="C1381" s="8"/>
      <c r="D1381" s="8"/>
      <c r="E1381" s="8"/>
      <c r="F1381" s="8"/>
      <c r="G1381" s="21"/>
      <c r="H1381" s="12"/>
      <c r="I1381" s="12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x14ac:dyDescent="0.25">
      <c r="A1382" s="8"/>
      <c r="B1382" s="8"/>
      <c r="C1382" s="8"/>
      <c r="D1382" s="8"/>
      <c r="E1382" s="8"/>
      <c r="F1382" s="8"/>
      <c r="G1382" s="21"/>
      <c r="H1382" s="12"/>
      <c r="I1382" s="12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x14ac:dyDescent="0.25">
      <c r="A1383" s="8"/>
      <c r="B1383" s="8"/>
      <c r="C1383" s="8"/>
      <c r="D1383" s="8"/>
      <c r="E1383" s="8"/>
      <c r="F1383" s="8"/>
      <c r="G1383" s="21"/>
      <c r="H1383" s="12"/>
      <c r="I1383" s="12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x14ac:dyDescent="0.25">
      <c r="A1384" s="8"/>
      <c r="B1384" s="8"/>
      <c r="C1384" s="8"/>
      <c r="D1384" s="8"/>
      <c r="E1384" s="8"/>
      <c r="F1384" s="8"/>
      <c r="G1384" s="21"/>
      <c r="H1384" s="12"/>
      <c r="I1384" s="12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x14ac:dyDescent="0.25">
      <c r="A1385" s="8"/>
      <c r="B1385" s="8"/>
      <c r="C1385" s="8"/>
      <c r="D1385" s="8"/>
      <c r="E1385" s="8"/>
      <c r="F1385" s="8"/>
      <c r="G1385" s="21"/>
      <c r="H1385" s="12"/>
      <c r="I1385" s="12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x14ac:dyDescent="0.25">
      <c r="A1386" s="8"/>
      <c r="B1386" s="8"/>
      <c r="C1386" s="8"/>
      <c r="D1386" s="8"/>
      <c r="E1386" s="8"/>
      <c r="F1386" s="8"/>
      <c r="G1386" s="21"/>
      <c r="H1386" s="12"/>
      <c r="I1386" s="12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x14ac:dyDescent="0.25">
      <c r="A1387" s="8"/>
      <c r="B1387" s="8"/>
      <c r="C1387" s="8"/>
      <c r="D1387" s="8"/>
      <c r="E1387" s="8"/>
      <c r="F1387" s="8"/>
      <c r="G1387" s="21"/>
      <c r="H1387" s="12"/>
      <c r="I1387" s="12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x14ac:dyDescent="0.25">
      <c r="A1388" s="8"/>
      <c r="B1388" s="8"/>
      <c r="C1388" s="8"/>
      <c r="D1388" s="8"/>
      <c r="E1388" s="8"/>
      <c r="F1388" s="8"/>
      <c r="G1388" s="21"/>
      <c r="H1388" s="12"/>
      <c r="I1388" s="12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x14ac:dyDescent="0.25">
      <c r="A1389" s="8"/>
      <c r="B1389" s="8"/>
      <c r="C1389" s="8"/>
      <c r="D1389" s="8"/>
      <c r="E1389" s="8"/>
      <c r="F1389" s="8"/>
      <c r="G1389" s="21"/>
      <c r="H1389" s="12"/>
      <c r="I1389" s="12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x14ac:dyDescent="0.25">
      <c r="A1390" s="8"/>
      <c r="B1390" s="8"/>
      <c r="C1390" s="8"/>
      <c r="D1390" s="8"/>
      <c r="E1390" s="8"/>
      <c r="F1390" s="8"/>
      <c r="G1390" s="21"/>
      <c r="H1390" s="12"/>
      <c r="I1390" s="12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x14ac:dyDescent="0.25">
      <c r="A1391" s="8"/>
      <c r="B1391" s="8"/>
      <c r="C1391" s="8"/>
      <c r="D1391" s="8"/>
      <c r="E1391" s="8"/>
      <c r="F1391" s="8"/>
      <c r="G1391" s="21"/>
      <c r="H1391" s="12"/>
      <c r="I1391" s="12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x14ac:dyDescent="0.25">
      <c r="A1392" s="8"/>
      <c r="B1392" s="8"/>
      <c r="C1392" s="8"/>
      <c r="D1392" s="8"/>
      <c r="E1392" s="8"/>
      <c r="F1392" s="8"/>
      <c r="G1392" s="21"/>
      <c r="H1392" s="12"/>
      <c r="I1392" s="12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x14ac:dyDescent="0.25">
      <c r="A1393" s="8"/>
      <c r="B1393" s="8"/>
      <c r="C1393" s="8"/>
      <c r="D1393" s="8"/>
      <c r="E1393" s="8"/>
      <c r="F1393" s="8"/>
      <c r="G1393" s="21"/>
      <c r="H1393" s="12"/>
      <c r="I1393" s="12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x14ac:dyDescent="0.25">
      <c r="A1394" s="8"/>
      <c r="B1394" s="8"/>
      <c r="C1394" s="8"/>
      <c r="D1394" s="8"/>
      <c r="E1394" s="8"/>
      <c r="F1394" s="8"/>
      <c r="G1394" s="21"/>
      <c r="H1394" s="12"/>
      <c r="I1394" s="12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x14ac:dyDescent="0.25">
      <c r="A1395" s="8"/>
      <c r="B1395" s="8"/>
      <c r="C1395" s="8"/>
      <c r="D1395" s="8"/>
      <c r="E1395" s="8"/>
      <c r="F1395" s="8"/>
      <c r="G1395" s="21"/>
      <c r="H1395" s="12"/>
      <c r="I1395" s="12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x14ac:dyDescent="0.25">
      <c r="A1396" s="8"/>
      <c r="B1396" s="8"/>
      <c r="C1396" s="8"/>
      <c r="D1396" s="8"/>
      <c r="E1396" s="8"/>
      <c r="F1396" s="8"/>
      <c r="G1396" s="21"/>
      <c r="H1396" s="12"/>
      <c r="I1396" s="12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x14ac:dyDescent="0.25">
      <c r="A1397" s="8"/>
      <c r="B1397" s="8"/>
      <c r="C1397" s="8"/>
      <c r="D1397" s="8"/>
      <c r="E1397" s="8"/>
      <c r="F1397" s="8"/>
      <c r="G1397" s="21"/>
      <c r="H1397" s="12"/>
      <c r="I1397" s="12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x14ac:dyDescent="0.25">
      <c r="A1398" s="8"/>
      <c r="B1398" s="8"/>
      <c r="C1398" s="8"/>
      <c r="D1398" s="8"/>
      <c r="E1398" s="8"/>
      <c r="F1398" s="8"/>
      <c r="G1398" s="21"/>
      <c r="H1398" s="12"/>
      <c r="I1398" s="12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x14ac:dyDescent="0.25">
      <c r="A1399" s="8"/>
      <c r="B1399" s="8"/>
      <c r="C1399" s="8"/>
      <c r="D1399" s="8"/>
      <c r="E1399" s="8"/>
      <c r="F1399" s="8"/>
      <c r="G1399" s="21"/>
      <c r="H1399" s="12"/>
      <c r="I1399" s="12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x14ac:dyDescent="0.25">
      <c r="A1400" s="8"/>
      <c r="B1400" s="8"/>
      <c r="C1400" s="8"/>
      <c r="D1400" s="8"/>
      <c r="E1400" s="8"/>
      <c r="F1400" s="8"/>
      <c r="G1400" s="21"/>
      <c r="H1400" s="12"/>
      <c r="I1400" s="12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x14ac:dyDescent="0.25">
      <c r="A1401" s="8"/>
      <c r="B1401" s="8"/>
      <c r="C1401" s="8"/>
      <c r="D1401" s="8"/>
      <c r="E1401" s="8"/>
      <c r="F1401" s="8"/>
      <c r="G1401" s="21"/>
      <c r="H1401" s="12"/>
      <c r="I1401" s="12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x14ac:dyDescent="0.25">
      <c r="A1402" s="8"/>
      <c r="B1402" s="8"/>
      <c r="C1402" s="8"/>
      <c r="D1402" s="8"/>
      <c r="E1402" s="8"/>
      <c r="F1402" s="8"/>
      <c r="G1402" s="21"/>
      <c r="H1402" s="12"/>
      <c r="I1402" s="12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x14ac:dyDescent="0.25">
      <c r="A1403" s="8"/>
      <c r="B1403" s="8"/>
      <c r="C1403" s="8"/>
      <c r="D1403" s="8"/>
      <c r="E1403" s="8"/>
      <c r="F1403" s="8"/>
      <c r="G1403" s="21"/>
      <c r="H1403" s="12"/>
      <c r="I1403" s="12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x14ac:dyDescent="0.25">
      <c r="A1404" s="8"/>
      <c r="B1404" s="8"/>
      <c r="C1404" s="8"/>
      <c r="D1404" s="8"/>
      <c r="E1404" s="8"/>
      <c r="F1404" s="8"/>
      <c r="G1404" s="21"/>
      <c r="H1404" s="12"/>
      <c r="I1404" s="12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x14ac:dyDescent="0.25">
      <c r="A1405" s="8"/>
      <c r="B1405" s="8"/>
      <c r="C1405" s="8"/>
      <c r="D1405" s="8"/>
      <c r="E1405" s="8"/>
      <c r="F1405" s="8"/>
      <c r="G1405" s="21"/>
      <c r="H1405" s="12"/>
      <c r="I1405" s="12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x14ac:dyDescent="0.25">
      <c r="A1406" s="8"/>
      <c r="B1406" s="8"/>
      <c r="C1406" s="8"/>
      <c r="D1406" s="8"/>
      <c r="E1406" s="8"/>
      <c r="F1406" s="8"/>
      <c r="G1406" s="21"/>
      <c r="H1406" s="12"/>
      <c r="I1406" s="12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x14ac:dyDescent="0.25">
      <c r="A1407" s="8"/>
      <c r="B1407" s="8"/>
      <c r="C1407" s="8"/>
      <c r="D1407" s="8"/>
      <c r="E1407" s="8"/>
      <c r="F1407" s="8"/>
      <c r="G1407" s="21"/>
      <c r="H1407" s="12"/>
      <c r="I1407" s="12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x14ac:dyDescent="0.25">
      <c r="A1408" s="8"/>
      <c r="B1408" s="8"/>
      <c r="C1408" s="8"/>
      <c r="D1408" s="8"/>
      <c r="E1408" s="8"/>
      <c r="F1408" s="8"/>
      <c r="G1408" s="21"/>
      <c r="H1408" s="12"/>
      <c r="I1408" s="12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x14ac:dyDescent="0.25">
      <c r="A1409" s="8"/>
      <c r="B1409" s="8"/>
      <c r="C1409" s="8"/>
      <c r="D1409" s="8"/>
      <c r="E1409" s="8"/>
      <c r="F1409" s="8"/>
      <c r="G1409" s="21"/>
      <c r="H1409" s="12"/>
      <c r="I1409" s="12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x14ac:dyDescent="0.25">
      <c r="A1410" s="8"/>
      <c r="B1410" s="8"/>
      <c r="C1410" s="8"/>
      <c r="D1410" s="8"/>
      <c r="E1410" s="8"/>
      <c r="F1410" s="8"/>
      <c r="G1410" s="21"/>
      <c r="H1410" s="12"/>
      <c r="I1410" s="12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x14ac:dyDescent="0.25">
      <c r="A1411" s="8"/>
      <c r="B1411" s="8"/>
      <c r="C1411" s="8"/>
      <c r="D1411" s="8"/>
      <c r="E1411" s="8"/>
      <c r="F1411" s="8"/>
      <c r="G1411" s="21"/>
      <c r="H1411" s="12"/>
      <c r="I1411" s="12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x14ac:dyDescent="0.25">
      <c r="A1412" s="8"/>
      <c r="B1412" s="8"/>
      <c r="C1412" s="8"/>
      <c r="D1412" s="8"/>
      <c r="E1412" s="8"/>
      <c r="F1412" s="8"/>
      <c r="G1412" s="21"/>
      <c r="H1412" s="12"/>
      <c r="I1412" s="12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x14ac:dyDescent="0.25">
      <c r="A1413" s="8"/>
      <c r="B1413" s="8"/>
      <c r="C1413" s="8"/>
      <c r="D1413" s="8"/>
      <c r="E1413" s="8"/>
      <c r="F1413" s="8"/>
      <c r="G1413" s="21"/>
      <c r="H1413" s="12"/>
      <c r="I1413" s="12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x14ac:dyDescent="0.25">
      <c r="A1414" s="8"/>
      <c r="B1414" s="8"/>
      <c r="C1414" s="8"/>
      <c r="D1414" s="8"/>
      <c r="E1414" s="8"/>
      <c r="F1414" s="8"/>
      <c r="G1414" s="21"/>
      <c r="H1414" s="12"/>
      <c r="I1414" s="12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x14ac:dyDescent="0.25">
      <c r="A1415" s="8"/>
      <c r="B1415" s="8"/>
      <c r="C1415" s="8"/>
      <c r="D1415" s="8"/>
      <c r="E1415" s="8"/>
      <c r="F1415" s="8"/>
      <c r="G1415" s="21"/>
      <c r="H1415" s="12"/>
      <c r="I1415" s="12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x14ac:dyDescent="0.25">
      <c r="A1416" s="8"/>
      <c r="B1416" s="8"/>
      <c r="C1416" s="8"/>
      <c r="D1416" s="8"/>
      <c r="E1416" s="8"/>
      <c r="F1416" s="8"/>
      <c r="G1416" s="21"/>
      <c r="H1416" s="12"/>
      <c r="I1416" s="12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x14ac:dyDescent="0.25">
      <c r="A1417" s="8"/>
      <c r="B1417" s="8"/>
      <c r="C1417" s="8"/>
      <c r="D1417" s="8"/>
      <c r="E1417" s="8"/>
      <c r="F1417" s="8"/>
      <c r="G1417" s="21"/>
      <c r="H1417" s="12"/>
      <c r="I1417" s="12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x14ac:dyDescent="0.25">
      <c r="A1418" s="8"/>
      <c r="B1418" s="8"/>
      <c r="C1418" s="8"/>
      <c r="D1418" s="8"/>
      <c r="E1418" s="8"/>
      <c r="F1418" s="8"/>
      <c r="G1418" s="21"/>
      <c r="H1418" s="12"/>
      <c r="I1418" s="12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x14ac:dyDescent="0.25">
      <c r="A1419" s="8"/>
      <c r="B1419" s="8"/>
      <c r="C1419" s="8"/>
      <c r="D1419" s="8"/>
      <c r="E1419" s="8"/>
      <c r="F1419" s="8"/>
      <c r="G1419" s="21"/>
      <c r="H1419" s="12"/>
      <c r="I1419" s="12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x14ac:dyDescent="0.25">
      <c r="A1420" s="8"/>
      <c r="B1420" s="8"/>
      <c r="C1420" s="8"/>
      <c r="D1420" s="8"/>
      <c r="E1420" s="8"/>
      <c r="F1420" s="8"/>
      <c r="G1420" s="21"/>
      <c r="H1420" s="12"/>
      <c r="I1420" s="12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x14ac:dyDescent="0.25">
      <c r="A1421" s="8"/>
      <c r="B1421" s="8"/>
      <c r="C1421" s="8"/>
      <c r="D1421" s="8"/>
      <c r="E1421" s="8"/>
      <c r="F1421" s="8"/>
      <c r="G1421" s="21"/>
      <c r="H1421" s="12"/>
      <c r="I1421" s="12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x14ac:dyDescent="0.25">
      <c r="A1422" s="8"/>
      <c r="B1422" s="8"/>
      <c r="C1422" s="8"/>
      <c r="D1422" s="8"/>
      <c r="E1422" s="8"/>
      <c r="F1422" s="8"/>
      <c r="G1422" s="21"/>
      <c r="H1422" s="12"/>
      <c r="I1422" s="12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x14ac:dyDescent="0.25">
      <c r="A1423" s="8"/>
      <c r="B1423" s="8"/>
      <c r="C1423" s="8"/>
      <c r="D1423" s="8"/>
      <c r="E1423" s="8"/>
      <c r="F1423" s="8"/>
      <c r="G1423" s="21"/>
      <c r="H1423" s="12"/>
      <c r="I1423" s="12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x14ac:dyDescent="0.25">
      <c r="A1424" s="8"/>
      <c r="B1424" s="8"/>
      <c r="C1424" s="8"/>
      <c r="D1424" s="8"/>
      <c r="E1424" s="8"/>
      <c r="F1424" s="8"/>
      <c r="G1424" s="21"/>
      <c r="H1424" s="12"/>
      <c r="I1424" s="12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x14ac:dyDescent="0.25">
      <c r="A1425" s="8"/>
      <c r="B1425" s="8"/>
      <c r="C1425" s="8"/>
      <c r="D1425" s="8"/>
      <c r="E1425" s="8"/>
      <c r="F1425" s="8"/>
      <c r="G1425" s="21"/>
      <c r="H1425" s="12"/>
      <c r="I1425" s="12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x14ac:dyDescent="0.25">
      <c r="A1426" s="8"/>
      <c r="B1426" s="8"/>
      <c r="C1426" s="8"/>
      <c r="D1426" s="8"/>
      <c r="E1426" s="8"/>
      <c r="F1426" s="8"/>
      <c r="G1426" s="21"/>
      <c r="H1426" s="12"/>
      <c r="I1426" s="12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x14ac:dyDescent="0.25">
      <c r="A1427" s="8"/>
      <c r="B1427" s="8"/>
      <c r="C1427" s="8"/>
      <c r="D1427" s="8"/>
      <c r="E1427" s="8"/>
      <c r="F1427" s="8"/>
      <c r="G1427" s="21"/>
      <c r="H1427" s="12"/>
      <c r="I1427" s="12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x14ac:dyDescent="0.25">
      <c r="A1428" s="8"/>
      <c r="B1428" s="8"/>
      <c r="C1428" s="8"/>
      <c r="D1428" s="8"/>
      <c r="E1428" s="8"/>
      <c r="F1428" s="8"/>
      <c r="G1428" s="21"/>
      <c r="H1428" s="12"/>
      <c r="I1428" s="12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x14ac:dyDescent="0.25">
      <c r="A1429" s="8"/>
      <c r="B1429" s="8"/>
      <c r="C1429" s="8"/>
      <c r="D1429" s="8"/>
      <c r="E1429" s="8"/>
      <c r="F1429" s="8"/>
      <c r="G1429" s="21"/>
      <c r="H1429" s="12"/>
      <c r="I1429" s="12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x14ac:dyDescent="0.25">
      <c r="A1430" s="8"/>
      <c r="B1430" s="8"/>
      <c r="C1430" s="8"/>
      <c r="D1430" s="8"/>
      <c r="E1430" s="8"/>
      <c r="F1430" s="8"/>
      <c r="G1430" s="21"/>
      <c r="H1430" s="12"/>
      <c r="I1430" s="12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x14ac:dyDescent="0.25">
      <c r="A1431" s="8"/>
      <c r="B1431" s="8"/>
      <c r="C1431" s="8"/>
      <c r="D1431" s="8"/>
      <c r="E1431" s="8"/>
      <c r="F1431" s="8"/>
      <c r="G1431" s="21"/>
      <c r="H1431" s="12"/>
      <c r="I1431" s="12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x14ac:dyDescent="0.25">
      <c r="A1432" s="8"/>
      <c r="B1432" s="8"/>
      <c r="C1432" s="8"/>
      <c r="D1432" s="8"/>
      <c r="E1432" s="8"/>
      <c r="F1432" s="8"/>
      <c r="G1432" s="21"/>
      <c r="H1432" s="12"/>
      <c r="I1432" s="12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x14ac:dyDescent="0.25">
      <c r="A1433" s="8"/>
      <c r="B1433" s="8"/>
      <c r="C1433" s="8"/>
      <c r="D1433" s="8"/>
      <c r="E1433" s="8"/>
      <c r="F1433" s="8"/>
      <c r="G1433" s="21"/>
      <c r="H1433" s="12"/>
      <c r="I1433" s="12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x14ac:dyDescent="0.25">
      <c r="A1434" s="8"/>
      <c r="B1434" s="8"/>
      <c r="C1434" s="8"/>
      <c r="D1434" s="8"/>
      <c r="E1434" s="8"/>
      <c r="F1434" s="8"/>
      <c r="G1434" s="21"/>
      <c r="H1434" s="12"/>
      <c r="I1434" s="12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x14ac:dyDescent="0.25">
      <c r="A1435" s="8"/>
      <c r="B1435" s="8"/>
      <c r="C1435" s="8"/>
      <c r="D1435" s="8"/>
      <c r="E1435" s="8"/>
      <c r="F1435" s="8"/>
      <c r="G1435" s="21"/>
      <c r="H1435" s="12"/>
      <c r="I1435" s="12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x14ac:dyDescent="0.25">
      <c r="A1436" s="8"/>
      <c r="B1436" s="8"/>
      <c r="C1436" s="8"/>
      <c r="D1436" s="8"/>
      <c r="E1436" s="8"/>
      <c r="F1436" s="8"/>
      <c r="G1436" s="21"/>
      <c r="H1436" s="12"/>
      <c r="I1436" s="12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x14ac:dyDescent="0.25">
      <c r="A1437" s="8"/>
      <c r="B1437" s="8"/>
      <c r="C1437" s="8"/>
      <c r="D1437" s="8"/>
      <c r="E1437" s="8"/>
      <c r="F1437" s="8"/>
      <c r="G1437" s="21"/>
      <c r="H1437" s="12"/>
      <c r="I1437" s="12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x14ac:dyDescent="0.25">
      <c r="A1438" s="8"/>
      <c r="B1438" s="8"/>
      <c r="C1438" s="8"/>
      <c r="D1438" s="8"/>
      <c r="E1438" s="8"/>
      <c r="F1438" s="8"/>
      <c r="G1438" s="21"/>
      <c r="H1438" s="12"/>
      <c r="I1438" s="12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x14ac:dyDescent="0.25">
      <c r="G1439" s="22"/>
      <c r="H1439" s="6"/>
      <c r="I1439" s="6"/>
    </row>
    <row r="1440" spans="1:26" x14ac:dyDescent="0.25">
      <c r="G1440" s="22"/>
      <c r="H1440" s="6"/>
      <c r="I1440" s="6"/>
    </row>
    <row r="1441" spans="7:9" x14ac:dyDescent="0.25">
      <c r="G1441" s="22"/>
      <c r="H1441" s="6"/>
      <c r="I1441" s="6"/>
    </row>
    <row r="1442" spans="7:9" x14ac:dyDescent="0.25">
      <c r="G1442" s="22"/>
      <c r="H1442" s="6"/>
      <c r="I1442" s="6"/>
    </row>
    <row r="1443" spans="7:9" x14ac:dyDescent="0.25">
      <c r="G1443" s="22"/>
      <c r="H1443" s="6"/>
      <c r="I1443" s="6"/>
    </row>
    <row r="1444" spans="7:9" x14ac:dyDescent="0.25">
      <c r="G1444" s="22"/>
      <c r="H1444" s="6"/>
      <c r="I1444" s="6"/>
    </row>
    <row r="1445" spans="7:9" x14ac:dyDescent="0.25">
      <c r="G1445" s="22"/>
      <c r="H1445" s="6"/>
      <c r="I1445" s="6"/>
    </row>
    <row r="1446" spans="7:9" x14ac:dyDescent="0.25">
      <c r="G1446" s="22"/>
      <c r="H1446" s="6"/>
      <c r="I1446" s="6"/>
    </row>
    <row r="1447" spans="7:9" x14ac:dyDescent="0.25">
      <c r="G1447" s="22"/>
      <c r="H1447" s="6"/>
      <c r="I1447" s="6"/>
    </row>
    <row r="1448" spans="7:9" x14ac:dyDescent="0.25">
      <c r="G1448" s="22"/>
      <c r="H1448" s="6"/>
      <c r="I1448" s="6"/>
    </row>
    <row r="1449" spans="7:9" x14ac:dyDescent="0.25">
      <c r="G1449" s="22"/>
      <c r="H1449" s="6"/>
      <c r="I1449" s="6"/>
    </row>
    <row r="1450" spans="7:9" x14ac:dyDescent="0.25">
      <c r="G1450" s="22"/>
      <c r="H1450" s="6"/>
      <c r="I1450" s="6"/>
    </row>
    <row r="1451" spans="7:9" x14ac:dyDescent="0.25">
      <c r="G1451" s="22"/>
      <c r="H1451" s="6"/>
      <c r="I1451" s="6"/>
    </row>
    <row r="1452" spans="7:9" x14ac:dyDescent="0.25">
      <c r="G1452" s="22"/>
      <c r="H1452" s="6"/>
      <c r="I1452" s="6"/>
    </row>
    <row r="1453" spans="7:9" x14ac:dyDescent="0.25">
      <c r="G1453" s="22"/>
      <c r="H1453" s="6"/>
      <c r="I1453" s="6"/>
    </row>
    <row r="1454" spans="7:9" x14ac:dyDescent="0.25">
      <c r="G1454" s="22"/>
      <c r="H1454" s="6"/>
      <c r="I1454" s="6"/>
    </row>
    <row r="1455" spans="7:9" x14ac:dyDescent="0.25">
      <c r="G1455" s="22"/>
      <c r="H1455" s="6"/>
      <c r="I1455" s="6"/>
    </row>
    <row r="1456" spans="7:9" x14ac:dyDescent="0.25">
      <c r="G1456" s="22"/>
      <c r="H1456" s="6"/>
      <c r="I1456" s="6"/>
    </row>
    <row r="1457" spans="7:9" x14ac:dyDescent="0.25">
      <c r="G1457" s="22"/>
      <c r="H1457" s="6"/>
      <c r="I1457" s="6"/>
    </row>
    <row r="1458" spans="7:9" x14ac:dyDescent="0.25">
      <c r="G1458" s="22"/>
      <c r="H1458" s="6"/>
      <c r="I1458" s="6"/>
    </row>
    <row r="1459" spans="7:9" x14ac:dyDescent="0.25">
      <c r="G1459" s="22"/>
      <c r="H1459" s="6"/>
      <c r="I1459" s="6"/>
    </row>
    <row r="1460" spans="7:9" x14ac:dyDescent="0.25">
      <c r="G1460" s="22"/>
      <c r="H1460" s="6"/>
      <c r="I1460" s="6"/>
    </row>
    <row r="1461" spans="7:9" x14ac:dyDescent="0.25">
      <c r="G1461" s="22"/>
      <c r="H1461" s="6"/>
      <c r="I1461" s="6"/>
    </row>
    <row r="1462" spans="7:9" x14ac:dyDescent="0.25">
      <c r="G1462" s="22"/>
      <c r="H1462" s="6"/>
      <c r="I1462" s="6"/>
    </row>
    <row r="1463" spans="7:9" x14ac:dyDescent="0.25">
      <c r="G1463" s="22"/>
      <c r="H1463" s="6"/>
      <c r="I1463" s="6"/>
    </row>
    <row r="1464" spans="7:9" x14ac:dyDescent="0.25">
      <c r="G1464" s="22"/>
      <c r="H1464" s="6"/>
      <c r="I1464" s="6"/>
    </row>
    <row r="1465" spans="7:9" x14ac:dyDescent="0.25">
      <c r="G1465" s="22"/>
      <c r="H1465" s="6"/>
      <c r="I1465" s="6"/>
    </row>
    <row r="1466" spans="7:9" x14ac:dyDescent="0.25"/>
    <row r="1467" spans="7:9" x14ac:dyDescent="0.25"/>
    <row r="1468" spans="7:9" x14ac:dyDescent="0.25"/>
    <row r="1469" spans="7:9" x14ac:dyDescent="0.25"/>
    <row r="1470" spans="7:9" x14ac:dyDescent="0.25"/>
  </sheetData>
  <mergeCells count="212">
    <mergeCell ref="B11:H11"/>
    <mergeCell ref="F14:H14"/>
    <mergeCell ref="F15:H15"/>
    <mergeCell ref="F16:H16"/>
    <mergeCell ref="F17:H17"/>
    <mergeCell ref="F18:H18"/>
    <mergeCell ref="B1:C1"/>
    <mergeCell ref="E1:F1"/>
    <mergeCell ref="B2:V2"/>
    <mergeCell ref="B3:V3"/>
    <mergeCell ref="B7:H7"/>
    <mergeCell ref="B9:H9"/>
    <mergeCell ref="F26:H26"/>
    <mergeCell ref="F27:H27"/>
    <mergeCell ref="F28:G28"/>
    <mergeCell ref="F29:G29"/>
    <mergeCell ref="F30:G30"/>
    <mergeCell ref="F19:H19"/>
    <mergeCell ref="F20:H20"/>
    <mergeCell ref="F21:H21"/>
    <mergeCell ref="F22:H22"/>
    <mergeCell ref="F23:H23"/>
    <mergeCell ref="F24:H24"/>
    <mergeCell ref="H1:I1"/>
    <mergeCell ref="B61:D61"/>
    <mergeCell ref="B62:D62"/>
    <mergeCell ref="B63:D63"/>
    <mergeCell ref="B64:D64"/>
    <mergeCell ref="B65:D65"/>
    <mergeCell ref="B66:D66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F25:H25"/>
    <mergeCell ref="I76:P76"/>
    <mergeCell ref="D240:E240"/>
    <mergeCell ref="D85:E85"/>
    <mergeCell ref="D86:E86"/>
    <mergeCell ref="D87:E87"/>
    <mergeCell ref="D88:E88"/>
    <mergeCell ref="D89:E89"/>
    <mergeCell ref="B67:D67"/>
    <mergeCell ref="B68:D68"/>
    <mergeCell ref="B69:D69"/>
    <mergeCell ref="B70:D70"/>
    <mergeCell ref="B74:V74"/>
    <mergeCell ref="D90:E90"/>
    <mergeCell ref="D91:E91"/>
    <mergeCell ref="D92:E92"/>
    <mergeCell ref="D93:E93"/>
    <mergeCell ref="D94:E94"/>
    <mergeCell ref="D95:E95"/>
    <mergeCell ref="B76:E76"/>
    <mergeCell ref="B77:E77"/>
    <mergeCell ref="B78:E78"/>
    <mergeCell ref="D102:E102"/>
    <mergeCell ref="D103:E103"/>
    <mergeCell ref="D104:E104"/>
    <mergeCell ref="D105:E105"/>
    <mergeCell ref="D106:E106"/>
    <mergeCell ref="D107:E107"/>
    <mergeCell ref="D96:E96"/>
    <mergeCell ref="D97:E97"/>
    <mergeCell ref="D98:E98"/>
    <mergeCell ref="D99:E99"/>
    <mergeCell ref="D100:E100"/>
    <mergeCell ref="D101:E101"/>
    <mergeCell ref="D114:E114"/>
    <mergeCell ref="D115:E115"/>
    <mergeCell ref="D116:E116"/>
    <mergeCell ref="D117:E117"/>
    <mergeCell ref="D118:E118"/>
    <mergeCell ref="D119:E119"/>
    <mergeCell ref="D108:E108"/>
    <mergeCell ref="D109:E109"/>
    <mergeCell ref="D110:E110"/>
    <mergeCell ref="D111:E111"/>
    <mergeCell ref="D112:E112"/>
    <mergeCell ref="D113:E113"/>
    <mergeCell ref="D126:E126"/>
    <mergeCell ref="D127:E127"/>
    <mergeCell ref="D128:E128"/>
    <mergeCell ref="D129:E129"/>
    <mergeCell ref="D130:E130"/>
    <mergeCell ref="D131:E131"/>
    <mergeCell ref="D120:E120"/>
    <mergeCell ref="D121:E121"/>
    <mergeCell ref="D122:E122"/>
    <mergeCell ref="D123:E123"/>
    <mergeCell ref="D124:E124"/>
    <mergeCell ref="D125:E125"/>
    <mergeCell ref="D138:E138"/>
    <mergeCell ref="D139:E139"/>
    <mergeCell ref="D140:E140"/>
    <mergeCell ref="D141:E141"/>
    <mergeCell ref="D142:E142"/>
    <mergeCell ref="D143:E143"/>
    <mergeCell ref="D132:E132"/>
    <mergeCell ref="D133:E133"/>
    <mergeCell ref="D134:E134"/>
    <mergeCell ref="D135:E135"/>
    <mergeCell ref="D136:E136"/>
    <mergeCell ref="D137:E137"/>
    <mergeCell ref="D150:E150"/>
    <mergeCell ref="D151:E151"/>
    <mergeCell ref="D152:E152"/>
    <mergeCell ref="D153:E153"/>
    <mergeCell ref="D154:E154"/>
    <mergeCell ref="D155:E155"/>
    <mergeCell ref="D144:E144"/>
    <mergeCell ref="D145:E145"/>
    <mergeCell ref="D146:E146"/>
    <mergeCell ref="D147:E147"/>
    <mergeCell ref="D148:E148"/>
    <mergeCell ref="D149:E149"/>
    <mergeCell ref="D162:E162"/>
    <mergeCell ref="D163:E163"/>
    <mergeCell ref="D164:E164"/>
    <mergeCell ref="D165:E165"/>
    <mergeCell ref="D166:E166"/>
    <mergeCell ref="D167:E167"/>
    <mergeCell ref="D156:E156"/>
    <mergeCell ref="D157:E157"/>
    <mergeCell ref="D158:E158"/>
    <mergeCell ref="D159:E159"/>
    <mergeCell ref="D160:E160"/>
    <mergeCell ref="D161:E161"/>
    <mergeCell ref="D174:E174"/>
    <mergeCell ref="D175:E175"/>
    <mergeCell ref="D176:E176"/>
    <mergeCell ref="D177:E177"/>
    <mergeCell ref="D178:E178"/>
    <mergeCell ref="D179:E179"/>
    <mergeCell ref="D168:E168"/>
    <mergeCell ref="D169:E169"/>
    <mergeCell ref="D170:E170"/>
    <mergeCell ref="D171:E171"/>
    <mergeCell ref="D172:E172"/>
    <mergeCell ref="D173:E173"/>
    <mergeCell ref="D186:E186"/>
    <mergeCell ref="D187:E187"/>
    <mergeCell ref="D188:E188"/>
    <mergeCell ref="D189:E189"/>
    <mergeCell ref="D190:E190"/>
    <mergeCell ref="D191:E191"/>
    <mergeCell ref="D180:E180"/>
    <mergeCell ref="D181:E181"/>
    <mergeCell ref="D182:E182"/>
    <mergeCell ref="D183:E183"/>
    <mergeCell ref="D184:E184"/>
    <mergeCell ref="D185:E185"/>
    <mergeCell ref="D198:E198"/>
    <mergeCell ref="D199:E199"/>
    <mergeCell ref="D200:E200"/>
    <mergeCell ref="D201:E201"/>
    <mergeCell ref="D202:E202"/>
    <mergeCell ref="D203:E203"/>
    <mergeCell ref="D192:E192"/>
    <mergeCell ref="D193:E193"/>
    <mergeCell ref="D194:E194"/>
    <mergeCell ref="D195:E195"/>
    <mergeCell ref="D196:E196"/>
    <mergeCell ref="D197:E197"/>
    <mergeCell ref="D210:E210"/>
    <mergeCell ref="D211:E211"/>
    <mergeCell ref="D212:E212"/>
    <mergeCell ref="D213:E213"/>
    <mergeCell ref="D214:E214"/>
    <mergeCell ref="D215:E215"/>
    <mergeCell ref="D204:E204"/>
    <mergeCell ref="D205:E205"/>
    <mergeCell ref="D206:E206"/>
    <mergeCell ref="D207:E207"/>
    <mergeCell ref="D208:E208"/>
    <mergeCell ref="D209:E209"/>
    <mergeCell ref="D222:E222"/>
    <mergeCell ref="D223:E223"/>
    <mergeCell ref="D224:E224"/>
    <mergeCell ref="D225:E225"/>
    <mergeCell ref="D226:E226"/>
    <mergeCell ref="D227:E227"/>
    <mergeCell ref="D216:E216"/>
    <mergeCell ref="D217:E217"/>
    <mergeCell ref="D218:E218"/>
    <mergeCell ref="D219:E219"/>
    <mergeCell ref="D220:E220"/>
    <mergeCell ref="D221:E221"/>
    <mergeCell ref="D234:E234"/>
    <mergeCell ref="D235:E235"/>
    <mergeCell ref="D236:E236"/>
    <mergeCell ref="D237:E237"/>
    <mergeCell ref="D238:E238"/>
    <mergeCell ref="D239:E239"/>
    <mergeCell ref="D228:E228"/>
    <mergeCell ref="D229:E229"/>
    <mergeCell ref="D230:E230"/>
    <mergeCell ref="D231:E231"/>
    <mergeCell ref="D232:E232"/>
    <mergeCell ref="D233:E233"/>
  </mergeCells>
  <hyperlinks>
    <hyperlink ref="B1:C1" location="A2:A2" tooltip="Klikni na prechod ku Kryciemu listu..." display="Krycí list rozpočtu" xr:uid="{308E4D66-97BE-4CB1-8F25-684EC45C4A3F}"/>
    <hyperlink ref="E1:F1" location="A44:A44" tooltip="Klikni na prechod ku rekapitulácii..." display="Rekapitulácia rozpočtu" xr:uid="{4A540CBD-C32E-4706-94E1-41ECFCF43E6C}"/>
    <hyperlink ref="H1:I1" location="B74:B74" tooltip="Klikni na prechod k Rozpočet..." display="Rozpočet" xr:uid="{A1F63B75-88DE-4BC9-B700-58A8DA9F476A}"/>
  </hyperlinks>
  <printOptions horizontalCentered="1" gridLines="1"/>
  <pageMargins left="1.1111111111111112E-2" right="1.1111111111111112E-2" top="0.75" bottom="0.75" header="0.3" footer="0.3"/>
  <pageSetup paperSize="9" scale="75" orientation="portrait" horizontalDpi="300" verticalDpi="300" r:id="rId1"/>
  <headerFooter>
    <oddHeader>&amp;C&amp;B&amp; Rozpočet Centrum služieb pre zlepšenie fyzickej a pohybovej zdatnosti obyvateľov / SO 01 - HLAVNÝ OBJEKT - ZTI - Zdravotechnika</oddHeader>
    <oddFooter>&amp;RStrana &amp;P z &amp;N    &amp;L&amp;7Spracované systémom Systematic® Kalkulus, tel.: 051 77 10 585</oddFooter>
  </headerFooter>
  <rowBreaks count="2" manualBreakCount="2">
    <brk id="40" max="16383" man="1"/>
    <brk id="7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E42C4-3F6D-4CDA-BE83-73EA27DC7D0A}">
  <dimension ref="A1:AA1471"/>
  <sheetViews>
    <sheetView workbookViewId="0">
      <pane ySplit="1" topLeftCell="A140" activePane="bottomLeft" state="frozen"/>
      <selection pane="bottomLeft" activeCell="H88" sqref="H88:H157"/>
    </sheetView>
  </sheetViews>
  <sheetFormatPr defaultColWidth="0" defaultRowHeight="15" zeroHeight="1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8" width="12.7109375" customWidth="1"/>
    <col min="9" max="9" width="10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9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9.140625" hidden="1" customWidth="1"/>
  </cols>
  <sheetData>
    <row r="1" spans="1:26" ht="35.1" customHeight="1" x14ac:dyDescent="0.25">
      <c r="A1" s="23"/>
      <c r="B1" s="336" t="s">
        <v>0</v>
      </c>
      <c r="C1" s="337"/>
      <c r="D1" s="24"/>
      <c r="E1" s="338" t="s">
        <v>42</v>
      </c>
      <c r="F1" s="339"/>
      <c r="G1" s="25"/>
      <c r="H1" s="297" t="s">
        <v>72</v>
      </c>
      <c r="I1" s="298"/>
      <c r="J1" s="26"/>
      <c r="K1" s="26"/>
      <c r="L1" s="26"/>
      <c r="M1" s="26"/>
      <c r="N1" s="26"/>
      <c r="O1" s="26"/>
      <c r="P1" s="26"/>
      <c r="Q1" s="24"/>
      <c r="R1" s="24"/>
      <c r="S1" s="24"/>
      <c r="T1" s="24"/>
      <c r="U1" s="24"/>
      <c r="V1" s="24"/>
      <c r="W1" s="27">
        <v>30.126000000000001</v>
      </c>
      <c r="X1" s="13"/>
      <c r="Y1" s="13"/>
      <c r="Z1" s="13"/>
    </row>
    <row r="2" spans="1:26" ht="35.1" customHeight="1" x14ac:dyDescent="0.25">
      <c r="A2" s="28"/>
      <c r="B2" s="314" t="s">
        <v>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1"/>
      <c r="W2" s="27"/>
      <c r="X2" s="13"/>
      <c r="Y2" s="13"/>
      <c r="Z2" s="13"/>
    </row>
    <row r="3" spans="1:26" ht="20.100000000000001" customHeight="1" x14ac:dyDescent="0.25">
      <c r="A3" s="28"/>
      <c r="B3" s="342" t="s">
        <v>1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4"/>
      <c r="W3" s="27"/>
      <c r="X3" s="13"/>
      <c r="Y3" s="13"/>
      <c r="Z3" s="13"/>
    </row>
    <row r="4" spans="1:26" ht="20.100000000000001" customHeight="1" x14ac:dyDescent="0.25">
      <c r="A4" s="28"/>
      <c r="B4" s="29" t="s">
        <v>978</v>
      </c>
      <c r="C4" s="30"/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7"/>
      <c r="X4" s="13"/>
      <c r="Y4" s="13"/>
      <c r="Z4" s="13"/>
    </row>
    <row r="5" spans="1:26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27"/>
      <c r="X5" s="13"/>
      <c r="Y5" s="13"/>
      <c r="Z5" s="13"/>
    </row>
    <row r="6" spans="1:26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  <c r="W6" s="27"/>
      <c r="X6" s="13"/>
      <c r="Y6" s="13"/>
      <c r="Z6" s="13"/>
    </row>
    <row r="7" spans="1:26" ht="20.100000000000001" customHeight="1" x14ac:dyDescent="0.25">
      <c r="A7" s="33"/>
      <c r="B7" s="332" t="s">
        <v>9</v>
      </c>
      <c r="C7" s="333"/>
      <c r="D7" s="333"/>
      <c r="E7" s="333"/>
      <c r="F7" s="333"/>
      <c r="G7" s="333"/>
      <c r="H7" s="334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27"/>
      <c r="X7" s="13"/>
      <c r="Y7" s="13"/>
      <c r="Z7" s="13"/>
    </row>
    <row r="8" spans="1:26" ht="20.100000000000001" customHeight="1" x14ac:dyDescent="0.25">
      <c r="A8" s="33"/>
      <c r="B8" s="35" t="s">
        <v>10</v>
      </c>
      <c r="C8" s="36"/>
      <c r="D8" s="37"/>
      <c r="E8" s="37"/>
      <c r="F8" s="37" t="s">
        <v>11</v>
      </c>
      <c r="G8" s="37"/>
      <c r="H8" s="37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7"/>
      <c r="X8" s="13"/>
      <c r="Y8" s="13"/>
      <c r="Z8" s="13"/>
    </row>
    <row r="9" spans="1:26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  <c r="W9" s="27"/>
      <c r="X9" s="13"/>
      <c r="Y9" s="13"/>
      <c r="Z9" s="13"/>
    </row>
    <row r="10" spans="1:26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  <c r="W10" s="27"/>
      <c r="X10" s="13"/>
      <c r="Y10" s="13"/>
      <c r="Z10" s="13"/>
    </row>
    <row r="11" spans="1:26" ht="20.100000000000001" customHeight="1" x14ac:dyDescent="0.25">
      <c r="A11" s="33"/>
      <c r="B11" s="332" t="s">
        <v>14</v>
      </c>
      <c r="C11" s="333"/>
      <c r="D11" s="333"/>
      <c r="E11" s="333"/>
      <c r="F11" s="333"/>
      <c r="G11" s="333"/>
      <c r="H11" s="334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27"/>
      <c r="X11" s="13"/>
      <c r="Y11" s="13"/>
      <c r="Z11" s="13"/>
    </row>
    <row r="12" spans="1:26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  <c r="W12" s="27"/>
      <c r="X12" s="13"/>
      <c r="Y12" s="13"/>
      <c r="Z12" s="13"/>
    </row>
    <row r="13" spans="1:26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27"/>
      <c r="X13" s="13"/>
      <c r="Y13" s="13"/>
      <c r="Z13" s="13"/>
    </row>
    <row r="14" spans="1:26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19</v>
      </c>
      <c r="G14" s="253"/>
      <c r="H14" s="329"/>
      <c r="I14" s="50"/>
      <c r="J14" s="50"/>
      <c r="K14" s="50"/>
      <c r="L14" s="50"/>
      <c r="M14" s="50"/>
      <c r="N14" s="50"/>
      <c r="O14" s="51"/>
      <c r="P14" s="52">
        <v>0</v>
      </c>
      <c r="Q14" s="49"/>
      <c r="R14" s="53"/>
      <c r="S14" s="53"/>
      <c r="T14" s="53"/>
      <c r="U14" s="53"/>
      <c r="V14" s="54"/>
      <c r="W14" s="27"/>
      <c r="X14" s="13"/>
      <c r="Y14" s="13"/>
      <c r="Z14" s="13"/>
    </row>
    <row r="15" spans="1:26" ht="20.100000000000001" customHeight="1" x14ac:dyDescent="0.25">
      <c r="A15" s="33"/>
      <c r="B15" s="55" t="s">
        <v>20</v>
      </c>
      <c r="C15" s="56">
        <f>'SO 01 - HLAVNÝ OBJEKT - Z17193'!E60</f>
        <v>0</v>
      </c>
      <c r="D15" s="57">
        <f>'SO 01 - HLAVNÝ OBJEKT - Z17193'!F60</f>
        <v>0</v>
      </c>
      <c r="E15" s="58">
        <f>'SO 01 - HLAVNÝ OBJEKT - Z17193'!G60</f>
        <v>0</v>
      </c>
      <c r="F15" s="263"/>
      <c r="G15" s="255"/>
      <c r="H15" s="331"/>
      <c r="I15" s="59"/>
      <c r="J15" s="59"/>
      <c r="K15" s="59"/>
      <c r="L15" s="59"/>
      <c r="M15" s="59"/>
      <c r="N15" s="59"/>
      <c r="O15" s="60"/>
      <c r="P15" s="61"/>
      <c r="Q15" s="36"/>
      <c r="R15" s="37"/>
      <c r="S15" s="37"/>
      <c r="T15" s="37"/>
      <c r="U15" s="37"/>
      <c r="V15" s="62"/>
      <c r="W15" s="27"/>
      <c r="X15" s="13"/>
      <c r="Y15" s="13"/>
      <c r="Z15" s="13"/>
    </row>
    <row r="16" spans="1:26" ht="20.100000000000001" customHeight="1" x14ac:dyDescent="0.25">
      <c r="A16" s="33"/>
      <c r="B16" s="38" t="s">
        <v>21</v>
      </c>
      <c r="C16" s="63">
        <f>'SO 01 - HLAVNÝ OBJEKT - Z17193'!E65</f>
        <v>0</v>
      </c>
      <c r="D16" s="11">
        <f>'SO 01 - HLAVNÝ OBJEKT - Z17193'!F65</f>
        <v>0</v>
      </c>
      <c r="E16" s="64">
        <f>'SO 01 - HLAVNÝ OBJEKT - Z17193'!G65</f>
        <v>0</v>
      </c>
      <c r="F16" s="267" t="s">
        <v>22</v>
      </c>
      <c r="G16" s="259"/>
      <c r="H16" s="280"/>
      <c r="I16" s="65"/>
      <c r="J16" s="65"/>
      <c r="K16" s="65"/>
      <c r="L16" s="65"/>
      <c r="M16" s="65"/>
      <c r="N16" s="65"/>
      <c r="O16" s="66"/>
      <c r="P16" s="67">
        <f>(SUM(Z86:Z159))</f>
        <v>0</v>
      </c>
      <c r="Q16" s="39"/>
      <c r="R16" s="68"/>
      <c r="S16" s="68"/>
      <c r="T16" s="68"/>
      <c r="U16" s="68"/>
      <c r="V16" s="69"/>
      <c r="W16" s="27"/>
      <c r="X16" s="13"/>
      <c r="Y16" s="13"/>
      <c r="Z16" s="13"/>
    </row>
    <row r="17" spans="1:26" ht="20.100000000000001" customHeight="1" x14ac:dyDescent="0.25">
      <c r="A17" s="33"/>
      <c r="B17" s="55" t="s">
        <v>23</v>
      </c>
      <c r="C17" s="56">
        <f>'SO 01 - HLAVNÝ OBJEKT - Z17193'!E69</f>
        <v>0</v>
      </c>
      <c r="D17" s="57">
        <f>'SO 01 - HLAVNÝ OBJEKT - Z17193'!F69</f>
        <v>0</v>
      </c>
      <c r="E17" s="58">
        <f>'SO 01 - HLAVNÝ OBJEKT - Z17193'!G69</f>
        <v>0</v>
      </c>
      <c r="F17" s="265" t="s">
        <v>24</v>
      </c>
      <c r="G17" s="266"/>
      <c r="H17" s="335"/>
      <c r="I17" s="59"/>
      <c r="J17" s="59"/>
      <c r="K17" s="59"/>
      <c r="L17" s="59"/>
      <c r="M17" s="59"/>
      <c r="N17" s="59"/>
      <c r="O17" s="60"/>
      <c r="P17" s="61">
        <v>0</v>
      </c>
      <c r="Q17" s="36"/>
      <c r="R17" s="37"/>
      <c r="S17" s="37"/>
      <c r="T17" s="37"/>
      <c r="U17" s="37"/>
      <c r="V17" s="62"/>
      <c r="W17" s="27"/>
      <c r="X17" s="13"/>
      <c r="Y17" s="13"/>
      <c r="Z17" s="13"/>
    </row>
    <row r="18" spans="1:26" ht="20.100000000000001" customHeight="1" x14ac:dyDescent="0.25">
      <c r="A18" s="33"/>
      <c r="B18" s="70" t="s">
        <v>25</v>
      </c>
      <c r="C18" s="71"/>
      <c r="D18" s="72"/>
      <c r="E18" s="73"/>
      <c r="F18" s="267"/>
      <c r="G18" s="259"/>
      <c r="H18" s="280"/>
      <c r="I18" s="74"/>
      <c r="J18" s="74"/>
      <c r="K18" s="74"/>
      <c r="L18" s="74"/>
      <c r="M18" s="74"/>
      <c r="N18" s="74"/>
      <c r="O18" s="75"/>
      <c r="P18" s="76"/>
      <c r="Q18" s="30"/>
      <c r="R18" s="31"/>
      <c r="S18" s="31"/>
      <c r="T18" s="31"/>
      <c r="U18" s="31"/>
      <c r="V18" s="32"/>
      <c r="W18" s="27"/>
      <c r="X18" s="13"/>
      <c r="Y18" s="13"/>
      <c r="Z18" s="13"/>
    </row>
    <row r="19" spans="1:26" ht="20.100000000000001" customHeight="1" x14ac:dyDescent="0.25">
      <c r="A19" s="33"/>
      <c r="B19" s="70" t="s">
        <v>26</v>
      </c>
      <c r="C19" s="77"/>
      <c r="D19" s="78"/>
      <c r="E19" s="73"/>
      <c r="F19" s="268"/>
      <c r="G19" s="269"/>
      <c r="H19" s="328"/>
      <c r="I19" s="74"/>
      <c r="J19" s="74"/>
      <c r="K19" s="74"/>
      <c r="L19" s="74"/>
      <c r="M19" s="74"/>
      <c r="N19" s="74"/>
      <c r="O19" s="75"/>
      <c r="P19" s="76"/>
      <c r="Q19" s="30"/>
      <c r="R19" s="31"/>
      <c r="S19" s="31"/>
      <c r="T19" s="31"/>
      <c r="U19" s="31"/>
      <c r="V19" s="32"/>
      <c r="W19" s="27"/>
      <c r="X19" s="13"/>
      <c r="Y19" s="13"/>
      <c r="Z19" s="13"/>
    </row>
    <row r="20" spans="1:26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329"/>
      <c r="I20" s="50"/>
      <c r="J20" s="50"/>
      <c r="K20" s="50"/>
      <c r="L20" s="50"/>
      <c r="M20" s="50"/>
      <c r="N20" s="50"/>
      <c r="O20" s="51"/>
      <c r="P20" s="83">
        <f>SUM(P14:P19)</f>
        <v>0</v>
      </c>
      <c r="Q20" s="49"/>
      <c r="R20" s="53"/>
      <c r="S20" s="53"/>
      <c r="T20" s="53"/>
      <c r="U20" s="53"/>
      <c r="V20" s="54"/>
      <c r="W20" s="27"/>
      <c r="X20" s="13"/>
      <c r="Y20" s="13"/>
      <c r="Z20" s="13"/>
    </row>
    <row r="21" spans="1:26" ht="20.100000000000001" customHeight="1" x14ac:dyDescent="0.25">
      <c r="A21" s="33"/>
      <c r="B21" s="35" t="s">
        <v>28</v>
      </c>
      <c r="C21" s="84"/>
      <c r="D21" s="60"/>
      <c r="E21" s="60">
        <f>((E15*U22*0)+(E16*V22*0)+(E17*W22*0))/100</f>
        <v>0</v>
      </c>
      <c r="F21" s="258" t="s">
        <v>29</v>
      </c>
      <c r="G21" s="259"/>
      <c r="H21" s="280"/>
      <c r="I21" s="59"/>
      <c r="J21" s="59"/>
      <c r="K21" s="59"/>
      <c r="L21" s="59"/>
      <c r="M21" s="59"/>
      <c r="N21" s="59"/>
      <c r="O21" s="60"/>
      <c r="P21" s="61">
        <f>((E15*X22*0)+(E16*Y22*0)+(E17*Z22*0))/100</f>
        <v>0</v>
      </c>
      <c r="Q21" s="36"/>
      <c r="R21" s="37"/>
      <c r="S21" s="37"/>
      <c r="T21" s="37"/>
      <c r="U21" s="37"/>
      <c r="V21" s="62"/>
      <c r="W21" s="27"/>
      <c r="X21" s="13"/>
      <c r="Y21" s="13"/>
      <c r="Z21" s="13"/>
    </row>
    <row r="22" spans="1:26" ht="20.100000000000001" customHeight="1" x14ac:dyDescent="0.25">
      <c r="A22" s="33"/>
      <c r="B22" s="34" t="s">
        <v>30</v>
      </c>
      <c r="C22" s="85"/>
      <c r="D22" s="75"/>
      <c r="E22" s="75">
        <f>((E15*U23*0)+(E16*V23*0)+(E17*W23*0))/100</f>
        <v>0</v>
      </c>
      <c r="F22" s="258" t="s">
        <v>31</v>
      </c>
      <c r="G22" s="259"/>
      <c r="H22" s="280"/>
      <c r="I22" s="74"/>
      <c r="J22" s="74"/>
      <c r="K22" s="74"/>
      <c r="L22" s="74"/>
      <c r="M22" s="74"/>
      <c r="N22" s="74"/>
      <c r="O22" s="75"/>
      <c r="P22" s="76">
        <f>((E15*X23*0)+(E16*Y23*0)+(E17*Z23*0))/100</f>
        <v>0</v>
      </c>
      <c r="Q22" s="30"/>
      <c r="R22" s="31"/>
      <c r="S22" s="31"/>
      <c r="T22" s="31"/>
      <c r="U22" s="31">
        <v>1</v>
      </c>
      <c r="V22" s="86">
        <v>1</v>
      </c>
      <c r="W22" s="27">
        <v>1</v>
      </c>
      <c r="X22" s="13">
        <v>1</v>
      </c>
      <c r="Y22" s="13">
        <v>1</v>
      </c>
      <c r="Z22" s="13">
        <v>1</v>
      </c>
    </row>
    <row r="23" spans="1:26" ht="20.100000000000001" customHeight="1" x14ac:dyDescent="0.25">
      <c r="A23" s="33"/>
      <c r="B23" s="34" t="s">
        <v>32</v>
      </c>
      <c r="C23" s="85"/>
      <c r="D23" s="75"/>
      <c r="E23" s="75">
        <f>((E15*U24*0)+(E16*V24*0)+(E17*W24*0))/100</f>
        <v>0</v>
      </c>
      <c r="F23" s="258" t="s">
        <v>33</v>
      </c>
      <c r="G23" s="259"/>
      <c r="H23" s="280"/>
      <c r="I23" s="74"/>
      <c r="J23" s="74"/>
      <c r="K23" s="74"/>
      <c r="L23" s="74"/>
      <c r="M23" s="74"/>
      <c r="N23" s="74"/>
      <c r="O23" s="75"/>
      <c r="P23" s="76">
        <f>((E15*X24*0)+(E16*Y24*0)+(E17*Z24*0))/100</f>
        <v>0</v>
      </c>
      <c r="Q23" s="30"/>
      <c r="R23" s="31"/>
      <c r="S23" s="31"/>
      <c r="T23" s="31"/>
      <c r="U23" s="31">
        <v>1</v>
      </c>
      <c r="V23" s="86">
        <v>1</v>
      </c>
      <c r="W23" s="27">
        <v>0</v>
      </c>
      <c r="X23" s="13">
        <v>1</v>
      </c>
      <c r="Y23" s="13">
        <v>1</v>
      </c>
      <c r="Z23" s="13">
        <v>1</v>
      </c>
    </row>
    <row r="24" spans="1:26" ht="20.100000000000001" customHeight="1" x14ac:dyDescent="0.25">
      <c r="A24" s="33"/>
      <c r="B24" s="34"/>
      <c r="C24" s="85"/>
      <c r="D24" s="75"/>
      <c r="E24" s="75"/>
      <c r="F24" s="330"/>
      <c r="G24" s="255"/>
      <c r="H24" s="331"/>
      <c r="I24" s="74"/>
      <c r="J24" s="74"/>
      <c r="K24" s="74"/>
      <c r="L24" s="74"/>
      <c r="M24" s="74"/>
      <c r="N24" s="74"/>
      <c r="O24" s="75"/>
      <c r="P24" s="76"/>
      <c r="Q24" s="30"/>
      <c r="R24" s="31"/>
      <c r="S24" s="31"/>
      <c r="T24" s="31"/>
      <c r="U24" s="31">
        <v>1</v>
      </c>
      <c r="V24" s="86">
        <v>1</v>
      </c>
      <c r="W24" s="27">
        <v>1</v>
      </c>
      <c r="X24" s="13">
        <v>1</v>
      </c>
      <c r="Y24" s="13">
        <v>1</v>
      </c>
      <c r="Z24" s="13">
        <v>0</v>
      </c>
    </row>
    <row r="25" spans="1:26" ht="20.100000000000001" customHeight="1" x14ac:dyDescent="0.25">
      <c r="A25" s="33"/>
      <c r="B25" s="87"/>
      <c r="C25" s="88"/>
      <c r="D25" s="89"/>
      <c r="E25" s="90"/>
      <c r="F25" s="321" t="s">
        <v>27</v>
      </c>
      <c r="G25" s="322"/>
      <c r="H25" s="323"/>
      <c r="I25" s="92"/>
      <c r="J25" s="92"/>
      <c r="K25" s="92"/>
      <c r="L25" s="92"/>
      <c r="M25" s="92"/>
      <c r="N25" s="92"/>
      <c r="O25" s="89"/>
      <c r="P25" s="93">
        <f>SUM(E21:E24)+SUM(P21:P24)</f>
        <v>0</v>
      </c>
      <c r="Q25" s="91"/>
      <c r="R25" s="94"/>
      <c r="S25" s="94"/>
      <c r="T25" s="94"/>
      <c r="U25" s="94"/>
      <c r="V25" s="95"/>
      <c r="W25" s="27"/>
      <c r="X25" s="13"/>
      <c r="Y25" s="13"/>
      <c r="Z25" s="13"/>
    </row>
    <row r="26" spans="1:26" ht="20.100000000000001" customHeight="1" x14ac:dyDescent="0.25">
      <c r="A26" s="33"/>
      <c r="B26" s="96" t="s">
        <v>34</v>
      </c>
      <c r="C26" s="97"/>
      <c r="D26" s="98"/>
      <c r="E26" s="99"/>
      <c r="F26" s="261" t="s">
        <v>35</v>
      </c>
      <c r="G26" s="324"/>
      <c r="H26" s="325"/>
      <c r="I26" s="101"/>
      <c r="J26" s="101"/>
      <c r="K26" s="101"/>
      <c r="L26" s="101"/>
      <c r="M26" s="101"/>
      <c r="N26" s="101"/>
      <c r="O26" s="98"/>
      <c r="P26" s="102"/>
      <c r="Q26" s="100"/>
      <c r="R26" s="103"/>
      <c r="S26" s="103"/>
      <c r="T26" s="103"/>
      <c r="U26" s="103"/>
      <c r="V26" s="104"/>
      <c r="W26" s="27"/>
      <c r="X26" s="13"/>
      <c r="Y26" s="13"/>
      <c r="Z26" s="13"/>
    </row>
    <row r="27" spans="1:26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326"/>
      <c r="I27" s="59"/>
      <c r="J27" s="59"/>
      <c r="K27" s="59"/>
      <c r="L27" s="59"/>
      <c r="M27" s="59"/>
      <c r="N27" s="59"/>
      <c r="O27" s="60"/>
      <c r="P27" s="61">
        <f>E20+P20+E25+P25</f>
        <v>0</v>
      </c>
      <c r="Q27" s="36"/>
      <c r="R27" s="37"/>
      <c r="S27" s="37"/>
      <c r="T27" s="37"/>
      <c r="U27" s="37"/>
      <c r="V27" s="62"/>
      <c r="W27" s="27"/>
      <c r="X27" s="13"/>
      <c r="Y27" s="13"/>
      <c r="Z27" s="13"/>
    </row>
    <row r="28" spans="1:26" ht="20.100000000000001" customHeight="1" x14ac:dyDescent="0.25">
      <c r="A28" s="33"/>
      <c r="B28" s="107"/>
      <c r="C28" s="108"/>
      <c r="D28" s="33"/>
      <c r="E28" s="109"/>
      <c r="F28" s="327" t="s">
        <v>37</v>
      </c>
      <c r="G28" s="327"/>
      <c r="H28" s="110">
        <f>P27-SUM('SO 01 - HLAVNÝ OBJEKT - Z17193'!K86:'SO 01 - HLAVNÝ OBJEKT - Z17193'!K159)</f>
        <v>0</v>
      </c>
      <c r="I28" s="111"/>
      <c r="J28" s="111"/>
      <c r="K28" s="111"/>
      <c r="L28" s="111"/>
      <c r="M28" s="111"/>
      <c r="N28" s="111"/>
      <c r="O28" s="90"/>
      <c r="P28" s="112">
        <f>ROUND(((ROUND(H28,2)*23)*1/100),2)</f>
        <v>0</v>
      </c>
      <c r="Q28" s="41"/>
      <c r="R28" s="42"/>
      <c r="S28" s="42"/>
      <c r="T28" s="42"/>
      <c r="U28" s="42"/>
      <c r="V28" s="43"/>
      <c r="W28" s="27"/>
      <c r="X28" s="13"/>
      <c r="Y28" s="13"/>
      <c r="Z28" s="13"/>
    </row>
    <row r="29" spans="1:26" ht="20.100000000000001" customHeight="1" x14ac:dyDescent="0.25">
      <c r="A29" s="33"/>
      <c r="B29" s="107"/>
      <c r="C29" s="108"/>
      <c r="D29" s="33"/>
      <c r="E29" s="109"/>
      <c r="F29" s="257" t="s">
        <v>38</v>
      </c>
      <c r="G29" s="257"/>
      <c r="H29" s="85">
        <f>SUM('SO 01 - HLAVNÝ OBJEKT - Z17193'!K86:'SO 01 - HLAVNÝ OBJEKT - Z17193'!K159)</f>
        <v>0</v>
      </c>
      <c r="I29" s="74"/>
      <c r="J29" s="74"/>
      <c r="K29" s="74"/>
      <c r="L29" s="74"/>
      <c r="M29" s="74"/>
      <c r="N29" s="74"/>
      <c r="O29" s="75"/>
      <c r="P29" s="76">
        <f>ROUND(((ROUND(H29,2)*0)/100),2)</f>
        <v>0</v>
      </c>
      <c r="Q29" s="30"/>
      <c r="R29" s="31"/>
      <c r="S29" s="31"/>
      <c r="T29" s="31"/>
      <c r="U29" s="31"/>
      <c r="V29" s="32"/>
      <c r="W29" s="27"/>
      <c r="X29" s="13"/>
      <c r="Y29" s="13"/>
      <c r="Z29" s="13"/>
    </row>
    <row r="30" spans="1:26" ht="20.100000000000001" customHeight="1" x14ac:dyDescent="0.25">
      <c r="A30" s="33"/>
      <c r="B30" s="107"/>
      <c r="C30" s="108"/>
      <c r="D30" s="33"/>
      <c r="E30" s="109"/>
      <c r="F30" s="327" t="s">
        <v>39</v>
      </c>
      <c r="G30" s="327"/>
      <c r="H30" s="113"/>
      <c r="I30" s="111"/>
      <c r="J30" s="111"/>
      <c r="K30" s="111"/>
      <c r="L30" s="111"/>
      <c r="M30" s="111"/>
      <c r="N30" s="111"/>
      <c r="O30" s="90"/>
      <c r="P30" s="114">
        <f>SUM(P27:P29)</f>
        <v>0</v>
      </c>
      <c r="Q30" s="41"/>
      <c r="R30" s="42"/>
      <c r="S30" s="42"/>
      <c r="T30" s="42"/>
      <c r="U30" s="42"/>
      <c r="V30" s="43"/>
      <c r="W30" s="27"/>
      <c r="X30" s="13"/>
      <c r="Y30" s="13"/>
      <c r="Z30" s="13"/>
    </row>
    <row r="31" spans="1:26" ht="20.100000000000001" customHeight="1" x14ac:dyDescent="0.25">
      <c r="A31" s="33"/>
      <c r="B31" s="115"/>
      <c r="C31" s="116"/>
      <c r="D31" s="117"/>
      <c r="E31" s="118"/>
      <c r="F31" s="252"/>
      <c r="G31" s="257"/>
      <c r="H31" s="30"/>
      <c r="I31" s="31"/>
      <c r="J31" s="31"/>
      <c r="K31" s="31"/>
      <c r="L31" s="31"/>
      <c r="M31" s="31"/>
      <c r="N31" s="31"/>
      <c r="O31" s="119"/>
      <c r="P31" s="34"/>
      <c r="Q31" s="30"/>
      <c r="R31" s="31"/>
      <c r="S31" s="31"/>
      <c r="T31" s="31"/>
      <c r="U31" s="31"/>
      <c r="V31" s="32"/>
      <c r="W31" s="27"/>
      <c r="X31" s="13"/>
      <c r="Y31" s="13"/>
      <c r="Z31" s="13"/>
    </row>
    <row r="32" spans="1:26" ht="20.100000000000001" customHeight="1" x14ac:dyDescent="0.25">
      <c r="A32" s="33"/>
      <c r="B32" s="120" t="s">
        <v>40</v>
      </c>
      <c r="C32" s="121"/>
      <c r="D32" s="122"/>
      <c r="E32" s="103" t="s">
        <v>41</v>
      </c>
      <c r="F32" s="105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3"/>
      <c r="W32" s="27"/>
      <c r="X32" s="13"/>
      <c r="Y32" s="13"/>
      <c r="Z32" s="13"/>
    </row>
    <row r="33" spans="1:26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  <c r="W33" s="27"/>
      <c r="X33" s="13"/>
      <c r="Y33" s="13"/>
      <c r="Z33" s="13"/>
    </row>
    <row r="34" spans="1:26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27"/>
      <c r="X34" s="13"/>
      <c r="Y34" s="13"/>
      <c r="Z34" s="13"/>
    </row>
    <row r="35" spans="1:26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5"/>
      <c r="W35" s="27"/>
      <c r="X35" s="13"/>
      <c r="Y35" s="13"/>
      <c r="Z35" s="13"/>
    </row>
    <row r="36" spans="1:26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7"/>
      <c r="X36" s="13"/>
      <c r="Y36" s="13"/>
      <c r="Z36" s="13"/>
    </row>
    <row r="37" spans="1:26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26"/>
      <c r="W37" s="27"/>
      <c r="X37" s="13"/>
      <c r="Y37" s="13"/>
      <c r="Z37" s="13"/>
    </row>
    <row r="38" spans="1:26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30"/>
      <c r="W38" s="27"/>
      <c r="X38" s="13"/>
      <c r="Y38" s="13"/>
      <c r="Z38" s="13"/>
    </row>
    <row r="39" spans="1:26" ht="20.100000000000001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31"/>
      <c r="X39" s="13"/>
      <c r="Y39" s="13"/>
      <c r="Z39" s="13"/>
    </row>
    <row r="40" spans="1:26" ht="20.100000000000001" customHeight="1" x14ac:dyDescent="0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31"/>
      <c r="X40" s="13"/>
      <c r="Y40" s="13"/>
      <c r="Z40" s="13"/>
    </row>
    <row r="41" spans="1:26" ht="20.100000000000001" customHeight="1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31"/>
      <c r="X41" s="13"/>
      <c r="Y41" s="13"/>
      <c r="Z41" s="13"/>
    </row>
    <row r="42" spans="1:26" ht="20.100000000000001" customHeight="1" x14ac:dyDescent="0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31"/>
      <c r="X42" s="13"/>
      <c r="Y42" s="13"/>
      <c r="Z42" s="13"/>
    </row>
    <row r="43" spans="1:26" ht="20.100000000000001" customHeight="1" x14ac:dyDescent="0.25">
      <c r="A43" s="12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7"/>
      <c r="X43" s="13"/>
      <c r="Y43" s="13"/>
      <c r="Z43" s="13"/>
    </row>
    <row r="44" spans="1:26" ht="35.1" customHeight="1" x14ac:dyDescent="0.25">
      <c r="A44" s="28"/>
      <c r="B44" s="314" t="s">
        <v>42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6"/>
      <c r="W44" s="27"/>
      <c r="X44" s="13"/>
      <c r="Y44" s="13"/>
      <c r="Z44" s="13"/>
    </row>
    <row r="45" spans="1:26" ht="20.100000000000001" customHeight="1" x14ac:dyDescent="0.25">
      <c r="A45" s="28"/>
      <c r="B45" s="132"/>
      <c r="C45" s="133"/>
      <c r="D45" s="133"/>
      <c r="E45" s="133"/>
      <c r="F45" s="133"/>
      <c r="G45" s="133"/>
      <c r="H45" s="133"/>
      <c r="I45" s="13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  <c r="W45" s="27"/>
      <c r="X45" s="13"/>
      <c r="Y45" s="13"/>
      <c r="Z45" s="13"/>
    </row>
    <row r="46" spans="1:26" ht="20.100000000000001" customHeight="1" x14ac:dyDescent="0.25">
      <c r="A46" s="134"/>
      <c r="B46" s="317" t="s">
        <v>9</v>
      </c>
      <c r="C46" s="318"/>
      <c r="D46" s="318"/>
      <c r="E46" s="319"/>
      <c r="F46" s="320" t="s">
        <v>6</v>
      </c>
      <c r="G46" s="318"/>
      <c r="H46" s="319"/>
      <c r="I46" s="135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27"/>
      <c r="X46" s="13"/>
      <c r="Y46" s="13"/>
      <c r="Z46" s="13"/>
    </row>
    <row r="47" spans="1:26" ht="20.100000000000001" customHeight="1" x14ac:dyDescent="0.25">
      <c r="A47" s="134"/>
      <c r="B47" s="317" t="s">
        <v>12</v>
      </c>
      <c r="C47" s="318"/>
      <c r="D47" s="318"/>
      <c r="E47" s="319"/>
      <c r="F47" s="320" t="s">
        <v>4</v>
      </c>
      <c r="G47" s="318"/>
      <c r="H47" s="319"/>
      <c r="I47" s="135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5"/>
      <c r="W47" s="27"/>
      <c r="X47" s="13"/>
      <c r="Y47" s="13"/>
      <c r="Z47" s="13"/>
    </row>
    <row r="48" spans="1:26" ht="20.100000000000001" customHeight="1" x14ac:dyDescent="0.25">
      <c r="A48" s="134"/>
      <c r="B48" s="317" t="s">
        <v>14</v>
      </c>
      <c r="C48" s="318"/>
      <c r="D48" s="318"/>
      <c r="E48" s="319"/>
      <c r="F48" s="320" t="s">
        <v>43</v>
      </c>
      <c r="G48" s="318"/>
      <c r="H48" s="319"/>
      <c r="I48" s="135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27"/>
      <c r="X48" s="13"/>
      <c r="Y48" s="13"/>
      <c r="Z48" s="13"/>
    </row>
    <row r="49" spans="1:26" ht="20.100000000000001" customHeight="1" x14ac:dyDescent="0.25">
      <c r="A49" s="134"/>
      <c r="B49" s="302" t="s">
        <v>1</v>
      </c>
      <c r="C49" s="303"/>
      <c r="D49" s="303"/>
      <c r="E49" s="303"/>
      <c r="F49" s="303"/>
      <c r="G49" s="303"/>
      <c r="H49" s="303"/>
      <c r="I49" s="30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27"/>
      <c r="X49" s="13"/>
      <c r="Y49" s="13"/>
      <c r="Z49" s="13"/>
    </row>
    <row r="50" spans="1:26" ht="20.100000000000001" customHeight="1" x14ac:dyDescent="0.25">
      <c r="A50" s="28"/>
      <c r="B50" s="136" t="s">
        <v>978</v>
      </c>
      <c r="C50" s="137"/>
      <c r="D50" s="137"/>
      <c r="E50" s="137"/>
      <c r="F50" s="137"/>
      <c r="G50" s="137"/>
      <c r="H50" s="137"/>
      <c r="I50" s="137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27"/>
      <c r="X50" s="13"/>
      <c r="Y50" s="13"/>
      <c r="Z50" s="13"/>
    </row>
    <row r="51" spans="1:26" ht="20.100000000000001" customHeight="1" x14ac:dyDescent="0.25">
      <c r="A51" s="28"/>
      <c r="B51" s="136"/>
      <c r="C51" s="137"/>
      <c r="D51" s="137"/>
      <c r="E51" s="137"/>
      <c r="F51" s="137"/>
      <c r="G51" s="137"/>
      <c r="H51" s="137"/>
      <c r="I51" s="137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5"/>
      <c r="W51" s="27"/>
      <c r="X51" s="13"/>
      <c r="Y51" s="13"/>
      <c r="Z51" s="13"/>
    </row>
    <row r="52" spans="1:26" ht="20.100000000000001" customHeight="1" x14ac:dyDescent="0.25">
      <c r="A52" s="28"/>
      <c r="B52" s="136"/>
      <c r="C52" s="137"/>
      <c r="D52" s="137"/>
      <c r="E52" s="137"/>
      <c r="F52" s="137"/>
      <c r="G52" s="137"/>
      <c r="H52" s="137"/>
      <c r="I52" s="137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5"/>
      <c r="W52" s="27"/>
      <c r="X52" s="13"/>
      <c r="Y52" s="13"/>
      <c r="Z52" s="13"/>
    </row>
    <row r="53" spans="1:26" ht="20.100000000000001" customHeight="1" x14ac:dyDescent="0.25">
      <c r="A53" s="28"/>
      <c r="B53" s="136" t="s">
        <v>44</v>
      </c>
      <c r="C53" s="137"/>
      <c r="D53" s="137"/>
      <c r="E53" s="137"/>
      <c r="F53" s="137"/>
      <c r="G53" s="137"/>
      <c r="H53" s="137"/>
      <c r="I53" s="137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  <c r="W53" s="27"/>
      <c r="X53" s="13"/>
      <c r="Y53" s="13"/>
      <c r="Z53" s="13"/>
    </row>
    <row r="54" spans="1:26" ht="20.100000000000001" customHeight="1" x14ac:dyDescent="0.25">
      <c r="A54" s="19"/>
      <c r="B54" s="312"/>
      <c r="C54" s="313"/>
      <c r="D54" s="138"/>
      <c r="E54" s="138" t="s">
        <v>16</v>
      </c>
      <c r="F54" s="138" t="s">
        <v>17</v>
      </c>
      <c r="G54" s="138" t="s">
        <v>27</v>
      </c>
      <c r="H54" s="138" t="s">
        <v>45</v>
      </c>
      <c r="I54" s="138" t="s">
        <v>46</v>
      </c>
      <c r="J54" s="139"/>
      <c r="K54" s="139"/>
      <c r="L54" s="139"/>
      <c r="M54" s="139"/>
      <c r="N54" s="139"/>
      <c r="O54" s="139"/>
      <c r="P54" s="139"/>
      <c r="Q54" s="140"/>
      <c r="R54" s="140"/>
      <c r="S54" s="140"/>
      <c r="T54" s="140"/>
      <c r="U54" s="140"/>
      <c r="V54" s="141"/>
      <c r="W54" s="27"/>
      <c r="X54" s="13"/>
      <c r="Y54" s="13"/>
      <c r="Z54" s="13"/>
    </row>
    <row r="55" spans="1:26" ht="20.100000000000001" customHeight="1" x14ac:dyDescent="0.25">
      <c r="A55" s="13"/>
      <c r="B55" s="311" t="s">
        <v>47</v>
      </c>
      <c r="C55" s="289"/>
      <c r="D55" s="289"/>
      <c r="E55" s="142"/>
      <c r="F55" s="142"/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4"/>
      <c r="S55" s="144"/>
      <c r="T55" s="144"/>
      <c r="U55" s="144"/>
      <c r="V55" s="145"/>
      <c r="W55" s="27"/>
      <c r="X55" s="13"/>
      <c r="Y55" s="13"/>
      <c r="Z55" s="13"/>
    </row>
    <row r="56" spans="1:26" ht="20.100000000000001" customHeight="1" x14ac:dyDescent="0.25">
      <c r="A56" s="13"/>
      <c r="B56" s="310" t="s">
        <v>48</v>
      </c>
      <c r="C56" s="261"/>
      <c r="D56" s="261"/>
      <c r="E56" s="58">
        <f>'SO 01 - HLAVNÝ OBJEKT - Z17193'!L100</f>
        <v>0</v>
      </c>
      <c r="F56" s="58">
        <f>'SO 01 - HLAVNÝ OBJEKT - Z17193'!M100</f>
        <v>0</v>
      </c>
      <c r="G56" s="58">
        <f>'SO 01 - HLAVNÝ OBJEKT - Z17193'!I100</f>
        <v>0</v>
      </c>
      <c r="H56" s="146">
        <f>'SO 01 - HLAVNÝ OBJEKT - Z17193'!S100</f>
        <v>0</v>
      </c>
      <c r="I56" s="146">
        <f>'SO 01 - HLAVNÝ OBJEKT - Z17193'!V100</f>
        <v>0</v>
      </c>
      <c r="J56" s="146"/>
      <c r="K56" s="146"/>
      <c r="L56" s="146"/>
      <c r="M56" s="146"/>
      <c r="N56" s="146"/>
      <c r="O56" s="146"/>
      <c r="P56" s="146"/>
      <c r="Q56" s="13"/>
      <c r="R56" s="13"/>
      <c r="S56" s="13"/>
      <c r="T56" s="13"/>
      <c r="U56" s="13"/>
      <c r="V56" s="147"/>
      <c r="W56" s="27"/>
      <c r="X56" s="13"/>
      <c r="Y56" s="13"/>
      <c r="Z56" s="13"/>
    </row>
    <row r="57" spans="1:26" ht="20.100000000000001" customHeight="1" x14ac:dyDescent="0.25">
      <c r="A57" s="13"/>
      <c r="B57" s="310" t="s">
        <v>49</v>
      </c>
      <c r="C57" s="261"/>
      <c r="D57" s="261"/>
      <c r="E57" s="58">
        <f>'SO 01 - HLAVNÝ OBJEKT - Z17193'!L105</f>
        <v>0</v>
      </c>
      <c r="F57" s="58">
        <f>'SO 01 - HLAVNÝ OBJEKT - Z17193'!M105</f>
        <v>0</v>
      </c>
      <c r="G57" s="58">
        <f>'SO 01 - HLAVNÝ OBJEKT - Z17193'!I105</f>
        <v>0</v>
      </c>
      <c r="H57" s="146">
        <f>'SO 01 - HLAVNÝ OBJEKT - Z17193'!S105</f>
        <v>0</v>
      </c>
      <c r="I57" s="146">
        <f>'SO 01 - HLAVNÝ OBJEKT - Z17193'!V105</f>
        <v>0</v>
      </c>
      <c r="J57" s="146"/>
      <c r="K57" s="146"/>
      <c r="L57" s="146"/>
      <c r="M57" s="146"/>
      <c r="N57" s="146"/>
      <c r="O57" s="146"/>
      <c r="P57" s="146"/>
      <c r="Q57" s="13"/>
      <c r="R57" s="13"/>
      <c r="S57" s="13"/>
      <c r="T57" s="13"/>
      <c r="U57" s="13"/>
      <c r="V57" s="147"/>
      <c r="W57" s="27"/>
      <c r="X57" s="13"/>
      <c r="Y57" s="13"/>
      <c r="Z57" s="13"/>
    </row>
    <row r="58" spans="1:26" ht="20.100000000000001" customHeight="1" x14ac:dyDescent="0.25">
      <c r="A58" s="13"/>
      <c r="B58" s="310" t="s">
        <v>51</v>
      </c>
      <c r="C58" s="261"/>
      <c r="D58" s="261"/>
      <c r="E58" s="58">
        <f>'SO 01 - HLAVNÝ OBJEKT - Z17193'!L109</f>
        <v>0</v>
      </c>
      <c r="F58" s="58">
        <f>'SO 01 - HLAVNÝ OBJEKT - Z17193'!M109</f>
        <v>0</v>
      </c>
      <c r="G58" s="58">
        <f>'SO 01 - HLAVNÝ OBJEKT - Z17193'!I109</f>
        <v>0</v>
      </c>
      <c r="H58" s="146">
        <f>'SO 01 - HLAVNÝ OBJEKT - Z17193'!S109</f>
        <v>2.84</v>
      </c>
      <c r="I58" s="146">
        <f>'SO 01 - HLAVNÝ OBJEKT - Z17193'!V109</f>
        <v>0</v>
      </c>
      <c r="J58" s="146"/>
      <c r="K58" s="146"/>
      <c r="L58" s="146"/>
      <c r="M58" s="146"/>
      <c r="N58" s="146"/>
      <c r="O58" s="146"/>
      <c r="P58" s="146"/>
      <c r="Q58" s="13"/>
      <c r="R58" s="13"/>
      <c r="S58" s="13"/>
      <c r="T58" s="13"/>
      <c r="U58" s="13"/>
      <c r="V58" s="147"/>
      <c r="W58" s="27"/>
      <c r="X58" s="13"/>
      <c r="Y58" s="13"/>
      <c r="Z58" s="13"/>
    </row>
    <row r="59" spans="1:26" ht="20.100000000000001" customHeight="1" x14ac:dyDescent="0.25">
      <c r="A59" s="13"/>
      <c r="B59" s="310" t="s">
        <v>54</v>
      </c>
      <c r="C59" s="261"/>
      <c r="D59" s="261"/>
      <c r="E59" s="58">
        <f>'SO 01 - HLAVNÝ OBJEKT - Z17193'!L113</f>
        <v>0</v>
      </c>
      <c r="F59" s="58">
        <f>'SO 01 - HLAVNÝ OBJEKT - Z17193'!M113</f>
        <v>0</v>
      </c>
      <c r="G59" s="58">
        <f>'SO 01 - HLAVNÝ OBJEKT - Z17193'!I113</f>
        <v>0</v>
      </c>
      <c r="H59" s="146">
        <f>'SO 01 - HLAVNÝ OBJEKT - Z17193'!S113</f>
        <v>0</v>
      </c>
      <c r="I59" s="146">
        <f>'SO 01 - HLAVNÝ OBJEKT - Z17193'!V113</f>
        <v>0</v>
      </c>
      <c r="J59" s="146"/>
      <c r="K59" s="146"/>
      <c r="L59" s="146"/>
      <c r="M59" s="146"/>
      <c r="N59" s="146"/>
      <c r="O59" s="146"/>
      <c r="P59" s="146"/>
      <c r="Q59" s="13"/>
      <c r="R59" s="13"/>
      <c r="S59" s="13"/>
      <c r="T59" s="13"/>
      <c r="U59" s="13"/>
      <c r="V59" s="147"/>
      <c r="W59" s="27"/>
      <c r="X59" s="13"/>
      <c r="Y59" s="13"/>
      <c r="Z59" s="13"/>
    </row>
    <row r="60" spans="1:26" ht="20.100000000000001" customHeight="1" x14ac:dyDescent="0.25">
      <c r="A60" s="13"/>
      <c r="B60" s="308" t="s">
        <v>47</v>
      </c>
      <c r="C60" s="309"/>
      <c r="D60" s="309"/>
      <c r="E60" s="148">
        <f>'SO 01 - HLAVNÝ OBJEKT - Z17193'!L115</f>
        <v>0</v>
      </c>
      <c r="F60" s="148">
        <f>'SO 01 - HLAVNÝ OBJEKT - Z17193'!M115</f>
        <v>0</v>
      </c>
      <c r="G60" s="148">
        <f>'SO 01 - HLAVNÝ OBJEKT - Z17193'!I115</f>
        <v>0</v>
      </c>
      <c r="H60" s="149">
        <f>'SO 01 - HLAVNÝ OBJEKT - Z17193'!S115</f>
        <v>2.84</v>
      </c>
      <c r="I60" s="149">
        <f>'SO 01 - HLAVNÝ OBJEKT - Z17193'!V115</f>
        <v>0</v>
      </c>
      <c r="J60" s="149"/>
      <c r="K60" s="149"/>
      <c r="L60" s="149"/>
      <c r="M60" s="149"/>
      <c r="N60" s="149"/>
      <c r="O60" s="149"/>
      <c r="P60" s="149"/>
      <c r="Q60" s="13"/>
      <c r="R60" s="13"/>
      <c r="S60" s="13"/>
      <c r="T60" s="13"/>
      <c r="U60" s="13"/>
      <c r="V60" s="147"/>
      <c r="W60" s="27"/>
      <c r="X60" s="13"/>
      <c r="Y60" s="13"/>
      <c r="Z60" s="13"/>
    </row>
    <row r="61" spans="1:26" ht="20.100000000000001" customHeight="1" x14ac:dyDescent="0.25">
      <c r="A61" s="13"/>
      <c r="B61" s="310"/>
      <c r="C61" s="261"/>
      <c r="D61" s="261"/>
      <c r="E61" s="58"/>
      <c r="F61" s="58"/>
      <c r="G61" s="58"/>
      <c r="H61" s="146"/>
      <c r="I61" s="146"/>
      <c r="J61" s="146"/>
      <c r="K61" s="146"/>
      <c r="L61" s="146"/>
      <c r="M61" s="146"/>
      <c r="N61" s="146"/>
      <c r="O61" s="146"/>
      <c r="P61" s="146"/>
      <c r="Q61" s="13"/>
      <c r="R61" s="13"/>
      <c r="S61" s="13"/>
      <c r="T61" s="13"/>
      <c r="U61" s="13"/>
      <c r="V61" s="147"/>
      <c r="W61" s="27"/>
      <c r="X61" s="13"/>
      <c r="Y61" s="13"/>
      <c r="Z61" s="13"/>
    </row>
    <row r="62" spans="1:26" ht="20.100000000000001" customHeight="1" x14ac:dyDescent="0.25">
      <c r="A62" s="13"/>
      <c r="B62" s="308" t="s">
        <v>55</v>
      </c>
      <c r="C62" s="309"/>
      <c r="D62" s="309"/>
      <c r="E62" s="58"/>
      <c r="F62" s="58"/>
      <c r="G62" s="58"/>
      <c r="H62" s="146"/>
      <c r="I62" s="146"/>
      <c r="J62" s="146"/>
      <c r="K62" s="146"/>
      <c r="L62" s="146"/>
      <c r="M62" s="146"/>
      <c r="N62" s="146"/>
      <c r="O62" s="146"/>
      <c r="P62" s="146"/>
      <c r="Q62" s="13"/>
      <c r="R62" s="13"/>
      <c r="S62" s="13"/>
      <c r="T62" s="13"/>
      <c r="U62" s="13"/>
      <c r="V62" s="147"/>
      <c r="W62" s="27"/>
      <c r="X62" s="13"/>
      <c r="Y62" s="13"/>
      <c r="Z62" s="13"/>
    </row>
    <row r="63" spans="1:26" ht="20.100000000000001" customHeight="1" x14ac:dyDescent="0.25">
      <c r="A63" s="13"/>
      <c r="B63" s="310" t="s">
        <v>57</v>
      </c>
      <c r="C63" s="261"/>
      <c r="D63" s="261"/>
      <c r="E63" s="58">
        <f>'SO 01 - HLAVNÝ OBJEKT - Z17193'!L125</f>
        <v>0</v>
      </c>
      <c r="F63" s="58">
        <f>'SO 01 - HLAVNÝ OBJEKT - Z17193'!M125</f>
        <v>0</v>
      </c>
      <c r="G63" s="58">
        <f>'SO 01 - HLAVNÝ OBJEKT - Z17193'!I125</f>
        <v>0</v>
      </c>
      <c r="H63" s="146">
        <f>'SO 01 - HLAVNÝ OBJEKT - Z17193'!S125</f>
        <v>0</v>
      </c>
      <c r="I63" s="146">
        <f>'SO 01 - HLAVNÝ OBJEKT - Z17193'!V125</f>
        <v>0</v>
      </c>
      <c r="J63" s="146"/>
      <c r="K63" s="146"/>
      <c r="L63" s="146"/>
      <c r="M63" s="146"/>
      <c r="N63" s="146"/>
      <c r="O63" s="146"/>
      <c r="P63" s="146"/>
      <c r="Q63" s="13"/>
      <c r="R63" s="13"/>
      <c r="S63" s="13"/>
      <c r="T63" s="13"/>
      <c r="U63" s="13"/>
      <c r="V63" s="147"/>
      <c r="W63" s="27"/>
      <c r="X63" s="13"/>
      <c r="Y63" s="13"/>
      <c r="Z63" s="13"/>
    </row>
    <row r="64" spans="1:26" ht="20.100000000000001" customHeight="1" x14ac:dyDescent="0.25">
      <c r="A64" s="13"/>
      <c r="B64" s="310" t="s">
        <v>58</v>
      </c>
      <c r="C64" s="261"/>
      <c r="D64" s="261"/>
      <c r="E64" s="58">
        <f>'SO 01 - HLAVNÝ OBJEKT - Z17193'!L150</f>
        <v>0</v>
      </c>
      <c r="F64" s="58">
        <f>'SO 01 - HLAVNÝ OBJEKT - Z17193'!M150</f>
        <v>0</v>
      </c>
      <c r="G64" s="58">
        <f>'SO 01 - HLAVNÝ OBJEKT - Z17193'!I150</f>
        <v>0</v>
      </c>
      <c r="H64" s="146">
        <f>'SO 01 - HLAVNÝ OBJEKT - Z17193'!S150</f>
        <v>0.04</v>
      </c>
      <c r="I64" s="146">
        <f>'SO 01 - HLAVNÝ OBJEKT - Z17193'!V150</f>
        <v>0</v>
      </c>
      <c r="J64" s="146"/>
      <c r="K64" s="146"/>
      <c r="L64" s="146"/>
      <c r="M64" s="146"/>
      <c r="N64" s="146"/>
      <c r="O64" s="146"/>
      <c r="P64" s="146"/>
      <c r="Q64" s="13"/>
      <c r="R64" s="13"/>
      <c r="S64" s="13"/>
      <c r="T64" s="13"/>
      <c r="U64" s="13"/>
      <c r="V64" s="147"/>
      <c r="W64" s="27"/>
      <c r="X64" s="13"/>
      <c r="Y64" s="13"/>
      <c r="Z64" s="13"/>
    </row>
    <row r="65" spans="1:26" ht="20.100000000000001" customHeight="1" x14ac:dyDescent="0.25">
      <c r="A65" s="13"/>
      <c r="B65" s="308" t="s">
        <v>55</v>
      </c>
      <c r="C65" s="309"/>
      <c r="D65" s="309"/>
      <c r="E65" s="148">
        <f>'SO 01 - HLAVNÝ OBJEKT - Z17193'!L152</f>
        <v>0</v>
      </c>
      <c r="F65" s="148">
        <f>'SO 01 - HLAVNÝ OBJEKT - Z17193'!M152</f>
        <v>0</v>
      </c>
      <c r="G65" s="148">
        <f>'SO 01 - HLAVNÝ OBJEKT - Z17193'!I152</f>
        <v>0</v>
      </c>
      <c r="H65" s="149">
        <f>'SO 01 - HLAVNÝ OBJEKT - Z17193'!S152</f>
        <v>0.04</v>
      </c>
      <c r="I65" s="149">
        <f>'SO 01 - HLAVNÝ OBJEKT - Z17193'!V152</f>
        <v>0</v>
      </c>
      <c r="J65" s="149"/>
      <c r="K65" s="149"/>
      <c r="L65" s="149"/>
      <c r="M65" s="149"/>
      <c r="N65" s="149"/>
      <c r="O65" s="149"/>
      <c r="P65" s="149"/>
      <c r="Q65" s="13"/>
      <c r="R65" s="13"/>
      <c r="S65" s="13"/>
      <c r="T65" s="13"/>
      <c r="U65" s="13"/>
      <c r="V65" s="147"/>
      <c r="W65" s="27"/>
      <c r="X65" s="13"/>
      <c r="Y65" s="13"/>
      <c r="Z65" s="13"/>
    </row>
    <row r="66" spans="1:26" ht="20.100000000000001" customHeight="1" x14ac:dyDescent="0.25">
      <c r="A66" s="13"/>
      <c r="B66" s="310"/>
      <c r="C66" s="261"/>
      <c r="D66" s="261"/>
      <c r="E66" s="58"/>
      <c r="F66" s="58"/>
      <c r="G66" s="58"/>
      <c r="H66" s="146"/>
      <c r="I66" s="146"/>
      <c r="J66" s="146"/>
      <c r="K66" s="146"/>
      <c r="L66" s="146"/>
      <c r="M66" s="146"/>
      <c r="N66" s="146"/>
      <c r="O66" s="146"/>
      <c r="P66" s="146"/>
      <c r="Q66" s="13"/>
      <c r="R66" s="13"/>
      <c r="S66" s="13"/>
      <c r="T66" s="13"/>
      <c r="U66" s="13"/>
      <c r="V66" s="147"/>
      <c r="W66" s="27"/>
      <c r="X66" s="13"/>
      <c r="Y66" s="13"/>
      <c r="Z66" s="13"/>
    </row>
    <row r="67" spans="1:26" ht="20.100000000000001" customHeight="1" x14ac:dyDescent="0.25">
      <c r="A67" s="13"/>
      <c r="B67" s="308" t="s">
        <v>69</v>
      </c>
      <c r="C67" s="309"/>
      <c r="D67" s="309"/>
      <c r="E67" s="58"/>
      <c r="F67" s="58"/>
      <c r="G67" s="58"/>
      <c r="H67" s="146"/>
      <c r="I67" s="146"/>
      <c r="J67" s="146"/>
      <c r="K67" s="146"/>
      <c r="L67" s="146"/>
      <c r="M67" s="146"/>
      <c r="N67" s="146"/>
      <c r="O67" s="146"/>
      <c r="P67" s="146"/>
      <c r="Q67" s="13"/>
      <c r="R67" s="13"/>
      <c r="S67" s="13"/>
      <c r="T67" s="13"/>
      <c r="U67" s="13"/>
      <c r="V67" s="147"/>
      <c r="W67" s="27"/>
      <c r="X67" s="13"/>
      <c r="Y67" s="13"/>
      <c r="Z67" s="13"/>
    </row>
    <row r="68" spans="1:26" ht="20.100000000000001" customHeight="1" x14ac:dyDescent="0.25">
      <c r="A68" s="13"/>
      <c r="B68" s="310" t="s">
        <v>979</v>
      </c>
      <c r="C68" s="261"/>
      <c r="D68" s="261"/>
      <c r="E68" s="58">
        <f>'SO 01 - HLAVNÝ OBJEKT - Z17193'!L157</f>
        <v>0</v>
      </c>
      <c r="F68" s="58">
        <f>'SO 01 - HLAVNÝ OBJEKT - Z17193'!M157</f>
        <v>0</v>
      </c>
      <c r="G68" s="58">
        <f>'SO 01 - HLAVNÝ OBJEKT - Z17193'!I157</f>
        <v>0</v>
      </c>
      <c r="H68" s="146">
        <f>'SO 01 - HLAVNÝ OBJEKT - Z17193'!S157</f>
        <v>0</v>
      </c>
      <c r="I68" s="146">
        <f>'SO 01 - HLAVNÝ OBJEKT - Z17193'!V157</f>
        <v>0</v>
      </c>
      <c r="J68" s="146"/>
      <c r="K68" s="146"/>
      <c r="L68" s="146"/>
      <c r="M68" s="146"/>
      <c r="N68" s="146"/>
      <c r="O68" s="146"/>
      <c r="P68" s="146"/>
      <c r="Q68" s="13"/>
      <c r="R68" s="13"/>
      <c r="S68" s="13"/>
      <c r="T68" s="13"/>
      <c r="U68" s="13"/>
      <c r="V68" s="147"/>
      <c r="W68" s="27"/>
      <c r="X68" s="13"/>
      <c r="Y68" s="13"/>
      <c r="Z68" s="13"/>
    </row>
    <row r="69" spans="1:26" ht="20.100000000000001" customHeight="1" x14ac:dyDescent="0.25">
      <c r="A69" s="13"/>
      <c r="B69" s="308" t="s">
        <v>69</v>
      </c>
      <c r="C69" s="309"/>
      <c r="D69" s="309"/>
      <c r="E69" s="148">
        <f>'SO 01 - HLAVNÝ OBJEKT - Z17193'!L159</f>
        <v>0</v>
      </c>
      <c r="F69" s="148">
        <f>'SO 01 - HLAVNÝ OBJEKT - Z17193'!M159</f>
        <v>0</v>
      </c>
      <c r="G69" s="148">
        <f>'SO 01 - HLAVNÝ OBJEKT - Z17193'!I159</f>
        <v>0</v>
      </c>
      <c r="H69" s="149">
        <f>'SO 01 - HLAVNÝ OBJEKT - Z17193'!S159</f>
        <v>0</v>
      </c>
      <c r="I69" s="149">
        <f>'SO 01 - HLAVNÝ OBJEKT - Z17193'!V159</f>
        <v>0</v>
      </c>
      <c r="J69" s="149"/>
      <c r="K69" s="149"/>
      <c r="L69" s="149"/>
      <c r="M69" s="149"/>
      <c r="N69" s="149"/>
      <c r="O69" s="149"/>
      <c r="P69" s="149"/>
      <c r="Q69" s="13"/>
      <c r="R69" s="13"/>
      <c r="S69" s="13"/>
      <c r="T69" s="13"/>
      <c r="U69" s="13"/>
      <c r="V69" s="147"/>
      <c r="W69" s="27"/>
      <c r="X69" s="13"/>
      <c r="Y69" s="13"/>
      <c r="Z69" s="13"/>
    </row>
    <row r="70" spans="1:26" ht="20.100000000000001" customHeight="1" x14ac:dyDescent="0.25">
      <c r="A70" s="13"/>
      <c r="B70" s="310"/>
      <c r="C70" s="261"/>
      <c r="D70" s="261"/>
      <c r="E70" s="58"/>
      <c r="F70" s="58"/>
      <c r="G70" s="58"/>
      <c r="H70" s="146"/>
      <c r="I70" s="146"/>
      <c r="J70" s="146"/>
      <c r="K70" s="146"/>
      <c r="L70" s="146"/>
      <c r="M70" s="146"/>
      <c r="N70" s="146"/>
      <c r="O70" s="146"/>
      <c r="P70" s="146"/>
      <c r="Q70" s="13"/>
      <c r="R70" s="13"/>
      <c r="S70" s="13"/>
      <c r="T70" s="13"/>
      <c r="U70" s="13"/>
      <c r="V70" s="147"/>
      <c r="W70" s="27"/>
      <c r="X70" s="13"/>
      <c r="Y70" s="13"/>
      <c r="Z70" s="13"/>
    </row>
    <row r="71" spans="1:26" ht="20.100000000000001" customHeight="1" x14ac:dyDescent="0.25">
      <c r="A71" s="150"/>
      <c r="B71" s="292" t="s">
        <v>71</v>
      </c>
      <c r="C71" s="293"/>
      <c r="D71" s="293"/>
      <c r="E71" s="151">
        <f>'SO 01 - HLAVNÝ OBJEKT - Z17193'!L160</f>
        <v>0</v>
      </c>
      <c r="F71" s="151">
        <f>'SO 01 - HLAVNÝ OBJEKT - Z17193'!M160</f>
        <v>0</v>
      </c>
      <c r="G71" s="151">
        <f>'SO 01 - HLAVNÝ OBJEKT - Z17193'!I160</f>
        <v>0</v>
      </c>
      <c r="H71" s="152">
        <f>'SO 01 - HLAVNÝ OBJEKT - Z17193'!S160</f>
        <v>2.88</v>
      </c>
      <c r="I71" s="152">
        <f>'SO 01 - HLAVNÝ OBJEKT - Z17193'!V160</f>
        <v>0</v>
      </c>
      <c r="J71" s="153"/>
      <c r="K71" s="153"/>
      <c r="L71" s="153"/>
      <c r="M71" s="153"/>
      <c r="N71" s="153"/>
      <c r="O71" s="153"/>
      <c r="P71" s="153"/>
      <c r="Q71" s="154"/>
      <c r="R71" s="154"/>
      <c r="S71" s="154"/>
      <c r="T71" s="154"/>
      <c r="U71" s="154"/>
      <c r="V71" s="155"/>
      <c r="W71" s="27"/>
      <c r="X71" s="13"/>
      <c r="Y71" s="13"/>
      <c r="Z71" s="13"/>
    </row>
    <row r="72" spans="1:26" ht="20.100000000000001" customHeight="1" x14ac:dyDescent="0.25">
      <c r="A72" s="124"/>
      <c r="B72" s="124"/>
      <c r="C72" s="124"/>
      <c r="D72" s="124"/>
      <c r="E72" s="156"/>
      <c r="F72" s="156"/>
      <c r="G72" s="156"/>
      <c r="H72" s="157"/>
      <c r="I72" s="157"/>
      <c r="J72" s="157"/>
      <c r="K72" s="157"/>
      <c r="L72" s="157"/>
      <c r="M72" s="157"/>
      <c r="N72" s="157"/>
      <c r="O72" s="157"/>
      <c r="P72" s="157"/>
      <c r="Q72" s="124"/>
      <c r="R72" s="124"/>
      <c r="S72" s="124"/>
      <c r="T72" s="124"/>
      <c r="U72" s="124"/>
      <c r="V72" s="124"/>
      <c r="W72" s="27"/>
      <c r="X72" s="13"/>
      <c r="Y72" s="13"/>
      <c r="Z72" s="13"/>
    </row>
    <row r="73" spans="1:26" ht="20.100000000000001" customHeight="1" x14ac:dyDescent="0.25">
      <c r="A73" s="124"/>
      <c r="B73" s="124"/>
      <c r="C73" s="124"/>
      <c r="D73" s="124"/>
      <c r="E73" s="156"/>
      <c r="F73" s="156"/>
      <c r="G73" s="156"/>
      <c r="H73" s="157"/>
      <c r="I73" s="157"/>
      <c r="J73" s="157"/>
      <c r="K73" s="157"/>
      <c r="L73" s="157"/>
      <c r="M73" s="157"/>
      <c r="N73" s="157"/>
      <c r="O73" s="157"/>
      <c r="P73" s="157"/>
      <c r="Q73" s="124"/>
      <c r="R73" s="124"/>
      <c r="S73" s="124"/>
      <c r="T73" s="124"/>
      <c r="U73" s="124"/>
      <c r="V73" s="124"/>
      <c r="W73" s="27"/>
      <c r="X73" s="13"/>
      <c r="Y73" s="13"/>
      <c r="Z73" s="13"/>
    </row>
    <row r="74" spans="1:26" ht="20.100000000000001" customHeight="1" x14ac:dyDescent="0.25">
      <c r="A74" s="124"/>
      <c r="B74" s="9"/>
      <c r="C74" s="9"/>
      <c r="D74" s="9"/>
      <c r="E74" s="158"/>
      <c r="F74" s="158"/>
      <c r="G74" s="158"/>
      <c r="H74" s="159"/>
      <c r="I74" s="159"/>
      <c r="J74" s="159"/>
      <c r="K74" s="159"/>
      <c r="L74" s="159"/>
      <c r="M74" s="159"/>
      <c r="N74" s="159"/>
      <c r="O74" s="159"/>
      <c r="P74" s="159"/>
      <c r="Q74" s="9"/>
      <c r="R74" s="9"/>
      <c r="S74" s="9"/>
      <c r="T74" s="9"/>
      <c r="U74" s="9"/>
      <c r="V74" s="9"/>
      <c r="W74" s="27"/>
      <c r="X74" s="13"/>
      <c r="Y74" s="13"/>
      <c r="Z74" s="13"/>
    </row>
    <row r="75" spans="1:26" ht="35.1" customHeight="1" x14ac:dyDescent="0.25">
      <c r="A75" s="13"/>
      <c r="B75" s="294" t="s">
        <v>72</v>
      </c>
      <c r="C75" s="295"/>
      <c r="D75" s="295"/>
      <c r="E75" s="295"/>
      <c r="F75" s="295"/>
      <c r="G75" s="295"/>
      <c r="H75" s="295"/>
      <c r="I75" s="295"/>
      <c r="J75" s="295"/>
      <c r="K75" s="295"/>
      <c r="L75" s="295"/>
      <c r="M75" s="295"/>
      <c r="N75" s="295"/>
      <c r="O75" s="295"/>
      <c r="P75" s="295"/>
      <c r="Q75" s="295"/>
      <c r="R75" s="295"/>
      <c r="S75" s="295"/>
      <c r="T75" s="295"/>
      <c r="U75" s="295"/>
      <c r="V75" s="296"/>
      <c r="W75" s="27"/>
      <c r="X75" s="13"/>
      <c r="Y75" s="13"/>
      <c r="Z75" s="13"/>
    </row>
    <row r="76" spans="1:26" ht="20.100000000000001" customHeight="1" x14ac:dyDescent="0.25">
      <c r="A76" s="33"/>
      <c r="B76" s="120"/>
      <c r="C76" s="122"/>
      <c r="D76" s="122"/>
      <c r="E76" s="160"/>
      <c r="F76" s="160"/>
      <c r="G76" s="160"/>
      <c r="H76" s="161"/>
      <c r="I76" s="161"/>
      <c r="J76" s="161"/>
      <c r="K76" s="161"/>
      <c r="L76" s="161"/>
      <c r="M76" s="161"/>
      <c r="N76" s="161"/>
      <c r="O76" s="161"/>
      <c r="P76" s="161"/>
      <c r="Q76" s="122"/>
      <c r="R76" s="122"/>
      <c r="S76" s="122"/>
      <c r="T76" s="122"/>
      <c r="U76" s="122"/>
      <c r="V76" s="123"/>
      <c r="W76" s="27"/>
      <c r="X76" s="13"/>
      <c r="Y76" s="13"/>
      <c r="Z76" s="13"/>
    </row>
    <row r="77" spans="1:26" ht="20.100000000000001" customHeight="1" x14ac:dyDescent="0.25">
      <c r="A77" s="162"/>
      <c r="B77" s="299" t="s">
        <v>9</v>
      </c>
      <c r="C77" s="300"/>
      <c r="D77" s="300"/>
      <c r="E77" s="301"/>
      <c r="F77" s="163"/>
      <c r="G77" s="163"/>
      <c r="H77" s="164" t="s">
        <v>73</v>
      </c>
      <c r="I77" s="305" t="s">
        <v>74</v>
      </c>
      <c r="J77" s="306"/>
      <c r="K77" s="306"/>
      <c r="L77" s="306"/>
      <c r="M77" s="306"/>
      <c r="N77" s="306"/>
      <c r="O77" s="306"/>
      <c r="P77" s="307"/>
      <c r="Q77" s="103"/>
      <c r="R77" s="103"/>
      <c r="S77" s="103"/>
      <c r="T77" s="103"/>
      <c r="U77" s="103"/>
      <c r="V77" s="104"/>
      <c r="W77" s="27"/>
      <c r="X77" s="13"/>
      <c r="Y77" s="13"/>
      <c r="Z77" s="13"/>
    </row>
    <row r="78" spans="1:26" ht="20.100000000000001" customHeight="1" x14ac:dyDescent="0.25">
      <c r="A78" s="162"/>
      <c r="B78" s="302" t="s">
        <v>12</v>
      </c>
      <c r="C78" s="303"/>
      <c r="D78" s="303"/>
      <c r="E78" s="304"/>
      <c r="F78" s="165"/>
      <c r="G78" s="165"/>
      <c r="H78" s="166" t="s">
        <v>4</v>
      </c>
      <c r="I78" s="166"/>
      <c r="J78" s="157"/>
      <c r="K78" s="157"/>
      <c r="L78" s="157"/>
      <c r="M78" s="157"/>
      <c r="N78" s="157"/>
      <c r="O78" s="157"/>
      <c r="P78" s="157"/>
      <c r="Q78" s="124"/>
      <c r="R78" s="124"/>
      <c r="S78" s="124"/>
      <c r="T78" s="124"/>
      <c r="U78" s="124"/>
      <c r="V78" s="125"/>
      <c r="W78" s="27"/>
      <c r="X78" s="13"/>
      <c r="Y78" s="13"/>
      <c r="Z78" s="13"/>
    </row>
    <row r="79" spans="1:26" ht="20.100000000000001" customHeight="1" x14ac:dyDescent="0.25">
      <c r="A79" s="162"/>
      <c r="B79" s="302" t="s">
        <v>14</v>
      </c>
      <c r="C79" s="303"/>
      <c r="D79" s="303"/>
      <c r="E79" s="304"/>
      <c r="F79" s="165"/>
      <c r="G79" s="165"/>
      <c r="H79" s="166" t="s">
        <v>75</v>
      </c>
      <c r="I79" s="166" t="s">
        <v>8</v>
      </c>
      <c r="J79" s="157"/>
      <c r="K79" s="157"/>
      <c r="L79" s="157"/>
      <c r="M79" s="157"/>
      <c r="N79" s="157"/>
      <c r="O79" s="157"/>
      <c r="P79" s="157"/>
      <c r="Q79" s="124"/>
      <c r="R79" s="124"/>
      <c r="S79" s="124"/>
      <c r="T79" s="124"/>
      <c r="U79" s="124"/>
      <c r="V79" s="125"/>
      <c r="W79" s="27"/>
      <c r="X79" s="13"/>
      <c r="Y79" s="13"/>
      <c r="Z79" s="13"/>
    </row>
    <row r="80" spans="1:26" ht="20.100000000000001" customHeight="1" x14ac:dyDescent="0.25">
      <c r="A80" s="33"/>
      <c r="B80" s="136" t="s">
        <v>76</v>
      </c>
      <c r="C80" s="167"/>
      <c r="D80" s="167"/>
      <c r="E80" s="168"/>
      <c r="F80" s="168"/>
      <c r="G80" s="168"/>
      <c r="H80" s="169"/>
      <c r="I80" s="169"/>
      <c r="J80" s="157"/>
      <c r="K80" s="157"/>
      <c r="L80" s="157"/>
      <c r="M80" s="157"/>
      <c r="N80" s="157"/>
      <c r="O80" s="157"/>
      <c r="P80" s="157"/>
      <c r="Q80" s="124"/>
      <c r="R80" s="124"/>
      <c r="S80" s="124"/>
      <c r="T80" s="124"/>
      <c r="U80" s="124"/>
      <c r="V80" s="125"/>
      <c r="W80" s="27"/>
      <c r="X80" s="13"/>
      <c r="Y80" s="13"/>
      <c r="Z80" s="13"/>
    </row>
    <row r="81" spans="1:26" ht="20.100000000000001" customHeight="1" x14ac:dyDescent="0.25">
      <c r="A81" s="33"/>
      <c r="B81" s="136" t="s">
        <v>978</v>
      </c>
      <c r="C81" s="167"/>
      <c r="D81" s="167"/>
      <c r="E81" s="168"/>
      <c r="F81" s="168"/>
      <c r="G81" s="168"/>
      <c r="H81" s="169"/>
      <c r="I81" s="169"/>
      <c r="J81" s="157"/>
      <c r="K81" s="157"/>
      <c r="L81" s="157"/>
      <c r="M81" s="157"/>
      <c r="N81" s="157"/>
      <c r="O81" s="157"/>
      <c r="P81" s="157"/>
      <c r="Q81" s="124"/>
      <c r="R81" s="124"/>
      <c r="S81" s="124"/>
      <c r="T81" s="124"/>
      <c r="U81" s="124"/>
      <c r="V81" s="125"/>
      <c r="W81" s="27"/>
      <c r="X81" s="13"/>
      <c r="Y81" s="13"/>
      <c r="Z81" s="13"/>
    </row>
    <row r="82" spans="1:26" ht="20.100000000000001" customHeight="1" x14ac:dyDescent="0.25">
      <c r="A82" s="33"/>
      <c r="B82" s="136"/>
      <c r="C82" s="167"/>
      <c r="D82" s="167"/>
      <c r="E82" s="168"/>
      <c r="F82" s="168"/>
      <c r="G82" s="168"/>
      <c r="H82" s="169"/>
      <c r="I82" s="169"/>
      <c r="J82" s="157"/>
      <c r="K82" s="157"/>
      <c r="L82" s="157"/>
      <c r="M82" s="157"/>
      <c r="N82" s="157"/>
      <c r="O82" s="157"/>
      <c r="P82" s="157"/>
      <c r="Q82" s="124"/>
      <c r="R82" s="124"/>
      <c r="S82" s="124"/>
      <c r="T82" s="124"/>
      <c r="U82" s="124"/>
      <c r="V82" s="125"/>
      <c r="W82" s="27"/>
      <c r="X82" s="13"/>
      <c r="Y82" s="13"/>
      <c r="Z82" s="13"/>
    </row>
    <row r="83" spans="1:26" ht="20.100000000000001" customHeight="1" x14ac:dyDescent="0.25">
      <c r="A83" s="33"/>
      <c r="B83" s="136"/>
      <c r="C83" s="167"/>
      <c r="D83" s="167"/>
      <c r="E83" s="168"/>
      <c r="F83" s="168"/>
      <c r="G83" s="168"/>
      <c r="H83" s="169"/>
      <c r="I83" s="169"/>
      <c r="J83" s="157"/>
      <c r="K83" s="157"/>
      <c r="L83" s="157"/>
      <c r="M83" s="157"/>
      <c r="N83" s="157"/>
      <c r="O83" s="157"/>
      <c r="P83" s="157"/>
      <c r="Q83" s="124"/>
      <c r="R83" s="124"/>
      <c r="S83" s="124"/>
      <c r="T83" s="124"/>
      <c r="U83" s="124"/>
      <c r="V83" s="125"/>
      <c r="W83" s="27"/>
      <c r="X83" s="13"/>
      <c r="Y83" s="13"/>
      <c r="Z83" s="13"/>
    </row>
    <row r="84" spans="1:26" ht="20.100000000000001" customHeight="1" x14ac:dyDescent="0.25">
      <c r="A84" s="33"/>
      <c r="B84" s="170" t="s">
        <v>44</v>
      </c>
      <c r="C84" s="171"/>
      <c r="D84" s="171"/>
      <c r="E84" s="168"/>
      <c r="F84" s="168"/>
      <c r="G84" s="168"/>
      <c r="H84" s="169"/>
      <c r="I84" s="169"/>
      <c r="J84" s="157"/>
      <c r="K84" s="157"/>
      <c r="L84" s="157"/>
      <c r="M84" s="157"/>
      <c r="N84" s="157"/>
      <c r="O84" s="157"/>
      <c r="P84" s="157"/>
      <c r="Q84" s="124"/>
      <c r="R84" s="124"/>
      <c r="S84" s="124"/>
      <c r="T84" s="124"/>
      <c r="U84" s="124"/>
      <c r="V84" s="125"/>
      <c r="W84" s="27"/>
      <c r="X84" s="13"/>
      <c r="Y84" s="13"/>
      <c r="Z84" s="13"/>
    </row>
    <row r="85" spans="1:26" x14ac:dyDescent="0.25">
      <c r="A85" s="19"/>
      <c r="B85" s="172" t="s">
        <v>77</v>
      </c>
      <c r="C85" s="138" t="s">
        <v>78</v>
      </c>
      <c r="D85" s="138" t="s">
        <v>79</v>
      </c>
      <c r="E85" s="173"/>
      <c r="F85" s="173" t="s">
        <v>80</v>
      </c>
      <c r="G85" s="173" t="s">
        <v>81</v>
      </c>
      <c r="H85" s="174" t="s">
        <v>82</v>
      </c>
      <c r="I85" s="174" t="s">
        <v>83</v>
      </c>
      <c r="J85" s="174"/>
      <c r="K85" s="174"/>
      <c r="L85" s="174"/>
      <c r="M85" s="174"/>
      <c r="N85" s="174"/>
      <c r="O85" s="174"/>
      <c r="P85" s="174" t="s">
        <v>84</v>
      </c>
      <c r="Q85" s="138"/>
      <c r="R85" s="138"/>
      <c r="S85" s="138" t="s">
        <v>85</v>
      </c>
      <c r="T85" s="138"/>
      <c r="U85" s="138"/>
      <c r="V85" s="175" t="s">
        <v>86</v>
      </c>
      <c r="W85" s="27"/>
      <c r="X85" s="13"/>
      <c r="Y85" s="13"/>
      <c r="Z85" s="13"/>
    </row>
    <row r="86" spans="1:26" x14ac:dyDescent="0.25">
      <c r="A86" s="13"/>
      <c r="B86" s="48"/>
      <c r="C86" s="176"/>
      <c r="D86" s="289" t="s">
        <v>47</v>
      </c>
      <c r="E86" s="289"/>
      <c r="F86" s="142"/>
      <c r="G86" s="177"/>
      <c r="H86" s="142"/>
      <c r="I86" s="142"/>
      <c r="J86" s="143"/>
      <c r="K86" s="143"/>
      <c r="L86" s="177"/>
      <c r="M86" s="177"/>
      <c r="N86" s="177"/>
      <c r="O86" s="177"/>
      <c r="P86" s="177"/>
      <c r="Q86" s="177"/>
      <c r="R86" s="177"/>
      <c r="S86" s="177"/>
      <c r="T86" s="177"/>
      <c r="U86" s="177"/>
      <c r="V86" s="178"/>
      <c r="W86" s="27"/>
      <c r="X86" s="13"/>
      <c r="Y86" s="13"/>
      <c r="Z86" s="13"/>
    </row>
    <row r="87" spans="1:26" x14ac:dyDescent="0.25">
      <c r="A87" s="13"/>
      <c r="B87" s="55"/>
      <c r="C87" s="179" t="s">
        <v>87</v>
      </c>
      <c r="D87" s="290" t="s">
        <v>88</v>
      </c>
      <c r="E87" s="290"/>
      <c r="F87" s="58"/>
      <c r="G87" s="180"/>
      <c r="H87" s="58"/>
      <c r="I87" s="58"/>
      <c r="J87" s="146"/>
      <c r="K87" s="146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1"/>
      <c r="W87" s="27"/>
      <c r="X87" s="13"/>
      <c r="Y87" s="13"/>
      <c r="Z87" s="13"/>
    </row>
    <row r="88" spans="1:26" ht="24.95" customHeight="1" x14ac:dyDescent="0.25">
      <c r="A88" s="182"/>
      <c r="B88" s="183">
        <v>1</v>
      </c>
      <c r="C88" s="184" t="s">
        <v>980</v>
      </c>
      <c r="D88" s="291" t="s">
        <v>95</v>
      </c>
      <c r="E88" s="291"/>
      <c r="F88" s="185" t="s">
        <v>91</v>
      </c>
      <c r="G88" s="186">
        <v>9.1999999999999993</v>
      </c>
      <c r="H88" s="185"/>
      <c r="I88" s="185">
        <f t="shared" ref="I88:I99" si="0">ROUND(G88*(H88),2)</f>
        <v>0</v>
      </c>
      <c r="J88" s="187">
        <f t="shared" ref="J88:J99" si="1">ROUND(G88*(N88),2)</f>
        <v>398.36</v>
      </c>
      <c r="K88" s="146">
        <f t="shared" ref="K88:K99" si="2">ROUND(G88*(O88),2)</f>
        <v>0</v>
      </c>
      <c r="L88" s="180">
        <f t="shared" ref="L88:L96" si="3">ROUND(G88*(H88),2)</f>
        <v>0</v>
      </c>
      <c r="M88" s="180"/>
      <c r="N88" s="180">
        <v>43.3</v>
      </c>
      <c r="O88" s="180"/>
      <c r="P88" s="180">
        <v>0</v>
      </c>
      <c r="Q88" s="180"/>
      <c r="R88" s="180">
        <v>0</v>
      </c>
      <c r="S88" s="180">
        <f t="shared" ref="S88:S99" si="4">ROUND(G88*(P88),3)</f>
        <v>0</v>
      </c>
      <c r="T88" s="180"/>
      <c r="U88" s="180"/>
      <c r="V88" s="181">
        <f t="shared" ref="V88:V99" si="5">ROUND(G88*(X88),3)</f>
        <v>0</v>
      </c>
      <c r="W88" s="27"/>
      <c r="X88" s="13">
        <v>0</v>
      </c>
      <c r="Y88" s="13"/>
      <c r="Z88" s="13">
        <v>0</v>
      </c>
    </row>
    <row r="89" spans="1:26" ht="35.1" customHeight="1" x14ac:dyDescent="0.25">
      <c r="A89" s="188"/>
      <c r="B89" s="189">
        <v>2</v>
      </c>
      <c r="C89" s="190" t="s">
        <v>981</v>
      </c>
      <c r="D89" s="282" t="s">
        <v>982</v>
      </c>
      <c r="E89" s="282"/>
      <c r="F89" s="192" t="s">
        <v>91</v>
      </c>
      <c r="G89" s="193">
        <v>9.1999999999999993</v>
      </c>
      <c r="H89" s="192"/>
      <c r="I89" s="192">
        <f t="shared" si="0"/>
        <v>0</v>
      </c>
      <c r="J89" s="194">
        <f t="shared" si="1"/>
        <v>112.7</v>
      </c>
      <c r="K89" s="195">
        <f t="shared" si="2"/>
        <v>0</v>
      </c>
      <c r="L89" s="196">
        <f t="shared" si="3"/>
        <v>0</v>
      </c>
      <c r="M89" s="196"/>
      <c r="N89" s="196">
        <v>12.25</v>
      </c>
      <c r="O89" s="196"/>
      <c r="P89" s="196">
        <v>0</v>
      </c>
      <c r="Q89" s="196"/>
      <c r="R89" s="196">
        <v>0</v>
      </c>
      <c r="S89" s="196">
        <f t="shared" si="4"/>
        <v>0</v>
      </c>
      <c r="T89" s="196"/>
      <c r="U89" s="196"/>
      <c r="V89" s="197">
        <f t="shared" si="5"/>
        <v>0</v>
      </c>
      <c r="W89" s="198"/>
      <c r="X89" s="199">
        <v>0</v>
      </c>
      <c r="Y89" s="199"/>
      <c r="Z89" s="199">
        <v>0</v>
      </c>
    </row>
    <row r="90" spans="1:26" ht="24.95" customHeight="1" x14ac:dyDescent="0.25">
      <c r="A90" s="188"/>
      <c r="B90" s="189">
        <v>3</v>
      </c>
      <c r="C90" s="190" t="s">
        <v>983</v>
      </c>
      <c r="D90" s="282" t="s">
        <v>984</v>
      </c>
      <c r="E90" s="282"/>
      <c r="F90" s="192" t="s">
        <v>91</v>
      </c>
      <c r="G90" s="193">
        <v>9.1999999999999993</v>
      </c>
      <c r="H90" s="192"/>
      <c r="I90" s="192">
        <f t="shared" si="0"/>
        <v>0</v>
      </c>
      <c r="J90" s="194">
        <f t="shared" si="1"/>
        <v>14.44</v>
      </c>
      <c r="K90" s="195">
        <f t="shared" si="2"/>
        <v>0</v>
      </c>
      <c r="L90" s="196">
        <f t="shared" si="3"/>
        <v>0</v>
      </c>
      <c r="M90" s="196"/>
      <c r="N90" s="196">
        <v>1.5699999999999998</v>
      </c>
      <c r="O90" s="196"/>
      <c r="P90" s="196">
        <v>0</v>
      </c>
      <c r="Q90" s="196"/>
      <c r="R90" s="196">
        <v>0</v>
      </c>
      <c r="S90" s="196">
        <f t="shared" si="4"/>
        <v>0</v>
      </c>
      <c r="T90" s="196"/>
      <c r="U90" s="196"/>
      <c r="V90" s="197">
        <f t="shared" si="5"/>
        <v>0</v>
      </c>
      <c r="W90" s="198"/>
      <c r="X90" s="199">
        <v>0</v>
      </c>
      <c r="Y90" s="199"/>
      <c r="Z90" s="199">
        <v>0</v>
      </c>
    </row>
    <row r="91" spans="1:26" ht="24.95" customHeight="1" x14ac:dyDescent="0.25">
      <c r="A91" s="188"/>
      <c r="B91" s="189">
        <v>4</v>
      </c>
      <c r="C91" s="190" t="s">
        <v>985</v>
      </c>
      <c r="D91" s="282" t="s">
        <v>986</v>
      </c>
      <c r="E91" s="282"/>
      <c r="F91" s="192" t="s">
        <v>91</v>
      </c>
      <c r="G91" s="193">
        <v>3.508</v>
      </c>
      <c r="H91" s="192"/>
      <c r="I91" s="192">
        <f t="shared" si="0"/>
        <v>0</v>
      </c>
      <c r="J91" s="194">
        <f t="shared" si="1"/>
        <v>17.68</v>
      </c>
      <c r="K91" s="195">
        <f t="shared" si="2"/>
        <v>0</v>
      </c>
      <c r="L91" s="196">
        <f t="shared" si="3"/>
        <v>0</v>
      </c>
      <c r="M91" s="196"/>
      <c r="N91" s="196">
        <v>5.04</v>
      </c>
      <c r="O91" s="196"/>
      <c r="P91" s="196">
        <v>0</v>
      </c>
      <c r="Q91" s="196"/>
      <c r="R91" s="196">
        <v>0</v>
      </c>
      <c r="S91" s="196">
        <f t="shared" si="4"/>
        <v>0</v>
      </c>
      <c r="T91" s="196"/>
      <c r="U91" s="196"/>
      <c r="V91" s="197">
        <f t="shared" si="5"/>
        <v>0</v>
      </c>
      <c r="W91" s="198"/>
      <c r="X91" s="199">
        <v>0</v>
      </c>
      <c r="Y91" s="199"/>
      <c r="Z91" s="199">
        <v>0</v>
      </c>
    </row>
    <row r="92" spans="1:26" ht="24.95" customHeight="1" x14ac:dyDescent="0.25">
      <c r="A92" s="188"/>
      <c r="B92" s="189">
        <v>5</v>
      </c>
      <c r="C92" s="190" t="s">
        <v>987</v>
      </c>
      <c r="D92" s="282" t="s">
        <v>988</v>
      </c>
      <c r="E92" s="282"/>
      <c r="F92" s="192" t="s">
        <v>91</v>
      </c>
      <c r="G92" s="193">
        <v>3.508</v>
      </c>
      <c r="H92" s="192"/>
      <c r="I92" s="192">
        <f t="shared" si="0"/>
        <v>0</v>
      </c>
      <c r="J92" s="194">
        <f t="shared" si="1"/>
        <v>35.5</v>
      </c>
      <c r="K92" s="195">
        <f t="shared" si="2"/>
        <v>0</v>
      </c>
      <c r="L92" s="196">
        <f t="shared" si="3"/>
        <v>0</v>
      </c>
      <c r="M92" s="196"/>
      <c r="N92" s="196">
        <v>10.119999999999999</v>
      </c>
      <c r="O92" s="196"/>
      <c r="P92" s="196">
        <v>0</v>
      </c>
      <c r="Q92" s="196"/>
      <c r="R92" s="196">
        <v>0</v>
      </c>
      <c r="S92" s="196">
        <f t="shared" si="4"/>
        <v>0</v>
      </c>
      <c r="T92" s="196"/>
      <c r="U92" s="196"/>
      <c r="V92" s="197">
        <f t="shared" si="5"/>
        <v>0</v>
      </c>
      <c r="W92" s="198"/>
      <c r="X92" s="199">
        <v>0</v>
      </c>
      <c r="Y92" s="199"/>
      <c r="Z92" s="199">
        <v>0</v>
      </c>
    </row>
    <row r="93" spans="1:26" ht="24.95" customHeight="1" x14ac:dyDescent="0.25">
      <c r="A93" s="188"/>
      <c r="B93" s="189">
        <v>6</v>
      </c>
      <c r="C93" s="190" t="s">
        <v>989</v>
      </c>
      <c r="D93" s="282" t="s">
        <v>990</v>
      </c>
      <c r="E93" s="282"/>
      <c r="F93" s="192" t="s">
        <v>91</v>
      </c>
      <c r="G93" s="193">
        <v>3.508</v>
      </c>
      <c r="H93" s="192"/>
      <c r="I93" s="192">
        <f t="shared" si="0"/>
        <v>0</v>
      </c>
      <c r="J93" s="194">
        <f t="shared" si="1"/>
        <v>3.05</v>
      </c>
      <c r="K93" s="195">
        <f t="shared" si="2"/>
        <v>0</v>
      </c>
      <c r="L93" s="196">
        <f t="shared" si="3"/>
        <v>0</v>
      </c>
      <c r="M93" s="196"/>
      <c r="N93" s="196">
        <v>0.87</v>
      </c>
      <c r="O93" s="196"/>
      <c r="P93" s="196">
        <v>0</v>
      </c>
      <c r="Q93" s="196"/>
      <c r="R93" s="196">
        <v>0</v>
      </c>
      <c r="S93" s="196">
        <f t="shared" si="4"/>
        <v>0</v>
      </c>
      <c r="T93" s="196"/>
      <c r="U93" s="196"/>
      <c r="V93" s="197">
        <f t="shared" si="5"/>
        <v>0</v>
      </c>
      <c r="W93" s="198"/>
      <c r="X93" s="199">
        <v>0</v>
      </c>
      <c r="Y93" s="199"/>
      <c r="Z93" s="199">
        <v>0</v>
      </c>
    </row>
    <row r="94" spans="1:26" ht="24.95" customHeight="1" x14ac:dyDescent="0.25">
      <c r="A94" s="188"/>
      <c r="B94" s="189">
        <v>7</v>
      </c>
      <c r="C94" s="190" t="s">
        <v>991</v>
      </c>
      <c r="D94" s="282" t="s">
        <v>992</v>
      </c>
      <c r="E94" s="282"/>
      <c r="F94" s="192" t="s">
        <v>143</v>
      </c>
      <c r="G94" s="193">
        <v>3.508</v>
      </c>
      <c r="H94" s="192"/>
      <c r="I94" s="192">
        <f t="shared" si="0"/>
        <v>0</v>
      </c>
      <c r="J94" s="194">
        <f t="shared" si="1"/>
        <v>105.24</v>
      </c>
      <c r="K94" s="195">
        <f t="shared" si="2"/>
        <v>0</v>
      </c>
      <c r="L94" s="196">
        <f t="shared" si="3"/>
        <v>0</v>
      </c>
      <c r="M94" s="196"/>
      <c r="N94" s="196">
        <v>30</v>
      </c>
      <c r="O94" s="196"/>
      <c r="P94" s="196">
        <v>0</v>
      </c>
      <c r="Q94" s="196"/>
      <c r="R94" s="196">
        <v>0</v>
      </c>
      <c r="S94" s="196">
        <f t="shared" si="4"/>
        <v>0</v>
      </c>
      <c r="T94" s="196"/>
      <c r="U94" s="196"/>
      <c r="V94" s="197">
        <f t="shared" si="5"/>
        <v>0</v>
      </c>
      <c r="W94" s="198"/>
      <c r="X94" s="199">
        <v>0</v>
      </c>
      <c r="Y94" s="199"/>
      <c r="Z94" s="199">
        <v>0</v>
      </c>
    </row>
    <row r="95" spans="1:26" ht="24.95" customHeight="1" x14ac:dyDescent="0.25">
      <c r="A95" s="188"/>
      <c r="B95" s="189">
        <v>8</v>
      </c>
      <c r="C95" s="190" t="s">
        <v>993</v>
      </c>
      <c r="D95" s="282" t="s">
        <v>994</v>
      </c>
      <c r="E95" s="282"/>
      <c r="F95" s="192" t="s">
        <v>91</v>
      </c>
      <c r="G95" s="193">
        <v>1.8399999999999999</v>
      </c>
      <c r="H95" s="192"/>
      <c r="I95" s="192">
        <f t="shared" si="0"/>
        <v>0</v>
      </c>
      <c r="J95" s="194">
        <f t="shared" si="1"/>
        <v>42.01</v>
      </c>
      <c r="K95" s="195">
        <f t="shared" si="2"/>
        <v>0</v>
      </c>
      <c r="L95" s="196">
        <f t="shared" si="3"/>
        <v>0</v>
      </c>
      <c r="M95" s="196"/>
      <c r="N95" s="196">
        <v>22.83</v>
      </c>
      <c r="O95" s="196"/>
      <c r="P95" s="196">
        <v>0</v>
      </c>
      <c r="Q95" s="196"/>
      <c r="R95" s="196">
        <v>0</v>
      </c>
      <c r="S95" s="196">
        <f t="shared" si="4"/>
        <v>0</v>
      </c>
      <c r="T95" s="196"/>
      <c r="U95" s="196"/>
      <c r="V95" s="197">
        <f t="shared" si="5"/>
        <v>0</v>
      </c>
      <c r="W95" s="198"/>
      <c r="X95" s="199">
        <v>0</v>
      </c>
      <c r="Y95" s="199"/>
      <c r="Z95" s="199">
        <v>0</v>
      </c>
    </row>
    <row r="96" spans="1:26" ht="24.95" customHeight="1" x14ac:dyDescent="0.25">
      <c r="A96" s="188"/>
      <c r="B96" s="189">
        <v>9</v>
      </c>
      <c r="C96" s="190" t="s">
        <v>995</v>
      </c>
      <c r="D96" s="282" t="s">
        <v>996</v>
      </c>
      <c r="E96" s="282"/>
      <c r="F96" s="192" t="s">
        <v>91</v>
      </c>
      <c r="G96" s="193">
        <v>5.6920000000000002</v>
      </c>
      <c r="H96" s="192"/>
      <c r="I96" s="192">
        <f t="shared" si="0"/>
        <v>0</v>
      </c>
      <c r="J96" s="194">
        <f t="shared" si="1"/>
        <v>26.92</v>
      </c>
      <c r="K96" s="195">
        <f t="shared" si="2"/>
        <v>0</v>
      </c>
      <c r="L96" s="196">
        <f t="shared" si="3"/>
        <v>0</v>
      </c>
      <c r="M96" s="196"/>
      <c r="N96" s="196">
        <v>4.7300000000000004</v>
      </c>
      <c r="O96" s="196"/>
      <c r="P96" s="196">
        <v>0</v>
      </c>
      <c r="Q96" s="196"/>
      <c r="R96" s="196">
        <v>0</v>
      </c>
      <c r="S96" s="196">
        <f t="shared" si="4"/>
        <v>0</v>
      </c>
      <c r="T96" s="196"/>
      <c r="U96" s="196"/>
      <c r="V96" s="197">
        <f t="shared" si="5"/>
        <v>0</v>
      </c>
      <c r="W96" s="198"/>
      <c r="X96" s="199">
        <v>0</v>
      </c>
      <c r="Y96" s="199"/>
      <c r="Z96" s="199">
        <v>0</v>
      </c>
    </row>
    <row r="97" spans="1:26" ht="24.95" customHeight="1" x14ac:dyDescent="0.25">
      <c r="A97" s="188"/>
      <c r="B97" s="189">
        <v>10</v>
      </c>
      <c r="C97" s="190" t="s">
        <v>997</v>
      </c>
      <c r="D97" s="282" t="s">
        <v>998</v>
      </c>
      <c r="E97" s="282"/>
      <c r="F97" s="192"/>
      <c r="G97" s="193">
        <v>1.8399999999999999</v>
      </c>
      <c r="H97" s="192"/>
      <c r="I97" s="192">
        <f t="shared" si="0"/>
        <v>0</v>
      </c>
      <c r="J97" s="194">
        <f t="shared" si="1"/>
        <v>0</v>
      </c>
      <c r="K97" s="195">
        <f t="shared" si="2"/>
        <v>0</v>
      </c>
      <c r="L97" s="196"/>
      <c r="M97" s="196"/>
      <c r="N97" s="196">
        <v>0</v>
      </c>
      <c r="O97" s="196"/>
      <c r="P97" s="196">
        <v>0</v>
      </c>
      <c r="Q97" s="196"/>
      <c r="R97" s="196">
        <v>0</v>
      </c>
      <c r="S97" s="196">
        <f t="shared" si="4"/>
        <v>0</v>
      </c>
      <c r="T97" s="196"/>
      <c r="U97" s="196"/>
      <c r="V97" s="197">
        <f t="shared" si="5"/>
        <v>0</v>
      </c>
      <c r="W97" s="198"/>
      <c r="X97" s="199">
        <v>0</v>
      </c>
      <c r="Y97" s="199"/>
      <c r="Z97" s="199">
        <v>0</v>
      </c>
    </row>
    <row r="98" spans="1:26" ht="24.95" customHeight="1" x14ac:dyDescent="0.25">
      <c r="A98" s="188"/>
      <c r="B98" s="189">
        <v>11</v>
      </c>
      <c r="C98" s="190" t="s">
        <v>999</v>
      </c>
      <c r="D98" s="282" t="s">
        <v>1000</v>
      </c>
      <c r="E98" s="282"/>
      <c r="F98" s="192"/>
      <c r="G98" s="193">
        <v>3.508</v>
      </c>
      <c r="H98" s="192"/>
      <c r="I98" s="192">
        <f t="shared" si="0"/>
        <v>0</v>
      </c>
      <c r="J98" s="194">
        <f t="shared" si="1"/>
        <v>0</v>
      </c>
      <c r="K98" s="195">
        <f t="shared" si="2"/>
        <v>0</v>
      </c>
      <c r="L98" s="196"/>
      <c r="M98" s="196"/>
      <c r="N98" s="196">
        <v>0</v>
      </c>
      <c r="O98" s="196"/>
      <c r="P98" s="196">
        <v>0</v>
      </c>
      <c r="Q98" s="196"/>
      <c r="R98" s="196">
        <v>0</v>
      </c>
      <c r="S98" s="196">
        <f t="shared" si="4"/>
        <v>0</v>
      </c>
      <c r="T98" s="196"/>
      <c r="U98" s="196"/>
      <c r="V98" s="197">
        <f t="shared" si="5"/>
        <v>0</v>
      </c>
      <c r="W98" s="198"/>
      <c r="X98" s="199">
        <v>0</v>
      </c>
      <c r="Y98" s="199"/>
      <c r="Z98" s="199">
        <v>0</v>
      </c>
    </row>
    <row r="99" spans="1:26" ht="24.95" customHeight="1" x14ac:dyDescent="0.25">
      <c r="A99" s="200"/>
      <c r="B99" s="201">
        <v>12</v>
      </c>
      <c r="C99" s="202" t="s">
        <v>1001</v>
      </c>
      <c r="D99" s="283" t="s">
        <v>1002</v>
      </c>
      <c r="E99" s="283"/>
      <c r="F99" s="204" t="s">
        <v>143</v>
      </c>
      <c r="G99" s="205">
        <v>3.3119999999999998</v>
      </c>
      <c r="H99" s="204"/>
      <c r="I99" s="204">
        <f t="shared" si="0"/>
        <v>0</v>
      </c>
      <c r="J99" s="206">
        <f t="shared" si="1"/>
        <v>57.03</v>
      </c>
      <c r="K99" s="195">
        <f t="shared" si="2"/>
        <v>0</v>
      </c>
      <c r="L99" s="196"/>
      <c r="M99" s="196">
        <f>ROUND(G99*(H99),2)</f>
        <v>0</v>
      </c>
      <c r="N99" s="196">
        <v>17.22</v>
      </c>
      <c r="O99" s="196"/>
      <c r="P99" s="196">
        <v>0</v>
      </c>
      <c r="Q99" s="196"/>
      <c r="R99" s="196">
        <v>0</v>
      </c>
      <c r="S99" s="196">
        <f t="shared" si="4"/>
        <v>0</v>
      </c>
      <c r="T99" s="196"/>
      <c r="U99" s="196"/>
      <c r="V99" s="197">
        <f t="shared" si="5"/>
        <v>0</v>
      </c>
      <c r="W99" s="198"/>
      <c r="X99" s="199">
        <v>0</v>
      </c>
      <c r="Y99" s="199"/>
      <c r="Z99" s="199">
        <v>0</v>
      </c>
    </row>
    <row r="100" spans="1:26" x14ac:dyDescent="0.25">
      <c r="A100" s="199"/>
      <c r="B100" s="207"/>
      <c r="C100" s="208" t="s">
        <v>87</v>
      </c>
      <c r="D100" s="284" t="s">
        <v>88</v>
      </c>
      <c r="E100" s="284"/>
      <c r="F100" s="209"/>
      <c r="G100" s="196"/>
      <c r="H100" s="209"/>
      <c r="I100" s="210">
        <f>ROUND((SUM(I87:I99))/1,2)</f>
        <v>0</v>
      </c>
      <c r="J100" s="211"/>
      <c r="K100" s="211"/>
      <c r="L100" s="212">
        <f>ROUND((SUM(L87:L99))/1,2)</f>
        <v>0</v>
      </c>
      <c r="M100" s="212">
        <f>ROUND((SUM(M87:M99))/1,2)</f>
        <v>0</v>
      </c>
      <c r="N100" s="212"/>
      <c r="O100" s="212"/>
      <c r="P100" s="212"/>
      <c r="Q100" s="212"/>
      <c r="R100" s="212"/>
      <c r="S100" s="212">
        <f>ROUND((SUM(S87:S99))/1,2)</f>
        <v>0</v>
      </c>
      <c r="T100" s="212"/>
      <c r="U100" s="212"/>
      <c r="V100" s="213">
        <f>ROUND((SUM(V87:V99))/1,2)</f>
        <v>0</v>
      </c>
      <c r="W100" s="198"/>
      <c r="X100" s="199"/>
      <c r="Y100" s="199"/>
      <c r="Z100" s="199"/>
    </row>
    <row r="101" spans="1:26" x14ac:dyDescent="0.25">
      <c r="A101" s="199"/>
      <c r="B101" s="207"/>
      <c r="C101" s="214"/>
      <c r="D101" s="285"/>
      <c r="E101" s="285"/>
      <c r="F101" s="209"/>
      <c r="G101" s="196"/>
      <c r="H101" s="209"/>
      <c r="I101" s="209"/>
      <c r="J101" s="195"/>
      <c r="K101" s="195"/>
      <c r="L101" s="196"/>
      <c r="M101" s="196"/>
      <c r="N101" s="196"/>
      <c r="O101" s="196"/>
      <c r="P101" s="196"/>
      <c r="Q101" s="196"/>
      <c r="R101" s="196"/>
      <c r="S101" s="196"/>
      <c r="T101" s="196"/>
      <c r="U101" s="196"/>
      <c r="V101" s="197"/>
      <c r="W101" s="198"/>
      <c r="X101" s="199"/>
      <c r="Y101" s="199"/>
      <c r="Z101" s="199"/>
    </row>
    <row r="102" spans="1:26" x14ac:dyDescent="0.25">
      <c r="A102" s="199"/>
      <c r="B102" s="207"/>
      <c r="C102" s="208" t="s">
        <v>115</v>
      </c>
      <c r="D102" s="284" t="s">
        <v>116</v>
      </c>
      <c r="E102" s="284"/>
      <c r="F102" s="209"/>
      <c r="G102" s="196"/>
      <c r="H102" s="209"/>
      <c r="I102" s="209"/>
      <c r="J102" s="195"/>
      <c r="K102" s="195"/>
      <c r="L102" s="196"/>
      <c r="M102" s="196"/>
      <c r="N102" s="196"/>
      <c r="O102" s="196"/>
      <c r="P102" s="196"/>
      <c r="Q102" s="196"/>
      <c r="R102" s="196"/>
      <c r="S102" s="196"/>
      <c r="T102" s="196"/>
      <c r="U102" s="196"/>
      <c r="V102" s="197"/>
      <c r="W102" s="198"/>
      <c r="X102" s="199"/>
      <c r="Y102" s="199"/>
      <c r="Z102" s="199"/>
    </row>
    <row r="103" spans="1:26" ht="24.95" customHeight="1" x14ac:dyDescent="0.25">
      <c r="A103" s="188"/>
      <c r="B103" s="189">
        <v>13</v>
      </c>
      <c r="C103" s="190" t="s">
        <v>1003</v>
      </c>
      <c r="D103" s="282" t="s">
        <v>1004</v>
      </c>
      <c r="E103" s="282"/>
      <c r="F103" s="192" t="s">
        <v>469</v>
      </c>
      <c r="G103" s="193">
        <v>1</v>
      </c>
      <c r="H103" s="192"/>
      <c r="I103" s="192">
        <f>ROUND(G103*(H103),2)</f>
        <v>0</v>
      </c>
      <c r="J103" s="194">
        <f>ROUND(G103*(N103),2)</f>
        <v>25</v>
      </c>
      <c r="K103" s="195">
        <f>ROUND(G103*(O103),2)</f>
        <v>0</v>
      </c>
      <c r="L103" s="196">
        <f>ROUND(G103*(H103),2)</f>
        <v>0</v>
      </c>
      <c r="M103" s="196"/>
      <c r="N103" s="196">
        <v>25</v>
      </c>
      <c r="O103" s="196"/>
      <c r="P103" s="196">
        <v>0</v>
      </c>
      <c r="Q103" s="196"/>
      <c r="R103" s="196">
        <v>0</v>
      </c>
      <c r="S103" s="196">
        <f>ROUND(G103*(P103),3)</f>
        <v>0</v>
      </c>
      <c r="T103" s="196"/>
      <c r="U103" s="196"/>
      <c r="V103" s="197">
        <f>ROUND(G103*(X103),3)</f>
        <v>0</v>
      </c>
      <c r="W103" s="198"/>
      <c r="X103" s="199">
        <v>0</v>
      </c>
      <c r="Y103" s="199"/>
      <c r="Z103" s="199">
        <v>0</v>
      </c>
    </row>
    <row r="104" spans="1:26" ht="35.1" customHeight="1" x14ac:dyDescent="0.25">
      <c r="A104" s="188"/>
      <c r="B104" s="189">
        <v>14</v>
      </c>
      <c r="C104" s="190" t="s">
        <v>1005</v>
      </c>
      <c r="D104" s="282" t="s">
        <v>1006</v>
      </c>
      <c r="E104" s="282"/>
      <c r="F104" s="192" t="s">
        <v>469</v>
      </c>
      <c r="G104" s="193">
        <v>1</v>
      </c>
      <c r="H104" s="192"/>
      <c r="I104" s="192">
        <f>ROUND(G104*(H104),2)</f>
        <v>0</v>
      </c>
      <c r="J104" s="194">
        <f>ROUND(G104*(N104),2)</f>
        <v>30</v>
      </c>
      <c r="K104" s="195">
        <f>ROUND(G104*(O104),2)</f>
        <v>0</v>
      </c>
      <c r="L104" s="196">
        <f>ROUND(G104*(H104),2)</f>
        <v>0</v>
      </c>
      <c r="M104" s="196"/>
      <c r="N104" s="196">
        <v>30</v>
      </c>
      <c r="O104" s="196"/>
      <c r="P104" s="196">
        <v>0</v>
      </c>
      <c r="Q104" s="196"/>
      <c r="R104" s="196">
        <v>0</v>
      </c>
      <c r="S104" s="196">
        <f>ROUND(G104*(P104),3)</f>
        <v>0</v>
      </c>
      <c r="T104" s="196"/>
      <c r="U104" s="196"/>
      <c r="V104" s="197">
        <f>ROUND(G104*(X104),3)</f>
        <v>0</v>
      </c>
      <c r="W104" s="198"/>
      <c r="X104" s="199">
        <v>0</v>
      </c>
      <c r="Y104" s="199"/>
      <c r="Z104" s="199">
        <v>0</v>
      </c>
    </row>
    <row r="105" spans="1:26" x14ac:dyDescent="0.25">
      <c r="A105" s="199"/>
      <c r="B105" s="207"/>
      <c r="C105" s="208" t="s">
        <v>115</v>
      </c>
      <c r="D105" s="284" t="s">
        <v>116</v>
      </c>
      <c r="E105" s="284"/>
      <c r="F105" s="209"/>
      <c r="G105" s="196"/>
      <c r="H105" s="209"/>
      <c r="I105" s="210">
        <f>ROUND((SUM(I102:I104))/1,2)</f>
        <v>0</v>
      </c>
      <c r="J105" s="211"/>
      <c r="K105" s="211"/>
      <c r="L105" s="212">
        <f>ROUND((SUM(L102:L104))/1,2)</f>
        <v>0</v>
      </c>
      <c r="M105" s="212">
        <f>ROUND((SUM(M102:M104))/1,2)</f>
        <v>0</v>
      </c>
      <c r="N105" s="212"/>
      <c r="O105" s="212"/>
      <c r="P105" s="212"/>
      <c r="Q105" s="212"/>
      <c r="R105" s="212"/>
      <c r="S105" s="212">
        <f>ROUND((SUM(S102:S104))/1,2)</f>
        <v>0</v>
      </c>
      <c r="T105" s="212"/>
      <c r="U105" s="212"/>
      <c r="V105" s="213">
        <f>ROUND((SUM(V102:V104))/1,2)</f>
        <v>0</v>
      </c>
      <c r="W105" s="198"/>
      <c r="X105" s="199"/>
      <c r="Y105" s="199"/>
      <c r="Z105" s="199"/>
    </row>
    <row r="106" spans="1:26" x14ac:dyDescent="0.25">
      <c r="A106" s="199"/>
      <c r="B106" s="207"/>
      <c r="C106" s="214"/>
      <c r="D106" s="285"/>
      <c r="E106" s="285"/>
      <c r="F106" s="209"/>
      <c r="G106" s="196"/>
      <c r="H106" s="209"/>
      <c r="I106" s="209"/>
      <c r="J106" s="195"/>
      <c r="K106" s="195"/>
      <c r="L106" s="196"/>
      <c r="M106" s="196"/>
      <c r="N106" s="196"/>
      <c r="O106" s="196"/>
      <c r="P106" s="196"/>
      <c r="Q106" s="196"/>
      <c r="R106" s="196"/>
      <c r="S106" s="196"/>
      <c r="T106" s="196"/>
      <c r="U106" s="196"/>
      <c r="V106" s="197"/>
      <c r="W106" s="198"/>
      <c r="X106" s="199"/>
      <c r="Y106" s="199"/>
      <c r="Z106" s="199"/>
    </row>
    <row r="107" spans="1:26" x14ac:dyDescent="0.25">
      <c r="A107" s="199"/>
      <c r="B107" s="207"/>
      <c r="C107" s="208" t="s">
        <v>183</v>
      </c>
      <c r="D107" s="284" t="s">
        <v>184</v>
      </c>
      <c r="E107" s="284"/>
      <c r="F107" s="209"/>
      <c r="G107" s="196"/>
      <c r="H107" s="209"/>
      <c r="I107" s="209"/>
      <c r="J107" s="195"/>
      <c r="K107" s="195"/>
      <c r="L107" s="196"/>
      <c r="M107" s="196"/>
      <c r="N107" s="196"/>
      <c r="O107" s="196"/>
      <c r="P107" s="196"/>
      <c r="Q107" s="196"/>
      <c r="R107" s="196"/>
      <c r="S107" s="196"/>
      <c r="T107" s="196"/>
      <c r="U107" s="196"/>
      <c r="V107" s="197"/>
      <c r="W107" s="198"/>
      <c r="X107" s="199"/>
      <c r="Y107" s="199"/>
      <c r="Z107" s="199"/>
    </row>
    <row r="108" spans="1:26" ht="24.95" customHeight="1" x14ac:dyDescent="0.25">
      <c r="A108" s="188"/>
      <c r="B108" s="189">
        <v>15</v>
      </c>
      <c r="C108" s="190" t="s">
        <v>1007</v>
      </c>
      <c r="D108" s="282" t="s">
        <v>1008</v>
      </c>
      <c r="E108" s="282"/>
      <c r="F108" s="192" t="s">
        <v>91</v>
      </c>
      <c r="G108" s="193">
        <v>1.6680000000000001</v>
      </c>
      <c r="H108" s="192"/>
      <c r="I108" s="192">
        <f>ROUND(G108*(H108),2)</f>
        <v>0</v>
      </c>
      <c r="J108" s="194">
        <f>ROUND(G108*(N108),2)</f>
        <v>92.22</v>
      </c>
      <c r="K108" s="195">
        <f>ROUND(G108*(O108),2)</f>
        <v>0</v>
      </c>
      <c r="L108" s="196">
        <f>ROUND(G108*(H108),2)</f>
        <v>0</v>
      </c>
      <c r="M108" s="196"/>
      <c r="N108" s="196">
        <v>55.29</v>
      </c>
      <c r="O108" s="196"/>
      <c r="P108" s="196">
        <v>1.7034</v>
      </c>
      <c r="Q108" s="196"/>
      <c r="R108" s="196">
        <v>1.7034</v>
      </c>
      <c r="S108" s="196">
        <f>ROUND(G108*(P108),3)</f>
        <v>2.8410000000000002</v>
      </c>
      <c r="T108" s="196"/>
      <c r="U108" s="196"/>
      <c r="V108" s="197">
        <f>ROUND(G108*(X108),3)</f>
        <v>0</v>
      </c>
      <c r="W108" s="198"/>
      <c r="X108" s="199">
        <v>0</v>
      </c>
      <c r="Y108" s="199"/>
      <c r="Z108" s="199">
        <v>0</v>
      </c>
    </row>
    <row r="109" spans="1:26" x14ac:dyDescent="0.25">
      <c r="A109" s="199"/>
      <c r="B109" s="207"/>
      <c r="C109" s="208" t="s">
        <v>183</v>
      </c>
      <c r="D109" s="284" t="s">
        <v>184</v>
      </c>
      <c r="E109" s="284"/>
      <c r="F109" s="209"/>
      <c r="G109" s="196"/>
      <c r="H109" s="209"/>
      <c r="I109" s="210">
        <f>ROUND((SUM(I107:I108))/1,2)</f>
        <v>0</v>
      </c>
      <c r="J109" s="211"/>
      <c r="K109" s="211"/>
      <c r="L109" s="212">
        <f>ROUND((SUM(L107:L108))/1,2)</f>
        <v>0</v>
      </c>
      <c r="M109" s="212">
        <f>ROUND((SUM(M107:M108))/1,2)</f>
        <v>0</v>
      </c>
      <c r="N109" s="212"/>
      <c r="O109" s="212"/>
      <c r="P109" s="212"/>
      <c r="Q109" s="212"/>
      <c r="R109" s="212"/>
      <c r="S109" s="212">
        <f>ROUND((SUM(S107:S108))/1,2)</f>
        <v>2.84</v>
      </c>
      <c r="T109" s="212"/>
      <c r="U109" s="212"/>
      <c r="V109" s="213">
        <f>ROUND((SUM(V107:V108))/1,2)</f>
        <v>0</v>
      </c>
      <c r="W109" s="198"/>
      <c r="X109" s="199"/>
      <c r="Y109" s="199"/>
      <c r="Z109" s="199"/>
    </row>
    <row r="110" spans="1:26" x14ac:dyDescent="0.25">
      <c r="A110" s="199"/>
      <c r="B110" s="207"/>
      <c r="C110" s="214"/>
      <c r="D110" s="285"/>
      <c r="E110" s="285"/>
      <c r="F110" s="209"/>
      <c r="G110" s="196"/>
      <c r="H110" s="209"/>
      <c r="I110" s="209"/>
      <c r="J110" s="195"/>
      <c r="K110" s="195"/>
      <c r="L110" s="196"/>
      <c r="M110" s="196"/>
      <c r="N110" s="196"/>
      <c r="O110" s="196"/>
      <c r="P110" s="196"/>
      <c r="Q110" s="196"/>
      <c r="R110" s="196"/>
      <c r="S110" s="196"/>
      <c r="T110" s="196"/>
      <c r="U110" s="196"/>
      <c r="V110" s="197"/>
      <c r="W110" s="198"/>
      <c r="X110" s="199"/>
      <c r="Y110" s="199"/>
      <c r="Z110" s="199"/>
    </row>
    <row r="111" spans="1:26" x14ac:dyDescent="0.25">
      <c r="A111" s="199"/>
      <c r="B111" s="207"/>
      <c r="C111" s="208" t="s">
        <v>263</v>
      </c>
      <c r="D111" s="284" t="s">
        <v>264</v>
      </c>
      <c r="E111" s="284"/>
      <c r="F111" s="209"/>
      <c r="G111" s="196"/>
      <c r="H111" s="209"/>
      <c r="I111" s="209"/>
      <c r="J111" s="195"/>
      <c r="K111" s="195"/>
      <c r="L111" s="196"/>
      <c r="M111" s="196"/>
      <c r="N111" s="196"/>
      <c r="O111" s="196"/>
      <c r="P111" s="196"/>
      <c r="Q111" s="196"/>
      <c r="R111" s="196"/>
      <c r="S111" s="196"/>
      <c r="T111" s="196"/>
      <c r="U111" s="196"/>
      <c r="V111" s="197"/>
      <c r="W111" s="198"/>
      <c r="X111" s="199"/>
      <c r="Y111" s="199"/>
      <c r="Z111" s="199"/>
    </row>
    <row r="112" spans="1:26" ht="24.95" customHeight="1" x14ac:dyDescent="0.25">
      <c r="A112" s="188"/>
      <c r="B112" s="189">
        <v>16</v>
      </c>
      <c r="C112" s="190" t="s">
        <v>1009</v>
      </c>
      <c r="D112" s="282" t="s">
        <v>1010</v>
      </c>
      <c r="E112" s="282"/>
      <c r="F112" s="192" t="s">
        <v>143</v>
      </c>
      <c r="G112" s="193">
        <v>7.1999999999999995E-2</v>
      </c>
      <c r="H112" s="192"/>
      <c r="I112" s="192">
        <f>ROUND(G112*(H112),2)</f>
        <v>0</v>
      </c>
      <c r="J112" s="194">
        <f>ROUND(G112*(N112),2)</f>
        <v>3</v>
      </c>
      <c r="K112" s="195">
        <f>ROUND(G112*(O112),2)</f>
        <v>0</v>
      </c>
      <c r="L112" s="196">
        <f>ROUND(G112*(H112),2)</f>
        <v>0</v>
      </c>
      <c r="M112" s="196"/>
      <c r="N112" s="196">
        <v>41.62</v>
      </c>
      <c r="O112" s="196"/>
      <c r="P112" s="196">
        <v>0</v>
      </c>
      <c r="Q112" s="196"/>
      <c r="R112" s="196">
        <v>0</v>
      </c>
      <c r="S112" s="196">
        <f>ROUND(G112*(P112),3)</f>
        <v>0</v>
      </c>
      <c r="T112" s="196"/>
      <c r="U112" s="196"/>
      <c r="V112" s="197">
        <f>ROUND(G112*(X112),3)</f>
        <v>0</v>
      </c>
      <c r="W112" s="198"/>
      <c r="X112" s="199">
        <v>0</v>
      </c>
      <c r="Y112" s="199"/>
      <c r="Z112" s="199">
        <v>0</v>
      </c>
    </row>
    <row r="113" spans="1:26" x14ac:dyDescent="0.25">
      <c r="A113" s="199"/>
      <c r="B113" s="207"/>
      <c r="C113" s="208" t="s">
        <v>263</v>
      </c>
      <c r="D113" s="284" t="s">
        <v>264</v>
      </c>
      <c r="E113" s="284"/>
      <c r="F113" s="209"/>
      <c r="G113" s="196"/>
      <c r="H113" s="209"/>
      <c r="I113" s="210">
        <f>ROUND((SUM(I111:I112))/1,2)</f>
        <v>0</v>
      </c>
      <c r="J113" s="211"/>
      <c r="K113" s="211"/>
      <c r="L113" s="212">
        <f>ROUND((SUM(L111:L112))/1,2)</f>
        <v>0</v>
      </c>
      <c r="M113" s="212">
        <f>ROUND((SUM(M111:M112))/1,2)</f>
        <v>0</v>
      </c>
      <c r="N113" s="212"/>
      <c r="O113" s="212"/>
      <c r="P113" s="212"/>
      <c r="Q113" s="212"/>
      <c r="R113" s="212"/>
      <c r="S113" s="212">
        <f>ROUND((SUM(S111:S112))/1,2)</f>
        <v>0</v>
      </c>
      <c r="T113" s="212"/>
      <c r="U113" s="212"/>
      <c r="V113" s="213">
        <f>ROUND((SUM(V111:V112))/1,2)</f>
        <v>0</v>
      </c>
      <c r="W113" s="198"/>
      <c r="X113" s="199"/>
      <c r="Y113" s="199"/>
      <c r="Z113" s="199"/>
    </row>
    <row r="114" spans="1:26" x14ac:dyDescent="0.25">
      <c r="A114" s="199"/>
      <c r="B114" s="207"/>
      <c r="C114" s="214"/>
      <c r="D114" s="285"/>
      <c r="E114" s="285"/>
      <c r="F114" s="209"/>
      <c r="G114" s="196"/>
      <c r="H114" s="209"/>
      <c r="I114" s="209"/>
      <c r="J114" s="195"/>
      <c r="K114" s="195"/>
      <c r="L114" s="196"/>
      <c r="M114" s="196"/>
      <c r="N114" s="196"/>
      <c r="O114" s="196"/>
      <c r="P114" s="196"/>
      <c r="Q114" s="196"/>
      <c r="R114" s="196"/>
      <c r="S114" s="196"/>
      <c r="T114" s="196"/>
      <c r="U114" s="196"/>
      <c r="V114" s="197"/>
      <c r="W114" s="198"/>
      <c r="X114" s="199"/>
      <c r="Y114" s="199"/>
      <c r="Z114" s="199"/>
    </row>
    <row r="115" spans="1:26" x14ac:dyDescent="0.25">
      <c r="A115" s="199"/>
      <c r="B115" s="207"/>
      <c r="C115" s="214"/>
      <c r="D115" s="287" t="s">
        <v>47</v>
      </c>
      <c r="E115" s="287"/>
      <c r="F115" s="209"/>
      <c r="G115" s="196"/>
      <c r="H115" s="209"/>
      <c r="I115" s="210">
        <f>ROUND((SUM(I86:I114))/2,2)</f>
        <v>0</v>
      </c>
      <c r="J115" s="211"/>
      <c r="K115" s="211"/>
      <c r="L115" s="212">
        <f>ROUND((SUM(L86:L114))/2,2)</f>
        <v>0</v>
      </c>
      <c r="M115" s="212">
        <f>ROUND((SUM(M86:M114))/2,2)</f>
        <v>0</v>
      </c>
      <c r="N115" s="212"/>
      <c r="O115" s="212"/>
      <c r="P115" s="212"/>
      <c r="Q115" s="212"/>
      <c r="R115" s="212"/>
      <c r="S115" s="212">
        <f>ROUND((SUM(S86:S114))/2,2)</f>
        <v>2.84</v>
      </c>
      <c r="T115" s="212"/>
      <c r="U115" s="212"/>
      <c r="V115" s="213">
        <f>ROUND((SUM(V86:V114))/2,2)</f>
        <v>0</v>
      </c>
      <c r="W115" s="198"/>
      <c r="X115" s="199"/>
      <c r="Y115" s="199"/>
      <c r="Z115" s="199"/>
    </row>
    <row r="116" spans="1:26" x14ac:dyDescent="0.25">
      <c r="A116" s="199"/>
      <c r="B116" s="207"/>
      <c r="C116" s="214"/>
      <c r="D116" s="285"/>
      <c r="E116" s="285"/>
      <c r="F116" s="209"/>
      <c r="G116" s="196"/>
      <c r="H116" s="209"/>
      <c r="I116" s="209"/>
      <c r="J116" s="195"/>
      <c r="K116" s="195"/>
      <c r="L116" s="196"/>
      <c r="M116" s="196"/>
      <c r="N116" s="196"/>
      <c r="O116" s="196"/>
      <c r="P116" s="196"/>
      <c r="Q116" s="196"/>
      <c r="R116" s="196"/>
      <c r="S116" s="196"/>
      <c r="T116" s="196"/>
      <c r="U116" s="196"/>
      <c r="V116" s="197"/>
      <c r="W116" s="198"/>
      <c r="X116" s="199"/>
      <c r="Y116" s="199"/>
      <c r="Z116" s="199"/>
    </row>
    <row r="117" spans="1:26" x14ac:dyDescent="0.25">
      <c r="A117" s="199"/>
      <c r="B117" s="207"/>
      <c r="C117" s="214"/>
      <c r="D117" s="287" t="s">
        <v>55</v>
      </c>
      <c r="E117" s="287"/>
      <c r="F117" s="209"/>
      <c r="G117" s="196"/>
      <c r="H117" s="209"/>
      <c r="I117" s="209"/>
      <c r="J117" s="195"/>
      <c r="K117" s="195"/>
      <c r="L117" s="196"/>
      <c r="M117" s="196"/>
      <c r="N117" s="196"/>
      <c r="O117" s="196"/>
      <c r="P117" s="196"/>
      <c r="Q117" s="196"/>
      <c r="R117" s="196"/>
      <c r="S117" s="196"/>
      <c r="T117" s="196"/>
      <c r="U117" s="196"/>
      <c r="V117" s="197"/>
      <c r="W117" s="198"/>
      <c r="X117" s="199"/>
      <c r="Y117" s="199"/>
      <c r="Z117" s="199"/>
    </row>
    <row r="118" spans="1:26" ht="23.25" customHeight="1" x14ac:dyDescent="0.25">
      <c r="A118" s="199"/>
      <c r="B118" s="207"/>
      <c r="C118" s="208" t="s">
        <v>291</v>
      </c>
      <c r="D118" s="284" t="s">
        <v>292</v>
      </c>
      <c r="E118" s="284"/>
      <c r="F118" s="209"/>
      <c r="G118" s="196"/>
      <c r="H118" s="209"/>
      <c r="I118" s="209"/>
      <c r="J118" s="195"/>
      <c r="K118" s="195"/>
      <c r="L118" s="196"/>
      <c r="M118" s="196"/>
      <c r="N118" s="196"/>
      <c r="O118" s="196"/>
      <c r="P118" s="196"/>
      <c r="Q118" s="196"/>
      <c r="R118" s="196"/>
      <c r="S118" s="196"/>
      <c r="T118" s="196"/>
      <c r="U118" s="196"/>
      <c r="V118" s="197"/>
      <c r="W118" s="198"/>
      <c r="X118" s="199"/>
      <c r="Y118" s="199"/>
      <c r="Z118" s="199"/>
    </row>
    <row r="119" spans="1:26" ht="24.95" customHeight="1" x14ac:dyDescent="0.25">
      <c r="A119" s="188"/>
      <c r="B119" s="189">
        <v>17</v>
      </c>
      <c r="C119" s="190" t="s">
        <v>1011</v>
      </c>
      <c r="D119" s="282" t="s">
        <v>298</v>
      </c>
      <c r="E119" s="282"/>
      <c r="F119" s="192" t="s">
        <v>533</v>
      </c>
      <c r="G119" s="193">
        <v>1.3</v>
      </c>
      <c r="H119" s="194"/>
      <c r="I119" s="194">
        <f t="shared" ref="I119:I124" si="6">ROUND(G119*(H119),2)</f>
        <v>0</v>
      </c>
      <c r="J119" s="194">
        <f t="shared" ref="J119:J124" si="7">ROUND(G119*(N119),2)</f>
        <v>12.99</v>
      </c>
      <c r="K119" s="195">
        <f t="shared" ref="K119:K124" si="8">ROUND(G119*(O119),2)</f>
        <v>0</v>
      </c>
      <c r="L119" s="196">
        <f>ROUND(G119*(H119),2)</f>
        <v>0</v>
      </c>
      <c r="M119" s="196"/>
      <c r="N119" s="196">
        <v>9.99</v>
      </c>
      <c r="O119" s="196"/>
      <c r="P119" s="196">
        <v>0</v>
      </c>
      <c r="Q119" s="196"/>
      <c r="R119" s="196">
        <v>0</v>
      </c>
      <c r="S119" s="196">
        <f t="shared" ref="S119:S124" si="9">ROUND(G119*(P119),3)</f>
        <v>0</v>
      </c>
      <c r="T119" s="196"/>
      <c r="U119" s="196"/>
      <c r="V119" s="197">
        <f t="shared" ref="V119:V124" si="10">ROUND(G119*(X119),3)</f>
        <v>0</v>
      </c>
      <c r="W119" s="198"/>
      <c r="X119" s="199">
        <v>0</v>
      </c>
      <c r="Y119" s="199"/>
      <c r="Z119" s="199">
        <v>0</v>
      </c>
    </row>
    <row r="120" spans="1:26" ht="24.95" customHeight="1" x14ac:dyDescent="0.25">
      <c r="A120" s="188"/>
      <c r="B120" s="189">
        <v>18</v>
      </c>
      <c r="C120" s="190" t="s">
        <v>748</v>
      </c>
      <c r="D120" s="282" t="s">
        <v>749</v>
      </c>
      <c r="E120" s="282"/>
      <c r="F120" s="192" t="s">
        <v>533</v>
      </c>
      <c r="G120" s="193">
        <v>0.45</v>
      </c>
      <c r="H120" s="194"/>
      <c r="I120" s="194">
        <f t="shared" si="6"/>
        <v>0</v>
      </c>
      <c r="J120" s="194">
        <f t="shared" si="7"/>
        <v>4.5</v>
      </c>
      <c r="K120" s="195">
        <f t="shared" si="8"/>
        <v>0</v>
      </c>
      <c r="L120" s="196">
        <f>ROUND(G120*(H120),2)</f>
        <v>0</v>
      </c>
      <c r="M120" s="196"/>
      <c r="N120" s="196">
        <v>9.99</v>
      </c>
      <c r="O120" s="196"/>
      <c r="P120" s="196">
        <v>0</v>
      </c>
      <c r="Q120" s="196"/>
      <c r="R120" s="196">
        <v>0</v>
      </c>
      <c r="S120" s="196">
        <f t="shared" si="9"/>
        <v>0</v>
      </c>
      <c r="T120" s="196"/>
      <c r="U120" s="196"/>
      <c r="V120" s="197">
        <f t="shared" si="10"/>
        <v>0</v>
      </c>
      <c r="W120" s="198"/>
      <c r="X120" s="199">
        <v>0</v>
      </c>
      <c r="Y120" s="199"/>
      <c r="Z120" s="199">
        <v>0</v>
      </c>
    </row>
    <row r="121" spans="1:26" ht="24.95" customHeight="1" x14ac:dyDescent="0.25">
      <c r="A121" s="188"/>
      <c r="B121" s="189">
        <v>19</v>
      </c>
      <c r="C121" s="190" t="s">
        <v>750</v>
      </c>
      <c r="D121" s="282" t="s">
        <v>751</v>
      </c>
      <c r="E121" s="282"/>
      <c r="F121" s="192" t="s">
        <v>533</v>
      </c>
      <c r="G121" s="193">
        <v>0.05</v>
      </c>
      <c r="H121" s="194"/>
      <c r="I121" s="194">
        <f t="shared" si="6"/>
        <v>0</v>
      </c>
      <c r="J121" s="194">
        <f t="shared" si="7"/>
        <v>0.5</v>
      </c>
      <c r="K121" s="195">
        <f t="shared" si="8"/>
        <v>0</v>
      </c>
      <c r="L121" s="196">
        <f>ROUND(G121*(H121),2)</f>
        <v>0</v>
      </c>
      <c r="M121" s="196"/>
      <c r="N121" s="196">
        <v>9.99</v>
      </c>
      <c r="O121" s="196"/>
      <c r="P121" s="196">
        <v>0</v>
      </c>
      <c r="Q121" s="196"/>
      <c r="R121" s="196">
        <v>0</v>
      </c>
      <c r="S121" s="196">
        <f t="shared" si="9"/>
        <v>0</v>
      </c>
      <c r="T121" s="196"/>
      <c r="U121" s="196"/>
      <c r="V121" s="197">
        <f t="shared" si="10"/>
        <v>0</v>
      </c>
      <c r="W121" s="198"/>
      <c r="X121" s="199">
        <v>0</v>
      </c>
      <c r="Y121" s="199"/>
      <c r="Z121" s="199">
        <v>0</v>
      </c>
    </row>
    <row r="122" spans="1:26" ht="24.95" customHeight="1" x14ac:dyDescent="0.25">
      <c r="A122" s="188"/>
      <c r="B122" s="189">
        <v>20</v>
      </c>
      <c r="C122" s="190" t="s">
        <v>1012</v>
      </c>
      <c r="D122" s="282" t="s">
        <v>1013</v>
      </c>
      <c r="E122" s="282"/>
      <c r="F122" s="192" t="s">
        <v>469</v>
      </c>
      <c r="G122" s="193">
        <v>10</v>
      </c>
      <c r="H122" s="192"/>
      <c r="I122" s="192">
        <f t="shared" si="6"/>
        <v>0</v>
      </c>
      <c r="J122" s="194">
        <f t="shared" si="7"/>
        <v>264</v>
      </c>
      <c r="K122" s="195">
        <f t="shared" si="8"/>
        <v>0</v>
      </c>
      <c r="L122" s="196">
        <f>ROUND(G122*(H122),2)</f>
        <v>0</v>
      </c>
      <c r="M122" s="196"/>
      <c r="N122" s="196">
        <v>26.4</v>
      </c>
      <c r="O122" s="196"/>
      <c r="P122" s="196">
        <v>0</v>
      </c>
      <c r="Q122" s="196"/>
      <c r="R122" s="196">
        <v>0</v>
      </c>
      <c r="S122" s="196">
        <f t="shared" si="9"/>
        <v>0</v>
      </c>
      <c r="T122" s="196"/>
      <c r="U122" s="196"/>
      <c r="V122" s="197">
        <f t="shared" si="10"/>
        <v>0</v>
      </c>
      <c r="W122" s="198"/>
      <c r="X122" s="199">
        <v>0</v>
      </c>
      <c r="Y122" s="199"/>
      <c r="Z122" s="199">
        <v>0</v>
      </c>
    </row>
    <row r="123" spans="1:26" ht="24.95" customHeight="1" x14ac:dyDescent="0.25">
      <c r="A123" s="200"/>
      <c r="B123" s="201">
        <v>21</v>
      </c>
      <c r="C123" s="202" t="s">
        <v>1014</v>
      </c>
      <c r="D123" s="283" t="s">
        <v>1015</v>
      </c>
      <c r="E123" s="283"/>
      <c r="F123" s="204" t="s">
        <v>469</v>
      </c>
      <c r="G123" s="205">
        <v>4</v>
      </c>
      <c r="H123" s="204"/>
      <c r="I123" s="204">
        <f t="shared" si="6"/>
        <v>0</v>
      </c>
      <c r="J123" s="206">
        <f t="shared" si="7"/>
        <v>195.2</v>
      </c>
      <c r="K123" s="195">
        <f t="shared" si="8"/>
        <v>0</v>
      </c>
      <c r="L123" s="196"/>
      <c r="M123" s="196">
        <f>ROUND(G123*(H123),2)</f>
        <v>0</v>
      </c>
      <c r="N123" s="196">
        <v>48.8</v>
      </c>
      <c r="O123" s="196"/>
      <c r="P123" s="196">
        <v>0</v>
      </c>
      <c r="Q123" s="196"/>
      <c r="R123" s="196">
        <v>0</v>
      </c>
      <c r="S123" s="196">
        <f t="shared" si="9"/>
        <v>0</v>
      </c>
      <c r="T123" s="196"/>
      <c r="U123" s="196"/>
      <c r="V123" s="197">
        <f t="shared" si="10"/>
        <v>0</v>
      </c>
      <c r="W123" s="198"/>
      <c r="X123" s="199">
        <v>0</v>
      </c>
      <c r="Y123" s="199"/>
      <c r="Z123" s="199">
        <v>0</v>
      </c>
    </row>
    <row r="124" spans="1:26" ht="24.95" customHeight="1" x14ac:dyDescent="0.25">
      <c r="A124" s="200"/>
      <c r="B124" s="201">
        <v>22</v>
      </c>
      <c r="C124" s="202" t="s">
        <v>1016</v>
      </c>
      <c r="D124" s="283" t="s">
        <v>1017</v>
      </c>
      <c r="E124" s="283"/>
      <c r="F124" s="204" t="s">
        <v>469</v>
      </c>
      <c r="G124" s="205">
        <v>6</v>
      </c>
      <c r="H124" s="204"/>
      <c r="I124" s="204">
        <f t="shared" si="6"/>
        <v>0</v>
      </c>
      <c r="J124" s="206">
        <f t="shared" si="7"/>
        <v>540</v>
      </c>
      <c r="K124" s="195">
        <f t="shared" si="8"/>
        <v>0</v>
      </c>
      <c r="L124" s="196"/>
      <c r="M124" s="196">
        <f>ROUND(G124*(H124),2)</f>
        <v>0</v>
      </c>
      <c r="N124" s="196">
        <v>90</v>
      </c>
      <c r="O124" s="196"/>
      <c r="P124" s="196">
        <v>0</v>
      </c>
      <c r="Q124" s="196"/>
      <c r="R124" s="196">
        <v>0</v>
      </c>
      <c r="S124" s="196">
        <f t="shared" si="9"/>
        <v>0</v>
      </c>
      <c r="T124" s="196"/>
      <c r="U124" s="196"/>
      <c r="V124" s="197">
        <f t="shared" si="10"/>
        <v>0</v>
      </c>
      <c r="W124" s="198"/>
      <c r="X124" s="199">
        <v>0</v>
      </c>
      <c r="Y124" s="199"/>
      <c r="Z124" s="199">
        <v>0</v>
      </c>
    </row>
    <row r="125" spans="1:26" ht="23.25" customHeight="1" x14ac:dyDescent="0.25">
      <c r="A125" s="199"/>
      <c r="B125" s="207"/>
      <c r="C125" s="208" t="s">
        <v>291</v>
      </c>
      <c r="D125" s="284" t="s">
        <v>292</v>
      </c>
      <c r="E125" s="284"/>
      <c r="F125" s="209"/>
      <c r="G125" s="196"/>
      <c r="H125" s="209"/>
      <c r="I125" s="210">
        <f>ROUND((SUM(I118:I124))/1,2)</f>
        <v>0</v>
      </c>
      <c r="J125" s="211"/>
      <c r="K125" s="211"/>
      <c r="L125" s="212">
        <f>ROUND((SUM(L118:L124))/1,2)</f>
        <v>0</v>
      </c>
      <c r="M125" s="212">
        <f>ROUND((SUM(M118:M124))/1,2)</f>
        <v>0</v>
      </c>
      <c r="N125" s="212"/>
      <c r="O125" s="212"/>
      <c r="P125" s="212"/>
      <c r="Q125" s="212"/>
      <c r="R125" s="212"/>
      <c r="S125" s="212">
        <f>ROUND((SUM(S118:S124))/1,2)</f>
        <v>0</v>
      </c>
      <c r="T125" s="212"/>
      <c r="U125" s="212"/>
      <c r="V125" s="213">
        <f>ROUND((SUM(V118:V124))/1,2)</f>
        <v>0</v>
      </c>
      <c r="W125" s="198"/>
      <c r="X125" s="199"/>
      <c r="Y125" s="199"/>
      <c r="Z125" s="199"/>
    </row>
    <row r="126" spans="1:26" x14ac:dyDescent="0.25">
      <c r="A126" s="199"/>
      <c r="B126" s="207"/>
      <c r="C126" s="214"/>
      <c r="D126" s="285"/>
      <c r="E126" s="285"/>
      <c r="F126" s="209"/>
      <c r="G126" s="196"/>
      <c r="H126" s="209"/>
      <c r="I126" s="209"/>
      <c r="J126" s="195"/>
      <c r="K126" s="195"/>
      <c r="L126" s="196"/>
      <c r="M126" s="196"/>
      <c r="N126" s="196"/>
      <c r="O126" s="196"/>
      <c r="P126" s="196"/>
      <c r="Q126" s="196"/>
      <c r="R126" s="196"/>
      <c r="S126" s="196"/>
      <c r="T126" s="196"/>
      <c r="U126" s="196"/>
      <c r="V126" s="197"/>
      <c r="W126" s="198"/>
      <c r="X126" s="199"/>
      <c r="Y126" s="199"/>
      <c r="Z126" s="199"/>
    </row>
    <row r="127" spans="1:26" x14ac:dyDescent="0.25">
      <c r="A127" s="199"/>
      <c r="B127" s="207"/>
      <c r="C127" s="208" t="s">
        <v>303</v>
      </c>
      <c r="D127" s="284" t="s">
        <v>304</v>
      </c>
      <c r="E127" s="284"/>
      <c r="F127" s="209"/>
      <c r="G127" s="196"/>
      <c r="H127" s="209"/>
      <c r="I127" s="209"/>
      <c r="J127" s="195"/>
      <c r="K127" s="195"/>
      <c r="L127" s="196"/>
      <c r="M127" s="196"/>
      <c r="N127" s="196"/>
      <c r="O127" s="196"/>
      <c r="P127" s="196"/>
      <c r="Q127" s="196"/>
      <c r="R127" s="196"/>
      <c r="S127" s="196"/>
      <c r="T127" s="196"/>
      <c r="U127" s="196"/>
      <c r="V127" s="197"/>
      <c r="W127" s="198"/>
      <c r="X127" s="199"/>
      <c r="Y127" s="199"/>
      <c r="Z127" s="199"/>
    </row>
    <row r="128" spans="1:26" ht="24.95" customHeight="1" x14ac:dyDescent="0.25">
      <c r="A128" s="188"/>
      <c r="B128" s="189">
        <v>23</v>
      </c>
      <c r="C128" s="190" t="s">
        <v>1018</v>
      </c>
      <c r="D128" s="282" t="s">
        <v>1019</v>
      </c>
      <c r="E128" s="282"/>
      <c r="F128" s="192" t="s">
        <v>152</v>
      </c>
      <c r="G128" s="193">
        <v>10</v>
      </c>
      <c r="H128" s="192"/>
      <c r="I128" s="192">
        <f t="shared" ref="I128:I149" si="11">ROUND(G128*(H128),2)</f>
        <v>0</v>
      </c>
      <c r="J128" s="194">
        <f t="shared" ref="J128:J149" si="12">ROUND(G128*(N128),2)</f>
        <v>287.8</v>
      </c>
      <c r="K128" s="195">
        <f t="shared" ref="K128:K149" si="13">ROUND(G128*(O128),2)</f>
        <v>0</v>
      </c>
      <c r="L128" s="196">
        <f t="shared" ref="L128:L141" si="14">ROUND(G128*(H128),2)</f>
        <v>0</v>
      </c>
      <c r="M128" s="196"/>
      <c r="N128" s="196">
        <v>28.78</v>
      </c>
      <c r="O128" s="196"/>
      <c r="P128" s="196">
        <v>1.5100000000000001E-3</v>
      </c>
      <c r="Q128" s="196"/>
      <c r="R128" s="196">
        <v>1.5100000000000001E-3</v>
      </c>
      <c r="S128" s="196">
        <f t="shared" ref="S128:S149" si="15">ROUND(G128*(P128),3)</f>
        <v>1.4999999999999999E-2</v>
      </c>
      <c r="T128" s="196"/>
      <c r="U128" s="196"/>
      <c r="V128" s="197">
        <f t="shared" ref="V128:V149" si="16">ROUND(G128*(X128),3)</f>
        <v>0</v>
      </c>
      <c r="W128" s="198"/>
      <c r="X128" s="199">
        <v>0</v>
      </c>
      <c r="Y128" s="199"/>
      <c r="Z128" s="199">
        <v>0</v>
      </c>
    </row>
    <row r="129" spans="1:26" ht="24.95" customHeight="1" x14ac:dyDescent="0.25">
      <c r="A129" s="188"/>
      <c r="B129" s="189">
        <v>24</v>
      </c>
      <c r="C129" s="190" t="s">
        <v>1020</v>
      </c>
      <c r="D129" s="282" t="s">
        <v>1021</v>
      </c>
      <c r="E129" s="282"/>
      <c r="F129" s="192" t="s">
        <v>152</v>
      </c>
      <c r="G129" s="193">
        <v>12</v>
      </c>
      <c r="H129" s="192"/>
      <c r="I129" s="192">
        <f t="shared" si="11"/>
        <v>0</v>
      </c>
      <c r="J129" s="194">
        <f t="shared" si="12"/>
        <v>224.52</v>
      </c>
      <c r="K129" s="195">
        <f t="shared" si="13"/>
        <v>0</v>
      </c>
      <c r="L129" s="196">
        <f t="shared" si="14"/>
        <v>0</v>
      </c>
      <c r="M129" s="196"/>
      <c r="N129" s="196">
        <v>18.71</v>
      </c>
      <c r="O129" s="196"/>
      <c r="P129" s="196">
        <v>1.9599999999999999E-3</v>
      </c>
      <c r="Q129" s="196"/>
      <c r="R129" s="196">
        <v>1.9599999999999999E-3</v>
      </c>
      <c r="S129" s="196">
        <f t="shared" si="15"/>
        <v>2.4E-2</v>
      </c>
      <c r="T129" s="196"/>
      <c r="U129" s="196"/>
      <c r="V129" s="197">
        <f t="shared" si="16"/>
        <v>0</v>
      </c>
      <c r="W129" s="198"/>
      <c r="X129" s="199">
        <v>0</v>
      </c>
      <c r="Y129" s="199"/>
      <c r="Z129" s="199">
        <v>0</v>
      </c>
    </row>
    <row r="130" spans="1:26" ht="24.95" customHeight="1" x14ac:dyDescent="0.25">
      <c r="A130" s="188"/>
      <c r="B130" s="189">
        <v>25</v>
      </c>
      <c r="C130" s="190" t="s">
        <v>1022</v>
      </c>
      <c r="D130" s="282" t="s">
        <v>1023</v>
      </c>
      <c r="E130" s="282"/>
      <c r="F130" s="192" t="s">
        <v>152</v>
      </c>
      <c r="G130" s="193">
        <v>1</v>
      </c>
      <c r="H130" s="192"/>
      <c r="I130" s="192">
        <f t="shared" si="11"/>
        <v>0</v>
      </c>
      <c r="J130" s="194">
        <f t="shared" si="12"/>
        <v>56.8</v>
      </c>
      <c r="K130" s="195">
        <f t="shared" si="13"/>
        <v>0</v>
      </c>
      <c r="L130" s="196">
        <f t="shared" si="14"/>
        <v>0</v>
      </c>
      <c r="M130" s="196"/>
      <c r="N130" s="196">
        <v>56.8</v>
      </c>
      <c r="O130" s="196"/>
      <c r="P130" s="196">
        <v>3.2299999999999998E-3</v>
      </c>
      <c r="Q130" s="196"/>
      <c r="R130" s="196">
        <v>3.2299999999999998E-3</v>
      </c>
      <c r="S130" s="196">
        <f t="shared" si="15"/>
        <v>3.0000000000000001E-3</v>
      </c>
      <c r="T130" s="196"/>
      <c r="U130" s="196"/>
      <c r="V130" s="197">
        <f t="shared" si="16"/>
        <v>0</v>
      </c>
      <c r="W130" s="198"/>
      <c r="X130" s="199">
        <v>0</v>
      </c>
      <c r="Y130" s="199"/>
      <c r="Z130" s="199">
        <v>0</v>
      </c>
    </row>
    <row r="131" spans="1:26" ht="24.95" customHeight="1" x14ac:dyDescent="0.25">
      <c r="A131" s="188"/>
      <c r="B131" s="189">
        <v>26</v>
      </c>
      <c r="C131" s="190" t="s">
        <v>778</v>
      </c>
      <c r="D131" s="282" t="s">
        <v>779</v>
      </c>
      <c r="E131" s="282"/>
      <c r="F131" s="192" t="s">
        <v>152</v>
      </c>
      <c r="G131" s="193">
        <v>22</v>
      </c>
      <c r="H131" s="192"/>
      <c r="I131" s="192">
        <f t="shared" si="11"/>
        <v>0</v>
      </c>
      <c r="J131" s="194">
        <f t="shared" si="12"/>
        <v>16.28</v>
      </c>
      <c r="K131" s="195">
        <f t="shared" si="13"/>
        <v>0</v>
      </c>
      <c r="L131" s="196">
        <f t="shared" si="14"/>
        <v>0</v>
      </c>
      <c r="M131" s="196"/>
      <c r="N131" s="196">
        <v>0.74</v>
      </c>
      <c r="O131" s="196"/>
      <c r="P131" s="196">
        <v>0</v>
      </c>
      <c r="Q131" s="196"/>
      <c r="R131" s="196">
        <v>0</v>
      </c>
      <c r="S131" s="196">
        <f t="shared" si="15"/>
        <v>0</v>
      </c>
      <c r="T131" s="196"/>
      <c r="U131" s="196"/>
      <c r="V131" s="197">
        <f t="shared" si="16"/>
        <v>0</v>
      </c>
      <c r="W131" s="198"/>
      <c r="X131" s="199">
        <v>0</v>
      </c>
      <c r="Y131" s="199"/>
      <c r="Z131" s="199">
        <v>0</v>
      </c>
    </row>
    <row r="132" spans="1:26" ht="24.95" customHeight="1" x14ac:dyDescent="0.25">
      <c r="A132" s="188"/>
      <c r="B132" s="189">
        <v>27</v>
      </c>
      <c r="C132" s="190" t="s">
        <v>1024</v>
      </c>
      <c r="D132" s="282" t="s">
        <v>1025</v>
      </c>
      <c r="E132" s="282"/>
      <c r="F132" s="192" t="s">
        <v>152</v>
      </c>
      <c r="G132" s="193">
        <v>1</v>
      </c>
      <c r="H132" s="192"/>
      <c r="I132" s="192">
        <f t="shared" si="11"/>
        <v>0</v>
      </c>
      <c r="J132" s="194">
        <f t="shared" si="12"/>
        <v>1.46</v>
      </c>
      <c r="K132" s="195">
        <f t="shared" si="13"/>
        <v>0</v>
      </c>
      <c r="L132" s="196">
        <f t="shared" si="14"/>
        <v>0</v>
      </c>
      <c r="M132" s="196"/>
      <c r="N132" s="196">
        <v>1.46</v>
      </c>
      <c r="O132" s="196"/>
      <c r="P132" s="196">
        <v>0</v>
      </c>
      <c r="Q132" s="196"/>
      <c r="R132" s="196">
        <v>0</v>
      </c>
      <c r="S132" s="196">
        <f t="shared" si="15"/>
        <v>0</v>
      </c>
      <c r="T132" s="196"/>
      <c r="U132" s="196"/>
      <c r="V132" s="197">
        <f t="shared" si="16"/>
        <v>0</v>
      </c>
      <c r="W132" s="198"/>
      <c r="X132" s="199">
        <v>0</v>
      </c>
      <c r="Y132" s="199"/>
      <c r="Z132" s="199">
        <v>0</v>
      </c>
    </row>
    <row r="133" spans="1:26" ht="24.95" customHeight="1" x14ac:dyDescent="0.25">
      <c r="A133" s="188"/>
      <c r="B133" s="189">
        <v>28</v>
      </c>
      <c r="C133" s="190" t="s">
        <v>1026</v>
      </c>
      <c r="D133" s="282" t="s">
        <v>314</v>
      </c>
      <c r="E133" s="282"/>
      <c r="F133" s="192" t="s">
        <v>533</v>
      </c>
      <c r="G133" s="193">
        <v>1</v>
      </c>
      <c r="H133" s="194"/>
      <c r="I133" s="194">
        <f t="shared" si="11"/>
        <v>0</v>
      </c>
      <c r="J133" s="194">
        <f t="shared" si="12"/>
        <v>18.32</v>
      </c>
      <c r="K133" s="195">
        <f t="shared" si="13"/>
        <v>0</v>
      </c>
      <c r="L133" s="196">
        <f t="shared" si="14"/>
        <v>0</v>
      </c>
      <c r="M133" s="196"/>
      <c r="N133" s="196">
        <v>18.32</v>
      </c>
      <c r="O133" s="196"/>
      <c r="P133" s="196">
        <v>0</v>
      </c>
      <c r="Q133" s="196"/>
      <c r="R133" s="196">
        <v>0</v>
      </c>
      <c r="S133" s="196">
        <f t="shared" si="15"/>
        <v>0</v>
      </c>
      <c r="T133" s="196"/>
      <c r="U133" s="196"/>
      <c r="V133" s="197">
        <f t="shared" si="16"/>
        <v>0</v>
      </c>
      <c r="W133" s="198"/>
      <c r="X133" s="199">
        <v>0</v>
      </c>
      <c r="Y133" s="199"/>
      <c r="Z133" s="199">
        <v>0</v>
      </c>
    </row>
    <row r="134" spans="1:26" ht="24.95" customHeight="1" x14ac:dyDescent="0.25">
      <c r="A134" s="188"/>
      <c r="B134" s="189">
        <v>29</v>
      </c>
      <c r="C134" s="190" t="s">
        <v>781</v>
      </c>
      <c r="D134" s="282" t="s">
        <v>782</v>
      </c>
      <c r="E134" s="282"/>
      <c r="F134" s="192" t="s">
        <v>533</v>
      </c>
      <c r="G134" s="193">
        <v>1</v>
      </c>
      <c r="H134" s="194"/>
      <c r="I134" s="194">
        <f t="shared" si="11"/>
        <v>0</v>
      </c>
      <c r="J134" s="194">
        <f t="shared" si="12"/>
        <v>18.32</v>
      </c>
      <c r="K134" s="195">
        <f t="shared" si="13"/>
        <v>0</v>
      </c>
      <c r="L134" s="196">
        <f t="shared" si="14"/>
        <v>0</v>
      </c>
      <c r="M134" s="196"/>
      <c r="N134" s="196">
        <v>18.32</v>
      </c>
      <c r="O134" s="196"/>
      <c r="P134" s="196">
        <v>0</v>
      </c>
      <c r="Q134" s="196"/>
      <c r="R134" s="196">
        <v>0</v>
      </c>
      <c r="S134" s="196">
        <f t="shared" si="15"/>
        <v>0</v>
      </c>
      <c r="T134" s="196"/>
      <c r="U134" s="196"/>
      <c r="V134" s="197">
        <f t="shared" si="16"/>
        <v>0</v>
      </c>
      <c r="W134" s="198"/>
      <c r="X134" s="199">
        <v>0</v>
      </c>
      <c r="Y134" s="199"/>
      <c r="Z134" s="199">
        <v>0</v>
      </c>
    </row>
    <row r="135" spans="1:26" ht="24.95" customHeight="1" x14ac:dyDescent="0.25">
      <c r="A135" s="188"/>
      <c r="B135" s="189">
        <v>30</v>
      </c>
      <c r="C135" s="190" t="s">
        <v>783</v>
      </c>
      <c r="D135" s="282" t="s">
        <v>784</v>
      </c>
      <c r="E135" s="282"/>
      <c r="F135" s="192" t="s">
        <v>533</v>
      </c>
      <c r="G135" s="193">
        <v>0.05</v>
      </c>
      <c r="H135" s="194"/>
      <c r="I135" s="194">
        <f t="shared" si="11"/>
        <v>0</v>
      </c>
      <c r="J135" s="194">
        <f t="shared" si="12"/>
        <v>0.92</v>
      </c>
      <c r="K135" s="195">
        <f t="shared" si="13"/>
        <v>0</v>
      </c>
      <c r="L135" s="196">
        <f t="shared" si="14"/>
        <v>0</v>
      </c>
      <c r="M135" s="196"/>
      <c r="N135" s="196">
        <v>18.32</v>
      </c>
      <c r="O135" s="196"/>
      <c r="P135" s="196">
        <v>0</v>
      </c>
      <c r="Q135" s="196"/>
      <c r="R135" s="196">
        <v>0</v>
      </c>
      <c r="S135" s="196">
        <f t="shared" si="15"/>
        <v>0</v>
      </c>
      <c r="T135" s="196"/>
      <c r="U135" s="196"/>
      <c r="V135" s="197">
        <f t="shared" si="16"/>
        <v>0</v>
      </c>
      <c r="W135" s="198"/>
      <c r="X135" s="199">
        <v>0</v>
      </c>
      <c r="Y135" s="199"/>
      <c r="Z135" s="199">
        <v>0</v>
      </c>
    </row>
    <row r="136" spans="1:26" ht="24.95" customHeight="1" x14ac:dyDescent="0.25">
      <c r="A136" s="188"/>
      <c r="B136" s="189">
        <v>31</v>
      </c>
      <c r="C136" s="190" t="s">
        <v>1027</v>
      </c>
      <c r="D136" s="282" t="s">
        <v>1028</v>
      </c>
      <c r="E136" s="282"/>
      <c r="F136" s="192" t="s">
        <v>469</v>
      </c>
      <c r="G136" s="193">
        <v>14</v>
      </c>
      <c r="H136" s="192"/>
      <c r="I136" s="192">
        <f t="shared" si="11"/>
        <v>0</v>
      </c>
      <c r="J136" s="194">
        <f t="shared" si="12"/>
        <v>118.44</v>
      </c>
      <c r="K136" s="195">
        <f t="shared" si="13"/>
        <v>0</v>
      </c>
      <c r="L136" s="196">
        <f t="shared" si="14"/>
        <v>0</v>
      </c>
      <c r="M136" s="196"/>
      <c r="N136" s="196">
        <v>8.4600000000000009</v>
      </c>
      <c r="O136" s="196"/>
      <c r="P136" s="196">
        <v>0</v>
      </c>
      <c r="Q136" s="196"/>
      <c r="R136" s="196">
        <v>0</v>
      </c>
      <c r="S136" s="196">
        <f t="shared" si="15"/>
        <v>0</v>
      </c>
      <c r="T136" s="196"/>
      <c r="U136" s="196"/>
      <c r="V136" s="197">
        <f t="shared" si="16"/>
        <v>0</v>
      </c>
      <c r="W136" s="198"/>
      <c r="X136" s="199">
        <v>0</v>
      </c>
      <c r="Y136" s="199"/>
      <c r="Z136" s="199">
        <v>0</v>
      </c>
    </row>
    <row r="137" spans="1:26" ht="24.95" customHeight="1" x14ac:dyDescent="0.25">
      <c r="A137" s="188"/>
      <c r="B137" s="189">
        <v>32</v>
      </c>
      <c r="C137" s="190" t="s">
        <v>1029</v>
      </c>
      <c r="D137" s="282" t="s">
        <v>1030</v>
      </c>
      <c r="E137" s="282"/>
      <c r="F137" s="192" t="s">
        <v>469</v>
      </c>
      <c r="G137" s="193">
        <v>24</v>
      </c>
      <c r="H137" s="192"/>
      <c r="I137" s="192">
        <f t="shared" si="11"/>
        <v>0</v>
      </c>
      <c r="J137" s="194">
        <f t="shared" si="12"/>
        <v>251.28</v>
      </c>
      <c r="K137" s="195">
        <f t="shared" si="13"/>
        <v>0</v>
      </c>
      <c r="L137" s="196">
        <f t="shared" si="14"/>
        <v>0</v>
      </c>
      <c r="M137" s="196"/>
      <c r="N137" s="196">
        <v>10.47</v>
      </c>
      <c r="O137" s="196"/>
      <c r="P137" s="196">
        <v>0</v>
      </c>
      <c r="Q137" s="196"/>
      <c r="R137" s="196">
        <v>0</v>
      </c>
      <c r="S137" s="196">
        <f t="shared" si="15"/>
        <v>0</v>
      </c>
      <c r="T137" s="196"/>
      <c r="U137" s="196"/>
      <c r="V137" s="197">
        <f t="shared" si="16"/>
        <v>0</v>
      </c>
      <c r="W137" s="198"/>
      <c r="X137" s="199">
        <v>0</v>
      </c>
      <c r="Y137" s="199"/>
      <c r="Z137" s="199">
        <v>0</v>
      </c>
    </row>
    <row r="138" spans="1:26" ht="24.95" customHeight="1" x14ac:dyDescent="0.25">
      <c r="A138" s="188"/>
      <c r="B138" s="189">
        <v>33</v>
      </c>
      <c r="C138" s="190" t="s">
        <v>1031</v>
      </c>
      <c r="D138" s="282" t="s">
        <v>1032</v>
      </c>
      <c r="E138" s="282"/>
      <c r="F138" s="192" t="s">
        <v>469</v>
      </c>
      <c r="G138" s="193">
        <v>10</v>
      </c>
      <c r="H138" s="192"/>
      <c r="I138" s="192">
        <f t="shared" si="11"/>
        <v>0</v>
      </c>
      <c r="J138" s="194">
        <f t="shared" si="12"/>
        <v>104.7</v>
      </c>
      <c r="K138" s="195">
        <f t="shared" si="13"/>
        <v>0</v>
      </c>
      <c r="L138" s="196">
        <f t="shared" si="14"/>
        <v>0</v>
      </c>
      <c r="M138" s="196"/>
      <c r="N138" s="196">
        <v>10.47</v>
      </c>
      <c r="O138" s="196"/>
      <c r="P138" s="196">
        <v>0</v>
      </c>
      <c r="Q138" s="196"/>
      <c r="R138" s="196">
        <v>0</v>
      </c>
      <c r="S138" s="196">
        <f t="shared" si="15"/>
        <v>0</v>
      </c>
      <c r="T138" s="196"/>
      <c r="U138" s="196"/>
      <c r="V138" s="197">
        <f t="shared" si="16"/>
        <v>0</v>
      </c>
      <c r="W138" s="198"/>
      <c r="X138" s="199">
        <v>0</v>
      </c>
      <c r="Y138" s="199"/>
      <c r="Z138" s="199">
        <v>0</v>
      </c>
    </row>
    <row r="139" spans="1:26" ht="24.95" customHeight="1" x14ac:dyDescent="0.25">
      <c r="A139" s="188"/>
      <c r="B139" s="189">
        <v>34</v>
      </c>
      <c r="C139" s="190" t="s">
        <v>1033</v>
      </c>
      <c r="D139" s="282" t="s">
        <v>1034</v>
      </c>
      <c r="E139" s="282"/>
      <c r="F139" s="192" t="s">
        <v>469</v>
      </c>
      <c r="G139" s="193">
        <v>4</v>
      </c>
      <c r="H139" s="192"/>
      <c r="I139" s="192">
        <f t="shared" si="11"/>
        <v>0</v>
      </c>
      <c r="J139" s="194">
        <f t="shared" si="12"/>
        <v>33.840000000000003</v>
      </c>
      <c r="K139" s="195">
        <f t="shared" si="13"/>
        <v>0</v>
      </c>
      <c r="L139" s="196">
        <f t="shared" si="14"/>
        <v>0</v>
      </c>
      <c r="M139" s="196"/>
      <c r="N139" s="196">
        <v>8.4600000000000009</v>
      </c>
      <c r="O139" s="196"/>
      <c r="P139" s="196">
        <v>0</v>
      </c>
      <c r="Q139" s="196"/>
      <c r="R139" s="196">
        <v>0</v>
      </c>
      <c r="S139" s="196">
        <f t="shared" si="15"/>
        <v>0</v>
      </c>
      <c r="T139" s="196"/>
      <c r="U139" s="196"/>
      <c r="V139" s="197">
        <f t="shared" si="16"/>
        <v>0</v>
      </c>
      <c r="W139" s="198"/>
      <c r="X139" s="199">
        <v>0</v>
      </c>
      <c r="Y139" s="199"/>
      <c r="Z139" s="199">
        <v>0</v>
      </c>
    </row>
    <row r="140" spans="1:26" ht="24.95" customHeight="1" x14ac:dyDescent="0.25">
      <c r="A140" s="188"/>
      <c r="B140" s="189">
        <v>35</v>
      </c>
      <c r="C140" s="190" t="s">
        <v>1035</v>
      </c>
      <c r="D140" s="282" t="s">
        <v>1036</v>
      </c>
      <c r="E140" s="282"/>
      <c r="F140" s="192" t="s">
        <v>469</v>
      </c>
      <c r="G140" s="193">
        <v>8</v>
      </c>
      <c r="H140" s="192"/>
      <c r="I140" s="192">
        <f t="shared" si="11"/>
        <v>0</v>
      </c>
      <c r="J140" s="194">
        <f t="shared" si="12"/>
        <v>83.68</v>
      </c>
      <c r="K140" s="195">
        <f t="shared" si="13"/>
        <v>0</v>
      </c>
      <c r="L140" s="196">
        <f t="shared" si="14"/>
        <v>0</v>
      </c>
      <c r="M140" s="196"/>
      <c r="N140" s="196">
        <v>10.46</v>
      </c>
      <c r="O140" s="196"/>
      <c r="P140" s="196">
        <v>0</v>
      </c>
      <c r="Q140" s="196"/>
      <c r="R140" s="196">
        <v>0</v>
      </c>
      <c r="S140" s="196">
        <f t="shared" si="15"/>
        <v>0</v>
      </c>
      <c r="T140" s="196"/>
      <c r="U140" s="196"/>
      <c r="V140" s="197">
        <f t="shared" si="16"/>
        <v>0</v>
      </c>
      <c r="W140" s="198"/>
      <c r="X140" s="199">
        <v>0</v>
      </c>
      <c r="Y140" s="199"/>
      <c r="Z140" s="199">
        <v>0</v>
      </c>
    </row>
    <row r="141" spans="1:26" ht="24.95" customHeight="1" x14ac:dyDescent="0.25">
      <c r="A141" s="188"/>
      <c r="B141" s="189">
        <v>36</v>
      </c>
      <c r="C141" s="190" t="s">
        <v>1037</v>
      </c>
      <c r="D141" s="282" t="s">
        <v>1038</v>
      </c>
      <c r="E141" s="282"/>
      <c r="F141" s="192" t="s">
        <v>469</v>
      </c>
      <c r="G141" s="193">
        <v>1</v>
      </c>
      <c r="H141" s="192"/>
      <c r="I141" s="192">
        <f t="shared" si="11"/>
        <v>0</v>
      </c>
      <c r="J141" s="194">
        <f t="shared" si="12"/>
        <v>13.2</v>
      </c>
      <c r="K141" s="195">
        <f t="shared" si="13"/>
        <v>0</v>
      </c>
      <c r="L141" s="196">
        <f t="shared" si="14"/>
        <v>0</v>
      </c>
      <c r="M141" s="196"/>
      <c r="N141" s="196">
        <v>13.2</v>
      </c>
      <c r="O141" s="196"/>
      <c r="P141" s="196">
        <v>0</v>
      </c>
      <c r="Q141" s="196"/>
      <c r="R141" s="196">
        <v>0</v>
      </c>
      <c r="S141" s="196">
        <f t="shared" si="15"/>
        <v>0</v>
      </c>
      <c r="T141" s="196"/>
      <c r="U141" s="196"/>
      <c r="V141" s="197">
        <f t="shared" si="16"/>
        <v>0</v>
      </c>
      <c r="W141" s="198"/>
      <c r="X141" s="199">
        <v>0</v>
      </c>
      <c r="Y141" s="199"/>
      <c r="Z141" s="199">
        <v>0</v>
      </c>
    </row>
    <row r="142" spans="1:26" ht="24.95" customHeight="1" x14ac:dyDescent="0.25">
      <c r="A142" s="200"/>
      <c r="B142" s="201">
        <v>37</v>
      </c>
      <c r="C142" s="202" t="s">
        <v>1039</v>
      </c>
      <c r="D142" s="283" t="s">
        <v>1040</v>
      </c>
      <c r="E142" s="283"/>
      <c r="F142" s="204" t="s">
        <v>469</v>
      </c>
      <c r="G142" s="205">
        <v>14</v>
      </c>
      <c r="H142" s="204"/>
      <c r="I142" s="204">
        <f t="shared" si="11"/>
        <v>0</v>
      </c>
      <c r="J142" s="206">
        <f t="shared" si="12"/>
        <v>103.88</v>
      </c>
      <c r="K142" s="195">
        <f t="shared" si="13"/>
        <v>0</v>
      </c>
      <c r="L142" s="196"/>
      <c r="M142" s="196">
        <f t="shared" ref="M142:M149" si="17">ROUND(G142*(H142),2)</f>
        <v>0</v>
      </c>
      <c r="N142" s="196">
        <v>7.42</v>
      </c>
      <c r="O142" s="196"/>
      <c r="P142" s="196">
        <v>0</v>
      </c>
      <c r="Q142" s="196"/>
      <c r="R142" s="196">
        <v>0</v>
      </c>
      <c r="S142" s="196">
        <f t="shared" si="15"/>
        <v>0</v>
      </c>
      <c r="T142" s="196"/>
      <c r="U142" s="196"/>
      <c r="V142" s="197">
        <f t="shared" si="16"/>
        <v>0</v>
      </c>
      <c r="W142" s="198"/>
      <c r="X142" s="199">
        <v>0</v>
      </c>
      <c r="Y142" s="199"/>
      <c r="Z142" s="199">
        <v>0</v>
      </c>
    </row>
    <row r="143" spans="1:26" ht="24.95" customHeight="1" x14ac:dyDescent="0.25">
      <c r="A143" s="200"/>
      <c r="B143" s="201">
        <v>38</v>
      </c>
      <c r="C143" s="202" t="s">
        <v>1041</v>
      </c>
      <c r="D143" s="283" t="s">
        <v>1042</v>
      </c>
      <c r="E143" s="283"/>
      <c r="F143" s="204" t="s">
        <v>469</v>
      </c>
      <c r="G143" s="205">
        <v>24</v>
      </c>
      <c r="H143" s="204"/>
      <c r="I143" s="204">
        <f t="shared" si="11"/>
        <v>0</v>
      </c>
      <c r="J143" s="206">
        <f t="shared" si="12"/>
        <v>245.28</v>
      </c>
      <c r="K143" s="195">
        <f t="shared" si="13"/>
        <v>0</v>
      </c>
      <c r="L143" s="196"/>
      <c r="M143" s="196">
        <f t="shared" si="17"/>
        <v>0</v>
      </c>
      <c r="N143" s="196">
        <v>10.220000000000001</v>
      </c>
      <c r="O143" s="196"/>
      <c r="P143" s="196">
        <v>0</v>
      </c>
      <c r="Q143" s="196"/>
      <c r="R143" s="196">
        <v>0</v>
      </c>
      <c r="S143" s="196">
        <f t="shared" si="15"/>
        <v>0</v>
      </c>
      <c r="T143" s="196"/>
      <c r="U143" s="196"/>
      <c r="V143" s="197">
        <f t="shared" si="16"/>
        <v>0</v>
      </c>
      <c r="W143" s="198"/>
      <c r="X143" s="199">
        <v>0</v>
      </c>
      <c r="Y143" s="199"/>
      <c r="Z143" s="199">
        <v>0</v>
      </c>
    </row>
    <row r="144" spans="1:26" ht="24.95" customHeight="1" x14ac:dyDescent="0.25">
      <c r="A144" s="200"/>
      <c r="B144" s="201">
        <v>39</v>
      </c>
      <c r="C144" s="202" t="s">
        <v>1043</v>
      </c>
      <c r="D144" s="283" t="s">
        <v>1044</v>
      </c>
      <c r="E144" s="283"/>
      <c r="F144" s="203" t="s">
        <v>469</v>
      </c>
      <c r="G144" s="205">
        <v>4</v>
      </c>
      <c r="H144" s="204"/>
      <c r="I144" s="204">
        <f t="shared" si="11"/>
        <v>0</v>
      </c>
      <c r="J144" s="203">
        <f t="shared" si="12"/>
        <v>12.04</v>
      </c>
      <c r="K144" s="199">
        <f t="shared" si="13"/>
        <v>0</v>
      </c>
      <c r="L144" s="196"/>
      <c r="M144" s="196">
        <f t="shared" si="17"/>
        <v>0</v>
      </c>
      <c r="N144" s="196">
        <v>3.01</v>
      </c>
      <c r="O144" s="196"/>
      <c r="P144" s="196">
        <v>0</v>
      </c>
      <c r="Q144" s="196"/>
      <c r="R144" s="196">
        <v>0</v>
      </c>
      <c r="S144" s="196">
        <f t="shared" si="15"/>
        <v>0</v>
      </c>
      <c r="T144" s="196"/>
      <c r="U144" s="196"/>
      <c r="V144" s="197">
        <f t="shared" si="16"/>
        <v>0</v>
      </c>
      <c r="W144" s="198"/>
      <c r="X144" s="199">
        <v>0</v>
      </c>
      <c r="Y144" s="199"/>
      <c r="Z144" s="199">
        <v>0</v>
      </c>
    </row>
    <row r="145" spans="1:26" ht="24.95" customHeight="1" x14ac:dyDescent="0.25">
      <c r="A145" s="200"/>
      <c r="B145" s="201">
        <v>40</v>
      </c>
      <c r="C145" s="202" t="s">
        <v>1045</v>
      </c>
      <c r="D145" s="283" t="s">
        <v>1046</v>
      </c>
      <c r="E145" s="283"/>
      <c r="F145" s="203" t="s">
        <v>469</v>
      </c>
      <c r="G145" s="205">
        <v>5</v>
      </c>
      <c r="H145" s="204"/>
      <c r="I145" s="204">
        <f t="shared" si="11"/>
        <v>0</v>
      </c>
      <c r="J145" s="203">
        <f t="shared" si="12"/>
        <v>52.55</v>
      </c>
      <c r="K145" s="199">
        <f t="shared" si="13"/>
        <v>0</v>
      </c>
      <c r="L145" s="196"/>
      <c r="M145" s="196">
        <f t="shared" si="17"/>
        <v>0</v>
      </c>
      <c r="N145" s="196">
        <v>10.51</v>
      </c>
      <c r="O145" s="196"/>
      <c r="P145" s="196">
        <v>0</v>
      </c>
      <c r="Q145" s="196"/>
      <c r="R145" s="196">
        <v>0</v>
      </c>
      <c r="S145" s="196">
        <f t="shared" si="15"/>
        <v>0</v>
      </c>
      <c r="T145" s="196"/>
      <c r="U145" s="196"/>
      <c r="V145" s="197">
        <f t="shared" si="16"/>
        <v>0</v>
      </c>
      <c r="W145" s="198"/>
      <c r="X145" s="199">
        <v>0</v>
      </c>
      <c r="Y145" s="199"/>
      <c r="Z145" s="199">
        <v>0</v>
      </c>
    </row>
    <row r="146" spans="1:26" ht="24.95" customHeight="1" x14ac:dyDescent="0.25">
      <c r="A146" s="200"/>
      <c r="B146" s="201">
        <v>41</v>
      </c>
      <c r="C146" s="202" t="s">
        <v>1047</v>
      </c>
      <c r="D146" s="283" t="s">
        <v>1048</v>
      </c>
      <c r="E146" s="283"/>
      <c r="F146" s="203" t="s">
        <v>469</v>
      </c>
      <c r="G146" s="205">
        <v>1</v>
      </c>
      <c r="H146" s="204"/>
      <c r="I146" s="204">
        <f t="shared" si="11"/>
        <v>0</v>
      </c>
      <c r="J146" s="203">
        <f t="shared" si="12"/>
        <v>11.9</v>
      </c>
      <c r="K146" s="199">
        <f t="shared" si="13"/>
        <v>0</v>
      </c>
      <c r="L146" s="196"/>
      <c r="M146" s="196">
        <f t="shared" si="17"/>
        <v>0</v>
      </c>
      <c r="N146" s="196">
        <v>11.9</v>
      </c>
      <c r="O146" s="196"/>
      <c r="P146" s="196">
        <v>0</v>
      </c>
      <c r="Q146" s="196"/>
      <c r="R146" s="196">
        <v>0</v>
      </c>
      <c r="S146" s="196">
        <f t="shared" si="15"/>
        <v>0</v>
      </c>
      <c r="T146" s="196"/>
      <c r="U146" s="196"/>
      <c r="V146" s="197">
        <f t="shared" si="16"/>
        <v>0</v>
      </c>
      <c r="W146" s="198"/>
      <c r="X146" s="199">
        <v>0</v>
      </c>
      <c r="Y146" s="199"/>
      <c r="Z146" s="199">
        <v>0</v>
      </c>
    </row>
    <row r="147" spans="1:26" ht="24.95" customHeight="1" x14ac:dyDescent="0.25">
      <c r="A147" s="200"/>
      <c r="B147" s="201">
        <v>42</v>
      </c>
      <c r="C147" s="202" t="s">
        <v>1049</v>
      </c>
      <c r="D147" s="283" t="s">
        <v>1050</v>
      </c>
      <c r="E147" s="283"/>
      <c r="F147" s="203" t="s">
        <v>469</v>
      </c>
      <c r="G147" s="205">
        <v>3</v>
      </c>
      <c r="H147" s="204"/>
      <c r="I147" s="204">
        <f t="shared" si="11"/>
        <v>0</v>
      </c>
      <c r="J147" s="203">
        <f t="shared" si="12"/>
        <v>54.09</v>
      </c>
      <c r="K147" s="199">
        <f t="shared" si="13"/>
        <v>0</v>
      </c>
      <c r="L147" s="196"/>
      <c r="M147" s="196">
        <f t="shared" si="17"/>
        <v>0</v>
      </c>
      <c r="N147" s="196">
        <v>18.03</v>
      </c>
      <c r="O147" s="196"/>
      <c r="P147" s="196">
        <v>0</v>
      </c>
      <c r="Q147" s="196"/>
      <c r="R147" s="196">
        <v>0</v>
      </c>
      <c r="S147" s="196">
        <f t="shared" si="15"/>
        <v>0</v>
      </c>
      <c r="T147" s="196"/>
      <c r="U147" s="196"/>
      <c r="V147" s="197">
        <f t="shared" si="16"/>
        <v>0</v>
      </c>
      <c r="W147" s="198"/>
      <c r="X147" s="199">
        <v>0</v>
      </c>
      <c r="Y147" s="199"/>
      <c r="Z147" s="199">
        <v>0</v>
      </c>
    </row>
    <row r="148" spans="1:26" ht="24.95" customHeight="1" x14ac:dyDescent="0.25">
      <c r="A148" s="200"/>
      <c r="B148" s="201">
        <v>43</v>
      </c>
      <c r="C148" s="202" t="s">
        <v>1051</v>
      </c>
      <c r="D148" s="283" t="s">
        <v>1052</v>
      </c>
      <c r="E148" s="283"/>
      <c r="F148" s="203" t="s">
        <v>469</v>
      </c>
      <c r="G148" s="205">
        <v>2</v>
      </c>
      <c r="H148" s="204"/>
      <c r="I148" s="204">
        <f t="shared" si="11"/>
        <v>0</v>
      </c>
      <c r="J148" s="203">
        <f t="shared" si="12"/>
        <v>32.06</v>
      </c>
      <c r="K148" s="199">
        <f t="shared" si="13"/>
        <v>0</v>
      </c>
      <c r="L148" s="196"/>
      <c r="M148" s="196">
        <f t="shared" si="17"/>
        <v>0</v>
      </c>
      <c r="N148" s="196">
        <v>16.03</v>
      </c>
      <c r="O148" s="196"/>
      <c r="P148" s="196">
        <v>0</v>
      </c>
      <c r="Q148" s="196"/>
      <c r="R148" s="196">
        <v>0</v>
      </c>
      <c r="S148" s="196">
        <f t="shared" si="15"/>
        <v>0</v>
      </c>
      <c r="T148" s="196"/>
      <c r="U148" s="196"/>
      <c r="V148" s="197">
        <f t="shared" si="16"/>
        <v>0</v>
      </c>
      <c r="W148" s="198"/>
      <c r="X148" s="199">
        <v>0</v>
      </c>
      <c r="Y148" s="199"/>
      <c r="Z148" s="199">
        <v>0</v>
      </c>
    </row>
    <row r="149" spans="1:26" ht="24.95" customHeight="1" x14ac:dyDescent="0.25">
      <c r="A149" s="200"/>
      <c r="B149" s="201">
        <v>44</v>
      </c>
      <c r="C149" s="202" t="s">
        <v>1053</v>
      </c>
      <c r="D149" s="283" t="s">
        <v>1054</v>
      </c>
      <c r="E149" s="283"/>
      <c r="F149" s="203" t="s">
        <v>469</v>
      </c>
      <c r="G149" s="205">
        <v>8</v>
      </c>
      <c r="H149" s="204"/>
      <c r="I149" s="204">
        <f t="shared" si="11"/>
        <v>0</v>
      </c>
      <c r="J149" s="203">
        <f t="shared" si="12"/>
        <v>128.32</v>
      </c>
      <c r="K149" s="199">
        <f t="shared" si="13"/>
        <v>0</v>
      </c>
      <c r="L149" s="196"/>
      <c r="M149" s="196">
        <f t="shared" si="17"/>
        <v>0</v>
      </c>
      <c r="N149" s="196">
        <v>16.04</v>
      </c>
      <c r="O149" s="196"/>
      <c r="P149" s="196">
        <v>0</v>
      </c>
      <c r="Q149" s="196"/>
      <c r="R149" s="196">
        <v>0</v>
      </c>
      <c r="S149" s="196">
        <f t="shared" si="15"/>
        <v>0</v>
      </c>
      <c r="T149" s="196"/>
      <c r="U149" s="196"/>
      <c r="V149" s="197">
        <f t="shared" si="16"/>
        <v>0</v>
      </c>
      <c r="W149" s="198"/>
      <c r="X149" s="199">
        <v>0</v>
      </c>
      <c r="Y149" s="199"/>
      <c r="Z149" s="199">
        <v>0</v>
      </c>
    </row>
    <row r="150" spans="1:26" x14ac:dyDescent="0.25">
      <c r="A150" s="199"/>
      <c r="B150" s="207"/>
      <c r="C150" s="208" t="s">
        <v>303</v>
      </c>
      <c r="D150" s="284" t="s">
        <v>304</v>
      </c>
      <c r="E150" s="284"/>
      <c r="F150" s="199"/>
      <c r="G150" s="196"/>
      <c r="H150" s="209"/>
      <c r="I150" s="210">
        <f>ROUND((SUM(I127:I149))/1,2)</f>
        <v>0</v>
      </c>
      <c r="J150" s="215"/>
      <c r="K150" s="215"/>
      <c r="L150" s="212">
        <f>ROUND((SUM(L127:L149))/1,2)</f>
        <v>0</v>
      </c>
      <c r="M150" s="212">
        <f>ROUND((SUM(M127:M149))/1,2)</f>
        <v>0</v>
      </c>
      <c r="N150" s="212"/>
      <c r="O150" s="212"/>
      <c r="P150" s="212"/>
      <c r="Q150" s="212"/>
      <c r="R150" s="212"/>
      <c r="S150" s="212">
        <f>ROUND((SUM(S127:S149))/1,2)</f>
        <v>0.04</v>
      </c>
      <c r="T150" s="212"/>
      <c r="U150" s="212"/>
      <c r="V150" s="213">
        <f>ROUND((SUM(V127:V149))/1,2)</f>
        <v>0</v>
      </c>
      <c r="W150" s="198"/>
      <c r="X150" s="199"/>
      <c r="Y150" s="199"/>
      <c r="Z150" s="199"/>
    </row>
    <row r="151" spans="1:26" x14ac:dyDescent="0.25">
      <c r="A151" s="199"/>
      <c r="B151" s="207"/>
      <c r="C151" s="214"/>
      <c r="D151" s="285"/>
      <c r="E151" s="285"/>
      <c r="F151" s="199"/>
      <c r="G151" s="196"/>
      <c r="H151" s="209"/>
      <c r="I151" s="209"/>
      <c r="J151" s="199"/>
      <c r="K151" s="199"/>
      <c r="L151" s="196"/>
      <c r="M151" s="196"/>
      <c r="N151" s="196"/>
      <c r="O151" s="196"/>
      <c r="P151" s="196"/>
      <c r="Q151" s="196"/>
      <c r="R151" s="196"/>
      <c r="S151" s="196"/>
      <c r="T151" s="196"/>
      <c r="U151" s="196"/>
      <c r="V151" s="197"/>
      <c r="W151" s="198"/>
      <c r="X151" s="199"/>
      <c r="Y151" s="199"/>
      <c r="Z151" s="199"/>
    </row>
    <row r="152" spans="1:26" x14ac:dyDescent="0.25">
      <c r="A152" s="199"/>
      <c r="B152" s="207"/>
      <c r="C152" s="214"/>
      <c r="D152" s="287" t="s">
        <v>55</v>
      </c>
      <c r="E152" s="287"/>
      <c r="F152" s="199"/>
      <c r="G152" s="196"/>
      <c r="H152" s="209"/>
      <c r="I152" s="210">
        <f>ROUND((SUM(I117:I151))/2,2)</f>
        <v>0</v>
      </c>
      <c r="J152" s="215"/>
      <c r="K152" s="215"/>
      <c r="L152" s="212">
        <f>ROUND((SUM(L117:L151))/2,2)</f>
        <v>0</v>
      </c>
      <c r="M152" s="212">
        <f>ROUND((SUM(M117:M151))/2,2)</f>
        <v>0</v>
      </c>
      <c r="N152" s="212"/>
      <c r="O152" s="212"/>
      <c r="P152" s="212"/>
      <c r="Q152" s="212"/>
      <c r="R152" s="212"/>
      <c r="S152" s="212">
        <f>ROUND((SUM(S117:S151))/2,2)</f>
        <v>0.04</v>
      </c>
      <c r="T152" s="212"/>
      <c r="U152" s="212"/>
      <c r="V152" s="213">
        <f>ROUND((SUM(V117:V151))/2,2)</f>
        <v>0</v>
      </c>
      <c r="W152" s="198"/>
      <c r="X152" s="199"/>
      <c r="Y152" s="199"/>
      <c r="Z152" s="199"/>
    </row>
    <row r="153" spans="1:26" x14ac:dyDescent="0.25">
      <c r="A153" s="199"/>
      <c r="B153" s="207"/>
      <c r="C153" s="214"/>
      <c r="D153" s="285"/>
      <c r="E153" s="285"/>
      <c r="F153" s="199"/>
      <c r="G153" s="196"/>
      <c r="H153" s="209"/>
      <c r="I153" s="209"/>
      <c r="J153" s="199"/>
      <c r="K153" s="199"/>
      <c r="L153" s="196"/>
      <c r="M153" s="196"/>
      <c r="N153" s="196"/>
      <c r="O153" s="196"/>
      <c r="P153" s="196"/>
      <c r="Q153" s="196"/>
      <c r="R153" s="196"/>
      <c r="S153" s="196"/>
      <c r="T153" s="196"/>
      <c r="U153" s="196"/>
      <c r="V153" s="197"/>
      <c r="W153" s="198"/>
      <c r="X153" s="199"/>
      <c r="Y153" s="199"/>
      <c r="Z153" s="199"/>
    </row>
    <row r="154" spans="1:26" x14ac:dyDescent="0.25">
      <c r="A154" s="199"/>
      <c r="B154" s="207"/>
      <c r="C154" s="214"/>
      <c r="D154" s="287" t="s">
        <v>69</v>
      </c>
      <c r="E154" s="287"/>
      <c r="F154" s="199"/>
      <c r="G154" s="196"/>
      <c r="H154" s="209"/>
      <c r="I154" s="209"/>
      <c r="J154" s="199"/>
      <c r="K154" s="199"/>
      <c r="L154" s="196"/>
      <c r="M154" s="196"/>
      <c r="N154" s="196"/>
      <c r="O154" s="196"/>
      <c r="P154" s="196"/>
      <c r="Q154" s="196"/>
      <c r="R154" s="196"/>
      <c r="S154" s="196"/>
      <c r="T154" s="196"/>
      <c r="U154" s="196"/>
      <c r="V154" s="197"/>
      <c r="W154" s="198"/>
      <c r="X154" s="199"/>
      <c r="Y154" s="199"/>
      <c r="Z154" s="199"/>
    </row>
    <row r="155" spans="1:26" ht="23.25" customHeight="1" x14ac:dyDescent="0.25">
      <c r="A155" s="199"/>
      <c r="B155" s="207"/>
      <c r="C155" s="208" t="s">
        <v>1055</v>
      </c>
      <c r="D155" s="284" t="s">
        <v>1056</v>
      </c>
      <c r="E155" s="284"/>
      <c r="F155" s="199"/>
      <c r="G155" s="196"/>
      <c r="H155" s="209"/>
      <c r="I155" s="209"/>
      <c r="J155" s="199"/>
      <c r="K155" s="199"/>
      <c r="L155" s="196"/>
      <c r="M155" s="196"/>
      <c r="N155" s="196"/>
      <c r="O155" s="196"/>
      <c r="P155" s="196"/>
      <c r="Q155" s="196"/>
      <c r="R155" s="196"/>
      <c r="S155" s="196"/>
      <c r="T155" s="196"/>
      <c r="U155" s="196"/>
      <c r="V155" s="197"/>
      <c r="W155" s="198"/>
      <c r="X155" s="199"/>
      <c r="Y155" s="199"/>
      <c r="Z155" s="199"/>
    </row>
    <row r="156" spans="1:26" ht="24.95" customHeight="1" x14ac:dyDescent="0.25">
      <c r="A156" s="188"/>
      <c r="B156" s="189">
        <v>45</v>
      </c>
      <c r="C156" s="190" t="s">
        <v>1057</v>
      </c>
      <c r="D156" s="282" t="s">
        <v>1058</v>
      </c>
      <c r="E156" s="282"/>
      <c r="F156" s="191" t="s">
        <v>1059</v>
      </c>
      <c r="G156" s="193">
        <v>2</v>
      </c>
      <c r="H156" s="192"/>
      <c r="I156" s="192">
        <f>ROUND(G156*(H156),2)</f>
        <v>0</v>
      </c>
      <c r="J156" s="191">
        <f>ROUND(G156*(N156),2)</f>
        <v>216.72</v>
      </c>
      <c r="K156" s="199">
        <f>ROUND(G156*(O156),2)</f>
        <v>0</v>
      </c>
      <c r="L156" s="196">
        <f>ROUND(G156*(H156),2)</f>
        <v>0</v>
      </c>
      <c r="M156" s="196"/>
      <c r="N156" s="196">
        <v>108.36</v>
      </c>
      <c r="O156" s="196"/>
      <c r="P156" s="196">
        <v>0</v>
      </c>
      <c r="Q156" s="196"/>
      <c r="R156" s="196">
        <v>0</v>
      </c>
      <c r="S156" s="196">
        <f>ROUND(G156*(P156),3)</f>
        <v>0</v>
      </c>
      <c r="T156" s="196"/>
      <c r="U156" s="196"/>
      <c r="V156" s="197">
        <f>ROUND(G156*(X156),3)</f>
        <v>0</v>
      </c>
      <c r="W156" s="198"/>
      <c r="X156" s="199">
        <v>0</v>
      </c>
      <c r="Y156" s="199"/>
      <c r="Z156" s="199">
        <v>0</v>
      </c>
    </row>
    <row r="157" spans="1:26" ht="23.25" customHeight="1" x14ac:dyDescent="0.25">
      <c r="A157" s="199"/>
      <c r="B157" s="207"/>
      <c r="C157" s="208" t="s">
        <v>1055</v>
      </c>
      <c r="D157" s="284" t="s">
        <v>1056</v>
      </c>
      <c r="E157" s="284"/>
      <c r="F157" s="199"/>
      <c r="G157" s="196"/>
      <c r="H157" s="209"/>
      <c r="I157" s="210">
        <f>ROUND((SUM(I155:I156))/1,2)</f>
        <v>0</v>
      </c>
      <c r="J157" s="215"/>
      <c r="K157" s="215"/>
      <c r="L157" s="212">
        <f>ROUND((SUM(L155:L156))/1,2)</f>
        <v>0</v>
      </c>
      <c r="M157" s="212">
        <f>ROUND((SUM(M155:M156))/1,2)</f>
        <v>0</v>
      </c>
      <c r="N157" s="212"/>
      <c r="O157" s="212"/>
      <c r="P157" s="212"/>
      <c r="Q157" s="196"/>
      <c r="R157" s="196"/>
      <c r="S157" s="212">
        <f>ROUND((SUM(S155:S156))/1,2)</f>
        <v>0</v>
      </c>
      <c r="T157" s="212"/>
      <c r="U157" s="212"/>
      <c r="V157" s="213">
        <f>ROUND((SUM(V155:V156))/1,2)</f>
        <v>0</v>
      </c>
      <c r="W157" s="198"/>
      <c r="X157" s="199"/>
      <c r="Y157" s="199"/>
      <c r="Z157" s="199"/>
    </row>
    <row r="158" spans="1:26" x14ac:dyDescent="0.25">
      <c r="A158" s="199"/>
      <c r="B158" s="207"/>
      <c r="C158" s="214"/>
      <c r="D158" s="285"/>
      <c r="E158" s="285"/>
      <c r="F158" s="199"/>
      <c r="G158" s="196"/>
      <c r="H158" s="209"/>
      <c r="I158" s="209"/>
      <c r="J158" s="199"/>
      <c r="K158" s="199"/>
      <c r="L158" s="196"/>
      <c r="M158" s="196"/>
      <c r="N158" s="196"/>
      <c r="O158" s="196"/>
      <c r="P158" s="196"/>
      <c r="Q158" s="196"/>
      <c r="R158" s="196"/>
      <c r="S158" s="196"/>
      <c r="T158" s="196"/>
      <c r="U158" s="196"/>
      <c r="V158" s="197"/>
      <c r="W158" s="198"/>
      <c r="X158" s="199"/>
      <c r="Y158" s="199"/>
      <c r="Z158" s="199"/>
    </row>
    <row r="159" spans="1:26" x14ac:dyDescent="0.25">
      <c r="A159" s="199"/>
      <c r="B159" s="207"/>
      <c r="C159" s="214"/>
      <c r="D159" s="286" t="s">
        <v>69</v>
      </c>
      <c r="E159" s="286"/>
      <c r="F159" s="199"/>
      <c r="G159" s="196"/>
      <c r="H159" s="209"/>
      <c r="I159" s="210">
        <f>ROUND((SUM(I154:I158))/2,2)</f>
        <v>0</v>
      </c>
      <c r="J159" s="199"/>
      <c r="K159" s="199"/>
      <c r="L159" s="196">
        <f>ROUND((SUM(L154:L158))/2,2)</f>
        <v>0</v>
      </c>
      <c r="M159" s="196">
        <f>ROUND((SUM(M154:M158))/2,2)</f>
        <v>0</v>
      </c>
      <c r="N159" s="196"/>
      <c r="O159" s="196"/>
      <c r="P159" s="212"/>
      <c r="Q159" s="196"/>
      <c r="R159" s="196"/>
      <c r="S159" s="212">
        <f>ROUND((SUM(S154:S158))/2,2)</f>
        <v>0</v>
      </c>
      <c r="T159" s="196"/>
      <c r="U159" s="196"/>
      <c r="V159" s="213">
        <f>ROUND((SUM(V154:V158))/2,2)</f>
        <v>0</v>
      </c>
      <c r="W159" s="198"/>
      <c r="X159" s="199"/>
      <c r="Y159" s="199"/>
      <c r="Z159" s="199"/>
    </row>
    <row r="160" spans="1:26" x14ac:dyDescent="0.25">
      <c r="A160" s="13"/>
      <c r="B160" s="216"/>
      <c r="C160" s="217"/>
      <c r="D160" s="288" t="s">
        <v>71</v>
      </c>
      <c r="E160" s="288"/>
      <c r="F160" s="218"/>
      <c r="G160" s="219"/>
      <c r="H160" s="220"/>
      <c r="I160" s="220">
        <f>ROUND((SUM(I86:I159))/3,2)</f>
        <v>0</v>
      </c>
      <c r="J160" s="218"/>
      <c r="K160" s="218">
        <f>ROUND((SUM(K86:K159))/3,2)</f>
        <v>0</v>
      </c>
      <c r="L160" s="219">
        <f>ROUND((SUM(L86:L159))/3,2)</f>
        <v>0</v>
      </c>
      <c r="M160" s="219">
        <f>ROUND((SUM(M86:M159))/3,2)</f>
        <v>0</v>
      </c>
      <c r="N160" s="219"/>
      <c r="O160" s="219"/>
      <c r="P160" s="219"/>
      <c r="Q160" s="219"/>
      <c r="R160" s="219"/>
      <c r="S160" s="219">
        <f>ROUND((SUM(S86:S159))/3,2)</f>
        <v>2.88</v>
      </c>
      <c r="T160" s="219"/>
      <c r="U160" s="219"/>
      <c r="V160" s="221">
        <f>ROUND((SUM(V86:V159))/3,2)</f>
        <v>0</v>
      </c>
      <c r="W160" s="27"/>
      <c r="X160" s="13"/>
      <c r="Y160" s="13">
        <f>(SUM(Y86:Y159))</f>
        <v>0</v>
      </c>
      <c r="Z160" s="13">
        <f>(SUM(Z86:Z159))</f>
        <v>0</v>
      </c>
    </row>
    <row r="161" spans="1:26" hidden="1" x14ac:dyDescent="0.25">
      <c r="A161" s="13"/>
      <c r="B161" s="13"/>
      <c r="C161" s="13"/>
      <c r="D161" s="13"/>
      <c r="E161" s="13"/>
      <c r="F161" s="13"/>
      <c r="G161" s="180"/>
      <c r="H161" s="58"/>
      <c r="I161" s="58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idden="1" x14ac:dyDescent="0.25">
      <c r="A162" s="13"/>
      <c r="B162" s="13"/>
      <c r="C162" s="13"/>
      <c r="D162" s="13"/>
      <c r="E162" s="13"/>
      <c r="F162" s="13"/>
      <c r="G162" s="180"/>
      <c r="H162" s="58"/>
      <c r="I162" s="58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idden="1" x14ac:dyDescent="0.25">
      <c r="A163" s="13"/>
      <c r="B163" s="13"/>
      <c r="C163" s="13"/>
      <c r="D163" s="13"/>
      <c r="E163" s="13"/>
      <c r="F163" s="13"/>
      <c r="G163" s="180"/>
      <c r="H163" s="58"/>
      <c r="I163" s="58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idden="1" x14ac:dyDescent="0.25">
      <c r="A164" s="13"/>
      <c r="B164" s="13"/>
      <c r="C164" s="13"/>
      <c r="D164" s="13"/>
      <c r="E164" s="13"/>
      <c r="F164" s="13"/>
      <c r="G164" s="180"/>
      <c r="H164" s="58"/>
      <c r="I164" s="58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idden="1" x14ac:dyDescent="0.25">
      <c r="A165" s="13"/>
      <c r="B165" s="13"/>
      <c r="C165" s="13"/>
      <c r="D165" s="13"/>
      <c r="E165" s="13"/>
      <c r="F165" s="13"/>
      <c r="G165" s="180"/>
      <c r="H165" s="58"/>
      <c r="I165" s="58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idden="1" x14ac:dyDescent="0.25">
      <c r="A166" s="13"/>
      <c r="B166" s="13"/>
      <c r="C166" s="13"/>
      <c r="D166" s="13"/>
      <c r="E166" s="13"/>
      <c r="F166" s="13"/>
      <c r="G166" s="180"/>
      <c r="H166" s="58"/>
      <c r="I166" s="58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idden="1" x14ac:dyDescent="0.25">
      <c r="A167" s="13"/>
      <c r="B167" s="13"/>
      <c r="C167" s="13"/>
      <c r="D167" s="13"/>
      <c r="E167" s="13"/>
      <c r="F167" s="13"/>
      <c r="G167" s="180"/>
      <c r="H167" s="58"/>
      <c r="I167" s="58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idden="1" x14ac:dyDescent="0.25">
      <c r="A168" s="13"/>
      <c r="B168" s="13"/>
      <c r="C168" s="13"/>
      <c r="D168" s="13"/>
      <c r="E168" s="13"/>
      <c r="F168" s="13"/>
      <c r="G168" s="180"/>
      <c r="H168" s="58"/>
      <c r="I168" s="58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idden="1" x14ac:dyDescent="0.25">
      <c r="A169" s="13"/>
      <c r="B169" s="13"/>
      <c r="C169" s="13"/>
      <c r="D169" s="13"/>
      <c r="E169" s="13"/>
      <c r="F169" s="13"/>
      <c r="G169" s="180"/>
      <c r="H169" s="58"/>
      <c r="I169" s="58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idden="1" x14ac:dyDescent="0.25">
      <c r="A170" s="8"/>
      <c r="B170" s="8"/>
      <c r="C170" s="8"/>
      <c r="D170" s="8"/>
      <c r="E170" s="8"/>
      <c r="F170" s="8"/>
      <c r="G170" s="21"/>
      <c r="H170" s="12"/>
      <c r="I170" s="12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idden="1" x14ac:dyDescent="0.25">
      <c r="A171" s="8"/>
      <c r="B171" s="8"/>
      <c r="C171" s="8"/>
      <c r="D171" s="8"/>
      <c r="E171" s="8"/>
      <c r="F171" s="8"/>
      <c r="G171" s="21"/>
      <c r="H171" s="12"/>
      <c r="I171" s="12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idden="1" x14ac:dyDescent="0.25">
      <c r="A172" s="8"/>
      <c r="B172" s="8"/>
      <c r="C172" s="8"/>
      <c r="D172" s="8"/>
      <c r="E172" s="8"/>
      <c r="F172" s="8"/>
      <c r="G172" s="21"/>
      <c r="H172" s="12"/>
      <c r="I172" s="12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idden="1" x14ac:dyDescent="0.25">
      <c r="A173" s="8"/>
      <c r="B173" s="8"/>
      <c r="C173" s="8"/>
      <c r="D173" s="8"/>
      <c r="E173" s="8"/>
      <c r="F173" s="8"/>
      <c r="G173" s="21"/>
      <c r="H173" s="12"/>
      <c r="I173" s="12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idden="1" x14ac:dyDescent="0.25">
      <c r="A174" s="8"/>
      <c r="B174" s="8"/>
      <c r="C174" s="8"/>
      <c r="D174" s="8"/>
      <c r="E174" s="8"/>
      <c r="F174" s="8"/>
      <c r="G174" s="21"/>
      <c r="H174" s="12"/>
      <c r="I174" s="12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idden="1" x14ac:dyDescent="0.25">
      <c r="A175" s="8"/>
      <c r="B175" s="8"/>
      <c r="C175" s="8"/>
      <c r="D175" s="8"/>
      <c r="E175" s="8"/>
      <c r="F175" s="8"/>
      <c r="G175" s="21"/>
      <c r="H175" s="12"/>
      <c r="I175" s="12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idden="1" x14ac:dyDescent="0.25">
      <c r="A176" s="8"/>
      <c r="B176" s="8"/>
      <c r="C176" s="8"/>
      <c r="D176" s="8"/>
      <c r="E176" s="8"/>
      <c r="F176" s="8"/>
      <c r="G176" s="21"/>
      <c r="H176" s="12"/>
      <c r="I176" s="12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idden="1" x14ac:dyDescent="0.25">
      <c r="A177" s="8"/>
      <c r="B177" s="8"/>
      <c r="C177" s="8"/>
      <c r="D177" s="8"/>
      <c r="E177" s="8"/>
      <c r="F177" s="8"/>
      <c r="G177" s="21"/>
      <c r="H177" s="12"/>
      <c r="I177" s="12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idden="1" x14ac:dyDescent="0.25">
      <c r="A178" s="8"/>
      <c r="B178" s="8"/>
      <c r="C178" s="8"/>
      <c r="D178" s="8"/>
      <c r="E178" s="8"/>
      <c r="F178" s="8"/>
      <c r="G178" s="21"/>
      <c r="H178" s="12"/>
      <c r="I178" s="12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idden="1" x14ac:dyDescent="0.25">
      <c r="A179" s="8"/>
      <c r="B179" s="8"/>
      <c r="C179" s="8"/>
      <c r="D179" s="8"/>
      <c r="E179" s="8"/>
      <c r="F179" s="8"/>
      <c r="G179" s="21"/>
      <c r="H179" s="12"/>
      <c r="I179" s="12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idden="1" x14ac:dyDescent="0.25">
      <c r="A180" s="8"/>
      <c r="B180" s="8"/>
      <c r="C180" s="8"/>
      <c r="D180" s="8"/>
      <c r="E180" s="8"/>
      <c r="F180" s="8"/>
      <c r="G180" s="21"/>
      <c r="H180" s="12"/>
      <c r="I180" s="12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idden="1" x14ac:dyDescent="0.25">
      <c r="A181" s="8"/>
      <c r="B181" s="8"/>
      <c r="C181" s="8"/>
      <c r="D181" s="8"/>
      <c r="E181" s="8"/>
      <c r="F181" s="8"/>
      <c r="G181" s="21"/>
      <c r="H181" s="12"/>
      <c r="I181" s="12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idden="1" x14ac:dyDescent="0.25">
      <c r="A182" s="8"/>
      <c r="B182" s="8"/>
      <c r="C182" s="8"/>
      <c r="D182" s="8"/>
      <c r="E182" s="8"/>
      <c r="F182" s="8"/>
      <c r="G182" s="21"/>
      <c r="H182" s="12"/>
      <c r="I182" s="12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idden="1" x14ac:dyDescent="0.25">
      <c r="A183" s="8"/>
      <c r="B183" s="8"/>
      <c r="C183" s="8"/>
      <c r="D183" s="8"/>
      <c r="E183" s="8"/>
      <c r="F183" s="8"/>
      <c r="G183" s="21"/>
      <c r="H183" s="12"/>
      <c r="I183" s="12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idden="1" x14ac:dyDescent="0.25">
      <c r="A184" s="8"/>
      <c r="B184" s="8"/>
      <c r="C184" s="8"/>
      <c r="D184" s="8"/>
      <c r="E184" s="8"/>
      <c r="F184" s="8"/>
      <c r="G184" s="21"/>
      <c r="H184" s="12"/>
      <c r="I184" s="12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idden="1" x14ac:dyDescent="0.25">
      <c r="A185" s="8"/>
      <c r="B185" s="8"/>
      <c r="C185" s="8"/>
      <c r="D185" s="8"/>
      <c r="E185" s="8"/>
      <c r="F185" s="8"/>
      <c r="G185" s="21"/>
      <c r="H185" s="12"/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idden="1" x14ac:dyDescent="0.25">
      <c r="A186" s="8"/>
      <c r="B186" s="8"/>
      <c r="C186" s="8"/>
      <c r="D186" s="8"/>
      <c r="E186" s="8"/>
      <c r="F186" s="8"/>
      <c r="G186" s="21"/>
      <c r="H186" s="12"/>
      <c r="I186" s="12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idden="1" x14ac:dyDescent="0.25">
      <c r="A187" s="8"/>
      <c r="B187" s="8"/>
      <c r="C187" s="8"/>
      <c r="D187" s="8"/>
      <c r="E187" s="8"/>
      <c r="F187" s="8"/>
      <c r="G187" s="21"/>
      <c r="H187" s="12"/>
      <c r="I187" s="12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idden="1" x14ac:dyDescent="0.25">
      <c r="A188" s="8"/>
      <c r="B188" s="8"/>
      <c r="C188" s="8"/>
      <c r="D188" s="8"/>
      <c r="E188" s="8"/>
      <c r="F188" s="8"/>
      <c r="G188" s="21"/>
      <c r="H188" s="12"/>
      <c r="I188" s="12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idden="1" x14ac:dyDescent="0.25">
      <c r="A189" s="8"/>
      <c r="B189" s="8"/>
      <c r="C189" s="8"/>
      <c r="D189" s="8"/>
      <c r="E189" s="8"/>
      <c r="F189" s="8"/>
      <c r="G189" s="21"/>
      <c r="H189" s="12"/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idden="1" x14ac:dyDescent="0.25">
      <c r="A190" s="8"/>
      <c r="B190" s="8"/>
      <c r="C190" s="8"/>
      <c r="D190" s="8"/>
      <c r="E190" s="8"/>
      <c r="F190" s="8"/>
      <c r="G190" s="21"/>
      <c r="H190" s="12"/>
      <c r="I190" s="12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idden="1" x14ac:dyDescent="0.25">
      <c r="A191" s="8"/>
      <c r="B191" s="8"/>
      <c r="C191" s="8"/>
      <c r="D191" s="8"/>
      <c r="E191" s="8"/>
      <c r="F191" s="8"/>
      <c r="G191" s="21"/>
      <c r="H191" s="12"/>
      <c r="I191" s="12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idden="1" x14ac:dyDescent="0.25">
      <c r="A192" s="8"/>
      <c r="B192" s="8"/>
      <c r="C192" s="8"/>
      <c r="D192" s="8"/>
      <c r="E192" s="8"/>
      <c r="F192" s="8"/>
      <c r="G192" s="21"/>
      <c r="H192" s="12"/>
      <c r="I192" s="1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idden="1" x14ac:dyDescent="0.25">
      <c r="A193" s="8"/>
      <c r="B193" s="8"/>
      <c r="C193" s="8"/>
      <c r="D193" s="8"/>
      <c r="E193" s="8"/>
      <c r="F193" s="8"/>
      <c r="G193" s="21"/>
      <c r="H193" s="12"/>
      <c r="I193" s="12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idden="1" x14ac:dyDescent="0.25">
      <c r="A194" s="8"/>
      <c r="B194" s="8"/>
      <c r="C194" s="8"/>
      <c r="D194" s="8"/>
      <c r="E194" s="8"/>
      <c r="F194" s="8"/>
      <c r="G194" s="21"/>
      <c r="H194" s="12"/>
      <c r="I194" s="12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idden="1" x14ac:dyDescent="0.25">
      <c r="A195" s="8"/>
      <c r="B195" s="8"/>
      <c r="C195" s="8"/>
      <c r="D195" s="8"/>
      <c r="E195" s="8"/>
      <c r="F195" s="8"/>
      <c r="G195" s="21"/>
      <c r="H195" s="12"/>
      <c r="I195" s="12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idden="1" x14ac:dyDescent="0.25">
      <c r="A196" s="8"/>
      <c r="B196" s="8"/>
      <c r="C196" s="8"/>
      <c r="D196" s="8"/>
      <c r="E196" s="8"/>
      <c r="F196" s="8"/>
      <c r="G196" s="21"/>
      <c r="H196" s="12"/>
      <c r="I196" s="12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idden="1" x14ac:dyDescent="0.25">
      <c r="A197" s="8"/>
      <c r="B197" s="8"/>
      <c r="C197" s="8"/>
      <c r="D197" s="8"/>
      <c r="E197" s="8"/>
      <c r="F197" s="8"/>
      <c r="G197" s="21"/>
      <c r="H197" s="12"/>
      <c r="I197" s="12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idden="1" x14ac:dyDescent="0.25">
      <c r="A198" s="8"/>
      <c r="B198" s="8"/>
      <c r="C198" s="8"/>
      <c r="D198" s="8"/>
      <c r="E198" s="8"/>
      <c r="F198" s="8"/>
      <c r="G198" s="21"/>
      <c r="H198" s="12"/>
      <c r="I198" s="12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idden="1" x14ac:dyDescent="0.25">
      <c r="A199" s="8"/>
      <c r="B199" s="8"/>
      <c r="C199" s="8"/>
      <c r="D199" s="8"/>
      <c r="E199" s="8"/>
      <c r="F199" s="8"/>
      <c r="G199" s="21"/>
      <c r="H199" s="12"/>
      <c r="I199" s="12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idden="1" x14ac:dyDescent="0.25">
      <c r="A200" s="8"/>
      <c r="B200" s="8"/>
      <c r="C200" s="8"/>
      <c r="D200" s="8"/>
      <c r="E200" s="8"/>
      <c r="F200" s="8"/>
      <c r="G200" s="21"/>
      <c r="H200" s="12"/>
      <c r="I200" s="12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idden="1" x14ac:dyDescent="0.25">
      <c r="A201" s="8"/>
      <c r="B201" s="8"/>
      <c r="C201" s="8"/>
      <c r="D201" s="8"/>
      <c r="E201" s="8"/>
      <c r="F201" s="8"/>
      <c r="G201" s="21"/>
      <c r="H201" s="12"/>
      <c r="I201" s="12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idden="1" x14ac:dyDescent="0.25">
      <c r="A202" s="8"/>
      <c r="B202" s="8"/>
      <c r="C202" s="8"/>
      <c r="D202" s="8"/>
      <c r="E202" s="8"/>
      <c r="F202" s="8"/>
      <c r="G202" s="21"/>
      <c r="H202" s="12"/>
      <c r="I202" s="1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idden="1" x14ac:dyDescent="0.25">
      <c r="A203" s="8"/>
      <c r="B203" s="8"/>
      <c r="C203" s="8"/>
      <c r="D203" s="8"/>
      <c r="E203" s="8"/>
      <c r="F203" s="8"/>
      <c r="G203" s="21"/>
      <c r="H203" s="12"/>
      <c r="I203" s="12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idden="1" x14ac:dyDescent="0.25">
      <c r="A204" s="8"/>
      <c r="B204" s="8"/>
      <c r="C204" s="8"/>
      <c r="D204" s="8"/>
      <c r="E204" s="8"/>
      <c r="F204" s="8"/>
      <c r="G204" s="21"/>
      <c r="H204" s="12"/>
      <c r="I204" s="1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idden="1" x14ac:dyDescent="0.25">
      <c r="A205" s="8"/>
      <c r="B205" s="8"/>
      <c r="C205" s="8"/>
      <c r="D205" s="8"/>
      <c r="E205" s="8"/>
      <c r="F205" s="8"/>
      <c r="G205" s="21"/>
      <c r="H205" s="12"/>
      <c r="I205" s="12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idden="1" x14ac:dyDescent="0.25">
      <c r="A206" s="8"/>
      <c r="B206" s="8"/>
      <c r="C206" s="8"/>
      <c r="D206" s="8"/>
      <c r="E206" s="8"/>
      <c r="F206" s="8"/>
      <c r="G206" s="21"/>
      <c r="H206" s="12"/>
      <c r="I206" s="1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idden="1" x14ac:dyDescent="0.25">
      <c r="A207" s="8"/>
      <c r="B207" s="8"/>
      <c r="C207" s="8"/>
      <c r="D207" s="8"/>
      <c r="E207" s="8"/>
      <c r="F207" s="8"/>
      <c r="G207" s="21"/>
      <c r="H207" s="12"/>
      <c r="I207" s="1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idden="1" x14ac:dyDescent="0.25">
      <c r="A208" s="8"/>
      <c r="B208" s="8"/>
      <c r="C208" s="8"/>
      <c r="D208" s="8"/>
      <c r="E208" s="8"/>
      <c r="F208" s="8"/>
      <c r="G208" s="21"/>
      <c r="H208" s="12"/>
      <c r="I208" s="1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idden="1" x14ac:dyDescent="0.25">
      <c r="A209" s="8"/>
      <c r="B209" s="8"/>
      <c r="C209" s="8"/>
      <c r="D209" s="8"/>
      <c r="E209" s="8"/>
      <c r="F209" s="8"/>
      <c r="G209" s="21"/>
      <c r="H209" s="12"/>
      <c r="I209" s="1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idden="1" x14ac:dyDescent="0.25">
      <c r="A210" s="8"/>
      <c r="B210" s="8"/>
      <c r="C210" s="8"/>
      <c r="D210" s="8"/>
      <c r="E210" s="8"/>
      <c r="F210" s="8"/>
      <c r="G210" s="21"/>
      <c r="H210" s="12"/>
      <c r="I210" s="1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idden="1" x14ac:dyDescent="0.25">
      <c r="A211" s="8"/>
      <c r="B211" s="8"/>
      <c r="C211" s="8"/>
      <c r="D211" s="8"/>
      <c r="E211" s="8"/>
      <c r="F211" s="8"/>
      <c r="G211" s="21"/>
      <c r="H211" s="12"/>
      <c r="I211" s="1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idden="1" x14ac:dyDescent="0.25">
      <c r="A212" s="8"/>
      <c r="B212" s="8"/>
      <c r="C212" s="8"/>
      <c r="D212" s="8"/>
      <c r="E212" s="8"/>
      <c r="F212" s="8"/>
      <c r="G212" s="21"/>
      <c r="H212" s="12"/>
      <c r="I212" s="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idden="1" x14ac:dyDescent="0.25">
      <c r="A213" s="8"/>
      <c r="B213" s="8"/>
      <c r="C213" s="8"/>
      <c r="D213" s="8"/>
      <c r="E213" s="8"/>
      <c r="F213" s="8"/>
      <c r="G213" s="21"/>
      <c r="H213" s="12"/>
      <c r="I213" s="1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idden="1" x14ac:dyDescent="0.25">
      <c r="A214" s="8"/>
      <c r="B214" s="8"/>
      <c r="C214" s="8"/>
      <c r="D214" s="8"/>
      <c r="E214" s="8"/>
      <c r="F214" s="8"/>
      <c r="G214" s="21"/>
      <c r="H214" s="12"/>
      <c r="I214" s="1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idden="1" x14ac:dyDescent="0.25">
      <c r="A215" s="8"/>
      <c r="B215" s="8"/>
      <c r="C215" s="8"/>
      <c r="D215" s="8"/>
      <c r="E215" s="8"/>
      <c r="F215" s="8"/>
      <c r="G215" s="21"/>
      <c r="H215" s="12"/>
      <c r="I215" s="1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idden="1" x14ac:dyDescent="0.25">
      <c r="A216" s="8"/>
      <c r="B216" s="8"/>
      <c r="C216" s="8"/>
      <c r="D216" s="8"/>
      <c r="E216" s="8"/>
      <c r="F216" s="8"/>
      <c r="G216" s="21"/>
      <c r="H216" s="12"/>
      <c r="I216" s="1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idden="1" x14ac:dyDescent="0.25">
      <c r="A217" s="8"/>
      <c r="B217" s="8"/>
      <c r="C217" s="8"/>
      <c r="D217" s="8"/>
      <c r="E217" s="8"/>
      <c r="F217" s="8"/>
      <c r="G217" s="21"/>
      <c r="H217" s="12"/>
      <c r="I217" s="1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idden="1" x14ac:dyDescent="0.25">
      <c r="A218" s="8"/>
      <c r="B218" s="8"/>
      <c r="C218" s="8"/>
      <c r="D218" s="8"/>
      <c r="E218" s="8"/>
      <c r="F218" s="8"/>
      <c r="G218" s="21"/>
      <c r="H218" s="12"/>
      <c r="I218" s="1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idden="1" x14ac:dyDescent="0.25">
      <c r="A219" s="8"/>
      <c r="B219" s="8"/>
      <c r="C219" s="8"/>
      <c r="D219" s="8"/>
      <c r="E219" s="8"/>
      <c r="F219" s="8"/>
      <c r="G219" s="21"/>
      <c r="H219" s="12"/>
      <c r="I219" s="1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idden="1" x14ac:dyDescent="0.25">
      <c r="A220" s="8"/>
      <c r="B220" s="8"/>
      <c r="C220" s="8"/>
      <c r="D220" s="8"/>
      <c r="E220" s="8"/>
      <c r="F220" s="8"/>
      <c r="G220" s="21"/>
      <c r="H220" s="12"/>
      <c r="I220" s="1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idden="1" x14ac:dyDescent="0.25">
      <c r="A221" s="8"/>
      <c r="B221" s="8"/>
      <c r="C221" s="8"/>
      <c r="D221" s="8"/>
      <c r="E221" s="8"/>
      <c r="F221" s="8"/>
      <c r="G221" s="21"/>
      <c r="H221" s="12"/>
      <c r="I221" s="1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idden="1" x14ac:dyDescent="0.25">
      <c r="A222" s="8"/>
      <c r="B222" s="8"/>
      <c r="C222" s="8"/>
      <c r="D222" s="8"/>
      <c r="E222" s="8"/>
      <c r="F222" s="8"/>
      <c r="G222" s="21"/>
      <c r="H222" s="12"/>
      <c r="I222" s="1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idden="1" x14ac:dyDescent="0.25">
      <c r="A223" s="8"/>
      <c r="B223" s="8"/>
      <c r="C223" s="8"/>
      <c r="D223" s="8"/>
      <c r="E223" s="8"/>
      <c r="F223" s="8"/>
      <c r="G223" s="21"/>
      <c r="H223" s="12"/>
      <c r="I223" s="1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idden="1" x14ac:dyDescent="0.25">
      <c r="A224" s="8"/>
      <c r="B224" s="8"/>
      <c r="C224" s="8"/>
      <c r="D224" s="8"/>
      <c r="E224" s="8"/>
      <c r="F224" s="8"/>
      <c r="G224" s="21"/>
      <c r="H224" s="12"/>
      <c r="I224" s="1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idden="1" x14ac:dyDescent="0.25">
      <c r="A225" s="8"/>
      <c r="B225" s="8"/>
      <c r="C225" s="8"/>
      <c r="D225" s="8"/>
      <c r="E225" s="8"/>
      <c r="F225" s="8"/>
      <c r="G225" s="21"/>
      <c r="H225" s="12"/>
      <c r="I225" s="1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idden="1" x14ac:dyDescent="0.25">
      <c r="A226" s="8"/>
      <c r="B226" s="8"/>
      <c r="C226" s="8"/>
      <c r="D226" s="8"/>
      <c r="E226" s="8"/>
      <c r="F226" s="8"/>
      <c r="G226" s="21"/>
      <c r="H226" s="12"/>
      <c r="I226" s="1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idden="1" x14ac:dyDescent="0.25">
      <c r="A227" s="8"/>
      <c r="B227" s="8"/>
      <c r="C227" s="8"/>
      <c r="D227" s="8"/>
      <c r="E227" s="8"/>
      <c r="F227" s="8"/>
      <c r="G227" s="21"/>
      <c r="H227" s="12"/>
      <c r="I227" s="1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idden="1" x14ac:dyDescent="0.25">
      <c r="A228" s="8"/>
      <c r="B228" s="8"/>
      <c r="C228" s="8"/>
      <c r="D228" s="8"/>
      <c r="E228" s="8"/>
      <c r="F228" s="8"/>
      <c r="G228" s="21"/>
      <c r="H228" s="12"/>
      <c r="I228" s="1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idden="1" x14ac:dyDescent="0.25">
      <c r="A229" s="8"/>
      <c r="B229" s="8"/>
      <c r="C229" s="8"/>
      <c r="D229" s="8"/>
      <c r="E229" s="8"/>
      <c r="F229" s="8"/>
      <c r="G229" s="21"/>
      <c r="H229" s="12"/>
      <c r="I229" s="1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idden="1" x14ac:dyDescent="0.25">
      <c r="A230" s="8"/>
      <c r="B230" s="8"/>
      <c r="C230" s="8"/>
      <c r="D230" s="8"/>
      <c r="E230" s="8"/>
      <c r="F230" s="8"/>
      <c r="G230" s="21"/>
      <c r="H230" s="12"/>
      <c r="I230" s="1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idden="1" x14ac:dyDescent="0.25">
      <c r="A231" s="8"/>
      <c r="B231" s="8"/>
      <c r="C231" s="8"/>
      <c r="D231" s="8"/>
      <c r="E231" s="8"/>
      <c r="F231" s="8"/>
      <c r="G231" s="21"/>
      <c r="H231" s="12"/>
      <c r="I231" s="1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idden="1" x14ac:dyDescent="0.25">
      <c r="A232" s="8"/>
      <c r="B232" s="8"/>
      <c r="C232" s="8"/>
      <c r="D232" s="8"/>
      <c r="E232" s="8"/>
      <c r="F232" s="8"/>
      <c r="G232" s="21"/>
      <c r="H232" s="12"/>
      <c r="I232" s="1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idden="1" x14ac:dyDescent="0.25">
      <c r="A233" s="8"/>
      <c r="B233" s="8"/>
      <c r="C233" s="8"/>
      <c r="D233" s="8"/>
      <c r="E233" s="8"/>
      <c r="F233" s="8"/>
      <c r="G233" s="21"/>
      <c r="H233" s="12"/>
      <c r="I233" s="1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idden="1" x14ac:dyDescent="0.25">
      <c r="A234" s="8"/>
      <c r="B234" s="8"/>
      <c r="C234" s="8"/>
      <c r="D234" s="8"/>
      <c r="E234" s="8"/>
      <c r="F234" s="8"/>
      <c r="G234" s="21"/>
      <c r="H234" s="12"/>
      <c r="I234" s="1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idden="1" x14ac:dyDescent="0.25">
      <c r="A235" s="8"/>
      <c r="B235" s="8"/>
      <c r="C235" s="8"/>
      <c r="D235" s="8"/>
      <c r="E235" s="8"/>
      <c r="F235" s="8"/>
      <c r="G235" s="21"/>
      <c r="H235" s="12"/>
      <c r="I235" s="1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idden="1" x14ac:dyDescent="0.25">
      <c r="A236" s="8"/>
      <c r="B236" s="8"/>
      <c r="C236" s="8"/>
      <c r="D236" s="8"/>
      <c r="E236" s="8"/>
      <c r="F236" s="8"/>
      <c r="G236" s="21"/>
      <c r="H236" s="12"/>
      <c r="I236" s="1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idden="1" x14ac:dyDescent="0.25">
      <c r="A237" s="8"/>
      <c r="B237" s="8"/>
      <c r="C237" s="8"/>
      <c r="D237" s="8"/>
      <c r="E237" s="8"/>
      <c r="F237" s="8"/>
      <c r="G237" s="21"/>
      <c r="H237" s="12"/>
      <c r="I237" s="1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idden="1" x14ac:dyDescent="0.25">
      <c r="A238" s="8"/>
      <c r="B238" s="8"/>
      <c r="C238" s="8"/>
      <c r="D238" s="8"/>
      <c r="E238" s="8"/>
      <c r="F238" s="8"/>
      <c r="G238" s="21"/>
      <c r="H238" s="12"/>
      <c r="I238" s="1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idden="1" x14ac:dyDescent="0.25">
      <c r="A239" s="8"/>
      <c r="B239" s="8"/>
      <c r="C239" s="8"/>
      <c r="D239" s="8"/>
      <c r="E239" s="8"/>
      <c r="F239" s="8"/>
      <c r="G239" s="21"/>
      <c r="H239" s="12"/>
      <c r="I239" s="1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idden="1" x14ac:dyDescent="0.25">
      <c r="A240" s="8"/>
      <c r="B240" s="8"/>
      <c r="C240" s="8"/>
      <c r="D240" s="8"/>
      <c r="E240" s="8"/>
      <c r="F240" s="8"/>
      <c r="G240" s="21"/>
      <c r="H240" s="12"/>
      <c r="I240" s="1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idden="1" x14ac:dyDescent="0.25">
      <c r="A241" s="8"/>
      <c r="B241" s="8"/>
      <c r="C241" s="8"/>
      <c r="D241" s="8"/>
      <c r="E241" s="8"/>
      <c r="F241" s="8"/>
      <c r="G241" s="21"/>
      <c r="H241" s="12"/>
      <c r="I241" s="1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idden="1" x14ac:dyDescent="0.25">
      <c r="A242" s="8"/>
      <c r="B242" s="8"/>
      <c r="C242" s="8"/>
      <c r="D242" s="8"/>
      <c r="E242" s="8"/>
      <c r="F242" s="8"/>
      <c r="G242" s="21"/>
      <c r="H242" s="12"/>
      <c r="I242" s="1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idden="1" x14ac:dyDescent="0.25">
      <c r="A243" s="8"/>
      <c r="B243" s="8"/>
      <c r="C243" s="8"/>
      <c r="D243" s="8"/>
      <c r="E243" s="8"/>
      <c r="F243" s="8"/>
      <c r="G243" s="21"/>
      <c r="H243" s="12"/>
      <c r="I243" s="1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idden="1" x14ac:dyDescent="0.25">
      <c r="A244" s="8"/>
      <c r="B244" s="8"/>
      <c r="C244" s="8"/>
      <c r="D244" s="8"/>
      <c r="E244" s="8"/>
      <c r="F244" s="8"/>
      <c r="G244" s="21"/>
      <c r="H244" s="12"/>
      <c r="I244" s="1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idden="1" x14ac:dyDescent="0.25">
      <c r="A245" s="8"/>
      <c r="B245" s="8"/>
      <c r="C245" s="8"/>
      <c r="D245" s="8"/>
      <c r="E245" s="8"/>
      <c r="F245" s="8"/>
      <c r="G245" s="21"/>
      <c r="H245" s="12"/>
      <c r="I245" s="1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idden="1" x14ac:dyDescent="0.25">
      <c r="A246" s="8"/>
      <c r="B246" s="8"/>
      <c r="C246" s="8"/>
      <c r="D246" s="8"/>
      <c r="E246" s="8"/>
      <c r="F246" s="8"/>
      <c r="G246" s="21"/>
      <c r="H246" s="12"/>
      <c r="I246" s="1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idden="1" x14ac:dyDescent="0.25">
      <c r="A247" s="8"/>
      <c r="B247" s="8"/>
      <c r="C247" s="8"/>
      <c r="D247" s="8"/>
      <c r="E247" s="8"/>
      <c r="F247" s="8"/>
      <c r="G247" s="21"/>
      <c r="H247" s="12"/>
      <c r="I247" s="1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idden="1" x14ac:dyDescent="0.25">
      <c r="A248" s="8"/>
      <c r="B248" s="8"/>
      <c r="C248" s="8"/>
      <c r="D248" s="8"/>
      <c r="E248" s="8"/>
      <c r="F248" s="8"/>
      <c r="G248" s="21"/>
      <c r="H248" s="12"/>
      <c r="I248" s="1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idden="1" x14ac:dyDescent="0.25">
      <c r="A249" s="8"/>
      <c r="B249" s="8"/>
      <c r="C249" s="8"/>
      <c r="D249" s="8"/>
      <c r="E249" s="8"/>
      <c r="F249" s="8"/>
      <c r="G249" s="21"/>
      <c r="H249" s="12"/>
      <c r="I249" s="1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idden="1" x14ac:dyDescent="0.25">
      <c r="A250" s="8"/>
      <c r="B250" s="8"/>
      <c r="C250" s="8"/>
      <c r="D250" s="8"/>
      <c r="E250" s="8"/>
      <c r="F250" s="8"/>
      <c r="G250" s="21"/>
      <c r="H250" s="12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idden="1" x14ac:dyDescent="0.25">
      <c r="A251" s="8"/>
      <c r="B251" s="8"/>
      <c r="C251" s="8"/>
      <c r="D251" s="8"/>
      <c r="E251" s="8"/>
      <c r="F251" s="8"/>
      <c r="G251" s="21"/>
      <c r="H251" s="12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idden="1" x14ac:dyDescent="0.25">
      <c r="A252" s="8"/>
      <c r="B252" s="8"/>
      <c r="C252" s="8"/>
      <c r="D252" s="8"/>
      <c r="E252" s="8"/>
      <c r="F252" s="8"/>
      <c r="G252" s="21"/>
      <c r="H252" s="12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idden="1" x14ac:dyDescent="0.25">
      <c r="A253" s="8"/>
      <c r="B253" s="8"/>
      <c r="C253" s="8"/>
      <c r="D253" s="8"/>
      <c r="E253" s="8"/>
      <c r="F253" s="8"/>
      <c r="G253" s="21"/>
      <c r="H253" s="12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idden="1" x14ac:dyDescent="0.25">
      <c r="A254" s="8"/>
      <c r="B254" s="8"/>
      <c r="C254" s="8"/>
      <c r="D254" s="8"/>
      <c r="E254" s="8"/>
      <c r="F254" s="8"/>
      <c r="G254" s="21"/>
      <c r="H254" s="12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idden="1" x14ac:dyDescent="0.25">
      <c r="A255" s="8"/>
      <c r="B255" s="8"/>
      <c r="C255" s="8"/>
      <c r="D255" s="8"/>
      <c r="E255" s="8"/>
      <c r="F255" s="8"/>
      <c r="G255" s="21"/>
      <c r="H255" s="12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idden="1" x14ac:dyDescent="0.25">
      <c r="A256" s="8"/>
      <c r="B256" s="8"/>
      <c r="C256" s="8"/>
      <c r="D256" s="8"/>
      <c r="E256" s="8"/>
      <c r="F256" s="8"/>
      <c r="G256" s="21"/>
      <c r="H256" s="12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idden="1" x14ac:dyDescent="0.25">
      <c r="A257" s="8"/>
      <c r="B257" s="8"/>
      <c r="C257" s="8"/>
      <c r="D257" s="8"/>
      <c r="E257" s="8"/>
      <c r="F257" s="8"/>
      <c r="G257" s="21"/>
      <c r="H257" s="12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idden="1" x14ac:dyDescent="0.25">
      <c r="A258" s="8"/>
      <c r="B258" s="8"/>
      <c r="C258" s="8"/>
      <c r="D258" s="8"/>
      <c r="E258" s="8"/>
      <c r="F258" s="8"/>
      <c r="G258" s="21"/>
      <c r="H258" s="12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idden="1" x14ac:dyDescent="0.25">
      <c r="A259" s="8"/>
      <c r="B259" s="8"/>
      <c r="C259" s="8"/>
      <c r="D259" s="8"/>
      <c r="E259" s="8"/>
      <c r="F259" s="8"/>
      <c r="G259" s="21"/>
      <c r="H259" s="12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idden="1" x14ac:dyDescent="0.25">
      <c r="A260" s="8"/>
      <c r="B260" s="8"/>
      <c r="C260" s="8"/>
      <c r="D260" s="8"/>
      <c r="E260" s="8"/>
      <c r="F260" s="8"/>
      <c r="G260" s="21"/>
      <c r="H260" s="12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idden="1" x14ac:dyDescent="0.25">
      <c r="A261" s="8"/>
      <c r="B261" s="8"/>
      <c r="C261" s="8"/>
      <c r="D261" s="8"/>
      <c r="E261" s="8"/>
      <c r="F261" s="8"/>
      <c r="G261" s="21"/>
      <c r="H261" s="12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idden="1" x14ac:dyDescent="0.25">
      <c r="A262" s="8"/>
      <c r="B262" s="8"/>
      <c r="C262" s="8"/>
      <c r="D262" s="8"/>
      <c r="E262" s="8"/>
      <c r="F262" s="8"/>
      <c r="G262" s="21"/>
      <c r="H262" s="12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idden="1" x14ac:dyDescent="0.25">
      <c r="A263" s="8"/>
      <c r="B263" s="8"/>
      <c r="C263" s="8"/>
      <c r="D263" s="8"/>
      <c r="E263" s="8"/>
      <c r="F263" s="8"/>
      <c r="G263" s="21"/>
      <c r="H263" s="12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idden="1" x14ac:dyDescent="0.25">
      <c r="A264" s="8"/>
      <c r="B264" s="8"/>
      <c r="C264" s="8"/>
      <c r="D264" s="8"/>
      <c r="E264" s="8"/>
      <c r="F264" s="8"/>
      <c r="G264" s="21"/>
      <c r="H264" s="12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idden="1" x14ac:dyDescent="0.25">
      <c r="A265" s="8"/>
      <c r="B265" s="8"/>
      <c r="C265" s="8"/>
      <c r="D265" s="8"/>
      <c r="E265" s="8"/>
      <c r="F265" s="8"/>
      <c r="G265" s="21"/>
      <c r="H265" s="12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idden="1" x14ac:dyDescent="0.25">
      <c r="A266" s="8"/>
      <c r="B266" s="8"/>
      <c r="C266" s="8"/>
      <c r="D266" s="8"/>
      <c r="E266" s="8"/>
      <c r="F266" s="8"/>
      <c r="G266" s="21"/>
      <c r="H266" s="12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idden="1" x14ac:dyDescent="0.25">
      <c r="A267" s="8"/>
      <c r="B267" s="8"/>
      <c r="C267" s="8"/>
      <c r="D267" s="8"/>
      <c r="E267" s="8"/>
      <c r="F267" s="8"/>
      <c r="G267" s="21"/>
      <c r="H267" s="12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idden="1" x14ac:dyDescent="0.25">
      <c r="A268" s="8"/>
      <c r="B268" s="8"/>
      <c r="C268" s="8"/>
      <c r="D268" s="8"/>
      <c r="E268" s="8"/>
      <c r="F268" s="8"/>
      <c r="G268" s="21"/>
      <c r="H268" s="12"/>
      <c r="I268" s="1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idden="1" x14ac:dyDescent="0.25">
      <c r="A269" s="8"/>
      <c r="B269" s="8"/>
      <c r="C269" s="8"/>
      <c r="D269" s="8"/>
      <c r="E269" s="8"/>
      <c r="F269" s="8"/>
      <c r="G269" s="21"/>
      <c r="H269" s="12"/>
      <c r="I269" s="1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idden="1" x14ac:dyDescent="0.25">
      <c r="A270" s="8"/>
      <c r="B270" s="8"/>
      <c r="C270" s="8"/>
      <c r="D270" s="8"/>
      <c r="E270" s="8"/>
      <c r="F270" s="8"/>
      <c r="G270" s="21"/>
      <c r="H270" s="12"/>
      <c r="I270" s="1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idden="1" x14ac:dyDescent="0.25">
      <c r="A271" s="8"/>
      <c r="B271" s="8"/>
      <c r="C271" s="8"/>
      <c r="D271" s="8"/>
      <c r="E271" s="8"/>
      <c r="F271" s="8"/>
      <c r="G271" s="21"/>
      <c r="H271" s="12"/>
      <c r="I271" s="1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idden="1" x14ac:dyDescent="0.25">
      <c r="A272" s="8"/>
      <c r="B272" s="8"/>
      <c r="C272" s="8"/>
      <c r="D272" s="8"/>
      <c r="E272" s="8"/>
      <c r="F272" s="8"/>
      <c r="G272" s="21"/>
      <c r="H272" s="12"/>
      <c r="I272" s="1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idden="1" x14ac:dyDescent="0.25">
      <c r="A273" s="8"/>
      <c r="B273" s="8"/>
      <c r="C273" s="8"/>
      <c r="D273" s="8"/>
      <c r="E273" s="8"/>
      <c r="F273" s="8"/>
      <c r="G273" s="21"/>
      <c r="H273" s="12"/>
      <c r="I273" s="1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idden="1" x14ac:dyDescent="0.25">
      <c r="A274" s="8"/>
      <c r="B274" s="8"/>
      <c r="C274" s="8"/>
      <c r="D274" s="8"/>
      <c r="E274" s="8"/>
      <c r="F274" s="8"/>
      <c r="G274" s="21"/>
      <c r="H274" s="12"/>
      <c r="I274" s="1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idden="1" x14ac:dyDescent="0.25">
      <c r="A275" s="8"/>
      <c r="B275" s="8"/>
      <c r="C275" s="8"/>
      <c r="D275" s="8"/>
      <c r="E275" s="8"/>
      <c r="F275" s="8"/>
      <c r="G275" s="21"/>
      <c r="H275" s="12"/>
      <c r="I275" s="1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idden="1" x14ac:dyDescent="0.25">
      <c r="A276" s="8"/>
      <c r="B276" s="8"/>
      <c r="C276" s="8"/>
      <c r="D276" s="8"/>
      <c r="E276" s="8"/>
      <c r="F276" s="8"/>
      <c r="G276" s="21"/>
      <c r="H276" s="12"/>
      <c r="I276" s="1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idden="1" x14ac:dyDescent="0.25">
      <c r="A277" s="8"/>
      <c r="B277" s="8"/>
      <c r="C277" s="8"/>
      <c r="D277" s="8"/>
      <c r="E277" s="8"/>
      <c r="F277" s="8"/>
      <c r="G277" s="21"/>
      <c r="H277" s="12"/>
      <c r="I277" s="1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idden="1" x14ac:dyDescent="0.25">
      <c r="A278" s="8"/>
      <c r="B278" s="8"/>
      <c r="C278" s="8"/>
      <c r="D278" s="8"/>
      <c r="E278" s="8"/>
      <c r="F278" s="8"/>
      <c r="G278" s="21"/>
      <c r="H278" s="12"/>
      <c r="I278" s="1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idden="1" x14ac:dyDescent="0.25">
      <c r="A279" s="8"/>
      <c r="B279" s="8"/>
      <c r="C279" s="8"/>
      <c r="D279" s="8"/>
      <c r="E279" s="8"/>
      <c r="F279" s="8"/>
      <c r="G279" s="21"/>
      <c r="H279" s="12"/>
      <c r="I279" s="1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idden="1" x14ac:dyDescent="0.25">
      <c r="A280" s="8"/>
      <c r="B280" s="8"/>
      <c r="C280" s="8"/>
      <c r="D280" s="8"/>
      <c r="E280" s="8"/>
      <c r="F280" s="8"/>
      <c r="G280" s="21"/>
      <c r="H280" s="12"/>
      <c r="I280" s="1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idden="1" x14ac:dyDescent="0.25">
      <c r="A281" s="8"/>
      <c r="B281" s="8"/>
      <c r="C281" s="8"/>
      <c r="D281" s="8"/>
      <c r="E281" s="8"/>
      <c r="F281" s="8"/>
      <c r="G281" s="21"/>
      <c r="H281" s="12"/>
      <c r="I281" s="1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idden="1" x14ac:dyDescent="0.25">
      <c r="A282" s="8"/>
      <c r="B282" s="8"/>
      <c r="C282" s="8"/>
      <c r="D282" s="8"/>
      <c r="E282" s="8"/>
      <c r="F282" s="8"/>
      <c r="G282" s="21"/>
      <c r="H282" s="12"/>
      <c r="I282" s="1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idden="1" x14ac:dyDescent="0.25">
      <c r="A283" s="8"/>
      <c r="B283" s="8"/>
      <c r="C283" s="8"/>
      <c r="D283" s="8"/>
      <c r="E283" s="8"/>
      <c r="F283" s="8"/>
      <c r="G283" s="21"/>
      <c r="H283" s="12"/>
      <c r="I283" s="1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idden="1" x14ac:dyDescent="0.25">
      <c r="A284" s="8"/>
      <c r="B284" s="8"/>
      <c r="C284" s="8"/>
      <c r="D284" s="8"/>
      <c r="E284" s="8"/>
      <c r="F284" s="8"/>
      <c r="G284" s="21"/>
      <c r="H284" s="12"/>
      <c r="I284" s="1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idden="1" x14ac:dyDescent="0.25">
      <c r="A285" s="8"/>
      <c r="B285" s="8"/>
      <c r="C285" s="8"/>
      <c r="D285" s="8"/>
      <c r="E285" s="8"/>
      <c r="F285" s="8"/>
      <c r="G285" s="21"/>
      <c r="H285" s="12"/>
      <c r="I285" s="1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idden="1" x14ac:dyDescent="0.25">
      <c r="A286" s="8"/>
      <c r="B286" s="8"/>
      <c r="C286" s="8"/>
      <c r="D286" s="8"/>
      <c r="E286" s="8"/>
      <c r="F286" s="8"/>
      <c r="G286" s="21"/>
      <c r="H286" s="12"/>
      <c r="I286" s="1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idden="1" x14ac:dyDescent="0.25">
      <c r="A287" s="8"/>
      <c r="B287" s="8"/>
      <c r="C287" s="8"/>
      <c r="D287" s="8"/>
      <c r="E287" s="8"/>
      <c r="F287" s="8"/>
      <c r="G287" s="21"/>
      <c r="H287" s="12"/>
      <c r="I287" s="1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idden="1" x14ac:dyDescent="0.25">
      <c r="A288" s="8"/>
      <c r="B288" s="8"/>
      <c r="C288" s="8"/>
      <c r="D288" s="8"/>
      <c r="E288" s="8"/>
      <c r="F288" s="8"/>
      <c r="G288" s="21"/>
      <c r="H288" s="12"/>
      <c r="I288" s="1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idden="1" x14ac:dyDescent="0.25">
      <c r="A289" s="8"/>
      <c r="B289" s="8"/>
      <c r="C289" s="8"/>
      <c r="D289" s="8"/>
      <c r="E289" s="8"/>
      <c r="F289" s="8"/>
      <c r="G289" s="21"/>
      <c r="H289" s="12"/>
      <c r="I289" s="1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idden="1" x14ac:dyDescent="0.25">
      <c r="A290" s="8"/>
      <c r="B290" s="8"/>
      <c r="C290" s="8"/>
      <c r="D290" s="8"/>
      <c r="E290" s="8"/>
      <c r="F290" s="8"/>
      <c r="G290" s="21"/>
      <c r="H290" s="12"/>
      <c r="I290" s="1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idden="1" x14ac:dyDescent="0.25">
      <c r="A291" s="8"/>
      <c r="B291" s="8"/>
      <c r="C291" s="8"/>
      <c r="D291" s="8"/>
      <c r="E291" s="8"/>
      <c r="F291" s="8"/>
      <c r="G291" s="21"/>
      <c r="H291" s="12"/>
      <c r="I291" s="1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idden="1" x14ac:dyDescent="0.25">
      <c r="A292" s="8"/>
      <c r="B292" s="8"/>
      <c r="C292" s="8"/>
      <c r="D292" s="8"/>
      <c r="E292" s="8"/>
      <c r="F292" s="8"/>
      <c r="G292" s="21"/>
      <c r="H292" s="12"/>
      <c r="I292" s="1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idden="1" x14ac:dyDescent="0.25">
      <c r="A293" s="8"/>
      <c r="B293" s="8"/>
      <c r="C293" s="8"/>
      <c r="D293" s="8"/>
      <c r="E293" s="8"/>
      <c r="F293" s="8"/>
      <c r="G293" s="21"/>
      <c r="H293" s="12"/>
      <c r="I293" s="1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idden="1" x14ac:dyDescent="0.25">
      <c r="A294" s="8"/>
      <c r="B294" s="8"/>
      <c r="C294" s="8"/>
      <c r="D294" s="8"/>
      <c r="E294" s="8"/>
      <c r="F294" s="8"/>
      <c r="G294" s="21"/>
      <c r="H294" s="12"/>
      <c r="I294" s="1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idden="1" x14ac:dyDescent="0.25">
      <c r="A295" s="8"/>
      <c r="B295" s="8"/>
      <c r="C295" s="8"/>
      <c r="D295" s="8"/>
      <c r="E295" s="8"/>
      <c r="F295" s="8"/>
      <c r="G295" s="21"/>
      <c r="H295" s="12"/>
      <c r="I295" s="1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idden="1" x14ac:dyDescent="0.25">
      <c r="A296" s="8"/>
      <c r="B296" s="8"/>
      <c r="C296" s="8"/>
      <c r="D296" s="8"/>
      <c r="E296" s="8"/>
      <c r="F296" s="8"/>
      <c r="G296" s="21"/>
      <c r="H296" s="12"/>
      <c r="I296" s="1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idden="1" x14ac:dyDescent="0.25">
      <c r="A297" s="8"/>
      <c r="B297" s="8"/>
      <c r="C297" s="8"/>
      <c r="D297" s="8"/>
      <c r="E297" s="8"/>
      <c r="F297" s="8"/>
      <c r="G297" s="21"/>
      <c r="H297" s="12"/>
      <c r="I297" s="1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idden="1" x14ac:dyDescent="0.25">
      <c r="A298" s="8"/>
      <c r="B298" s="8"/>
      <c r="C298" s="8"/>
      <c r="D298" s="8"/>
      <c r="E298" s="8"/>
      <c r="F298" s="8"/>
      <c r="G298" s="21"/>
      <c r="H298" s="12"/>
      <c r="I298" s="1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idden="1" x14ac:dyDescent="0.25">
      <c r="A299" s="8"/>
      <c r="B299" s="8"/>
      <c r="C299" s="8"/>
      <c r="D299" s="8"/>
      <c r="E299" s="8"/>
      <c r="F299" s="8"/>
      <c r="G299" s="21"/>
      <c r="H299" s="12"/>
      <c r="I299" s="1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idden="1" x14ac:dyDescent="0.25">
      <c r="A300" s="8"/>
      <c r="B300" s="8"/>
      <c r="C300" s="8"/>
      <c r="D300" s="8"/>
      <c r="E300" s="8"/>
      <c r="F300" s="8"/>
      <c r="G300" s="21"/>
      <c r="H300" s="12"/>
      <c r="I300" s="1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idden="1" x14ac:dyDescent="0.25">
      <c r="A301" s="8"/>
      <c r="B301" s="8"/>
      <c r="C301" s="8"/>
      <c r="D301" s="8"/>
      <c r="E301" s="8"/>
      <c r="F301" s="8"/>
      <c r="G301" s="21"/>
      <c r="H301" s="12"/>
      <c r="I301" s="1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idden="1" x14ac:dyDescent="0.25">
      <c r="A302" s="8"/>
      <c r="B302" s="8"/>
      <c r="C302" s="8"/>
      <c r="D302" s="8"/>
      <c r="E302" s="8"/>
      <c r="F302" s="8"/>
      <c r="G302" s="21"/>
      <c r="H302" s="12"/>
      <c r="I302" s="1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idden="1" x14ac:dyDescent="0.25">
      <c r="A303" s="8"/>
      <c r="B303" s="8"/>
      <c r="C303" s="8"/>
      <c r="D303" s="8"/>
      <c r="E303" s="8"/>
      <c r="F303" s="8"/>
      <c r="G303" s="21"/>
      <c r="H303" s="12"/>
      <c r="I303" s="1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idden="1" x14ac:dyDescent="0.25">
      <c r="A304" s="8"/>
      <c r="B304" s="8"/>
      <c r="C304" s="8"/>
      <c r="D304" s="8"/>
      <c r="E304" s="8"/>
      <c r="F304" s="8"/>
      <c r="G304" s="21"/>
      <c r="H304" s="12"/>
      <c r="I304" s="1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idden="1" x14ac:dyDescent="0.25">
      <c r="A305" s="8"/>
      <c r="B305" s="8"/>
      <c r="C305" s="8"/>
      <c r="D305" s="8"/>
      <c r="E305" s="8"/>
      <c r="F305" s="8"/>
      <c r="G305" s="21"/>
      <c r="H305" s="12"/>
      <c r="I305" s="1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idden="1" x14ac:dyDescent="0.25">
      <c r="A306" s="8"/>
      <c r="B306" s="8"/>
      <c r="C306" s="8"/>
      <c r="D306" s="8"/>
      <c r="E306" s="8"/>
      <c r="F306" s="8"/>
      <c r="G306" s="21"/>
      <c r="H306" s="12"/>
      <c r="I306" s="1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idden="1" x14ac:dyDescent="0.25">
      <c r="A307" s="8"/>
      <c r="B307" s="8"/>
      <c r="C307" s="8"/>
      <c r="D307" s="8"/>
      <c r="E307" s="8"/>
      <c r="F307" s="8"/>
      <c r="G307" s="21"/>
      <c r="H307" s="12"/>
      <c r="I307" s="1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idden="1" x14ac:dyDescent="0.25">
      <c r="A308" s="8"/>
      <c r="B308" s="8"/>
      <c r="C308" s="8"/>
      <c r="D308" s="8"/>
      <c r="E308" s="8"/>
      <c r="F308" s="8"/>
      <c r="G308" s="21"/>
      <c r="H308" s="12"/>
      <c r="I308" s="1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idden="1" x14ac:dyDescent="0.25">
      <c r="A309" s="8"/>
      <c r="B309" s="8"/>
      <c r="C309" s="8"/>
      <c r="D309" s="8"/>
      <c r="E309" s="8"/>
      <c r="F309" s="8"/>
      <c r="G309" s="21"/>
      <c r="H309" s="12"/>
      <c r="I309" s="1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idden="1" x14ac:dyDescent="0.25">
      <c r="A310" s="8"/>
      <c r="B310" s="8"/>
      <c r="C310" s="8"/>
      <c r="D310" s="8"/>
      <c r="E310" s="8"/>
      <c r="F310" s="8"/>
      <c r="G310" s="21"/>
      <c r="H310" s="12"/>
      <c r="I310" s="1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idden="1" x14ac:dyDescent="0.25">
      <c r="A311" s="8"/>
      <c r="B311" s="8"/>
      <c r="C311" s="8"/>
      <c r="D311" s="8"/>
      <c r="E311" s="8"/>
      <c r="F311" s="8"/>
      <c r="G311" s="21"/>
      <c r="H311" s="12"/>
      <c r="I311" s="1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idden="1" x14ac:dyDescent="0.25">
      <c r="A312" s="8"/>
      <c r="B312" s="8"/>
      <c r="C312" s="8"/>
      <c r="D312" s="8"/>
      <c r="E312" s="8"/>
      <c r="F312" s="8"/>
      <c r="G312" s="21"/>
      <c r="H312" s="12"/>
      <c r="I312" s="1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idden="1" x14ac:dyDescent="0.25">
      <c r="A313" s="8"/>
      <c r="B313" s="8"/>
      <c r="C313" s="8"/>
      <c r="D313" s="8"/>
      <c r="E313" s="8"/>
      <c r="F313" s="8"/>
      <c r="G313" s="21"/>
      <c r="H313" s="12"/>
      <c r="I313" s="1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idden="1" x14ac:dyDescent="0.25">
      <c r="A314" s="8"/>
      <c r="B314" s="8"/>
      <c r="C314" s="8"/>
      <c r="D314" s="8"/>
      <c r="E314" s="8"/>
      <c r="F314" s="8"/>
      <c r="G314" s="21"/>
      <c r="H314" s="12"/>
      <c r="I314" s="1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idden="1" x14ac:dyDescent="0.25">
      <c r="A315" s="8"/>
      <c r="B315" s="8"/>
      <c r="C315" s="8"/>
      <c r="D315" s="8"/>
      <c r="E315" s="8"/>
      <c r="F315" s="8"/>
      <c r="G315" s="21"/>
      <c r="H315" s="12"/>
      <c r="I315" s="1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idden="1" x14ac:dyDescent="0.25">
      <c r="A316" s="8"/>
      <c r="B316" s="8"/>
      <c r="C316" s="8"/>
      <c r="D316" s="8"/>
      <c r="E316" s="8"/>
      <c r="F316" s="8"/>
      <c r="G316" s="21"/>
      <c r="H316" s="12"/>
      <c r="I316" s="1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idden="1" x14ac:dyDescent="0.25">
      <c r="A317" s="8"/>
      <c r="B317" s="8"/>
      <c r="C317" s="8"/>
      <c r="D317" s="8"/>
      <c r="E317" s="8"/>
      <c r="F317" s="8"/>
      <c r="G317" s="21"/>
      <c r="H317" s="12"/>
      <c r="I317" s="1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idden="1" x14ac:dyDescent="0.25">
      <c r="A318" s="8"/>
      <c r="B318" s="8"/>
      <c r="C318" s="8"/>
      <c r="D318" s="8"/>
      <c r="E318" s="8"/>
      <c r="F318" s="8"/>
      <c r="G318" s="21"/>
      <c r="H318" s="12"/>
      <c r="I318" s="1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idden="1" x14ac:dyDescent="0.25">
      <c r="A319" s="8"/>
      <c r="B319" s="8"/>
      <c r="C319" s="8"/>
      <c r="D319" s="8"/>
      <c r="E319" s="8"/>
      <c r="F319" s="8"/>
      <c r="G319" s="21"/>
      <c r="H319" s="12"/>
      <c r="I319" s="1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idden="1" x14ac:dyDescent="0.25">
      <c r="A320" s="8"/>
      <c r="B320" s="8"/>
      <c r="C320" s="8"/>
      <c r="D320" s="8"/>
      <c r="E320" s="8"/>
      <c r="F320" s="8"/>
      <c r="G320" s="21"/>
      <c r="H320" s="12"/>
      <c r="I320" s="1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idden="1" x14ac:dyDescent="0.25">
      <c r="A321" s="8"/>
      <c r="B321" s="8"/>
      <c r="C321" s="8"/>
      <c r="D321" s="8"/>
      <c r="E321" s="8"/>
      <c r="F321" s="8"/>
      <c r="G321" s="21"/>
      <c r="H321" s="12"/>
      <c r="I321" s="1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idden="1" x14ac:dyDescent="0.25">
      <c r="A322" s="8"/>
      <c r="B322" s="8"/>
      <c r="C322" s="8"/>
      <c r="D322" s="8"/>
      <c r="E322" s="8"/>
      <c r="F322" s="8"/>
      <c r="G322" s="21"/>
      <c r="H322" s="12"/>
      <c r="I322" s="1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idden="1" x14ac:dyDescent="0.25">
      <c r="A323" s="8"/>
      <c r="B323" s="8"/>
      <c r="C323" s="8"/>
      <c r="D323" s="8"/>
      <c r="E323" s="8"/>
      <c r="F323" s="8"/>
      <c r="G323" s="21"/>
      <c r="H323" s="12"/>
      <c r="I323" s="1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idden="1" x14ac:dyDescent="0.25">
      <c r="A324" s="8"/>
      <c r="B324" s="8"/>
      <c r="C324" s="8"/>
      <c r="D324" s="8"/>
      <c r="E324" s="8"/>
      <c r="F324" s="8"/>
      <c r="G324" s="21"/>
      <c r="H324" s="12"/>
      <c r="I324" s="1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idden="1" x14ac:dyDescent="0.25">
      <c r="A325" s="8"/>
      <c r="B325" s="8"/>
      <c r="C325" s="8"/>
      <c r="D325" s="8"/>
      <c r="E325" s="8"/>
      <c r="F325" s="8"/>
      <c r="G325" s="21"/>
      <c r="H325" s="12"/>
      <c r="I325" s="1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idden="1" x14ac:dyDescent="0.25">
      <c r="A326" s="8"/>
      <c r="B326" s="8"/>
      <c r="C326" s="8"/>
      <c r="D326" s="8"/>
      <c r="E326" s="8"/>
      <c r="F326" s="8"/>
      <c r="G326" s="21"/>
      <c r="H326" s="12"/>
      <c r="I326" s="1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idden="1" x14ac:dyDescent="0.25">
      <c r="A327" s="8"/>
      <c r="B327" s="8"/>
      <c r="C327" s="8"/>
      <c r="D327" s="8"/>
      <c r="E327" s="8"/>
      <c r="F327" s="8"/>
      <c r="G327" s="21"/>
      <c r="H327" s="12"/>
      <c r="I327" s="1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idden="1" x14ac:dyDescent="0.25">
      <c r="A328" s="8"/>
      <c r="B328" s="8"/>
      <c r="C328" s="8"/>
      <c r="D328" s="8"/>
      <c r="E328" s="8"/>
      <c r="F328" s="8"/>
      <c r="G328" s="21"/>
      <c r="H328" s="12"/>
      <c r="I328" s="1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idden="1" x14ac:dyDescent="0.25">
      <c r="A329" s="8"/>
      <c r="B329" s="8"/>
      <c r="C329" s="8"/>
      <c r="D329" s="8"/>
      <c r="E329" s="8"/>
      <c r="F329" s="8"/>
      <c r="G329" s="21"/>
      <c r="H329" s="12"/>
      <c r="I329" s="1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idden="1" x14ac:dyDescent="0.25">
      <c r="A330" s="8"/>
      <c r="B330" s="8"/>
      <c r="C330" s="8"/>
      <c r="D330" s="8"/>
      <c r="E330" s="8"/>
      <c r="F330" s="8"/>
      <c r="G330" s="21"/>
      <c r="H330" s="12"/>
      <c r="I330" s="1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idden="1" x14ac:dyDescent="0.25">
      <c r="A331" s="8"/>
      <c r="B331" s="8"/>
      <c r="C331" s="8"/>
      <c r="D331" s="8"/>
      <c r="E331" s="8"/>
      <c r="F331" s="8"/>
      <c r="G331" s="21"/>
      <c r="H331" s="12"/>
      <c r="I331" s="1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idden="1" x14ac:dyDescent="0.25">
      <c r="A332" s="8"/>
      <c r="B332" s="8"/>
      <c r="C332" s="8"/>
      <c r="D332" s="8"/>
      <c r="E332" s="8"/>
      <c r="F332" s="8"/>
      <c r="G332" s="21"/>
      <c r="H332" s="12"/>
      <c r="I332" s="1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idden="1" x14ac:dyDescent="0.25">
      <c r="A333" s="8"/>
      <c r="B333" s="8"/>
      <c r="C333" s="8"/>
      <c r="D333" s="8"/>
      <c r="E333" s="8"/>
      <c r="F333" s="8"/>
      <c r="G333" s="21"/>
      <c r="H333" s="12"/>
      <c r="I333" s="1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idden="1" x14ac:dyDescent="0.25">
      <c r="A334" s="8"/>
      <c r="B334" s="8"/>
      <c r="C334" s="8"/>
      <c r="D334" s="8"/>
      <c r="E334" s="8"/>
      <c r="F334" s="8"/>
      <c r="G334" s="21"/>
      <c r="H334" s="12"/>
      <c r="I334" s="1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idden="1" x14ac:dyDescent="0.25">
      <c r="A335" s="8"/>
      <c r="B335" s="8"/>
      <c r="C335" s="8"/>
      <c r="D335" s="8"/>
      <c r="E335" s="8"/>
      <c r="F335" s="8"/>
      <c r="G335" s="21"/>
      <c r="H335" s="12"/>
      <c r="I335" s="1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idden="1" x14ac:dyDescent="0.25">
      <c r="A336" s="8"/>
      <c r="B336" s="8"/>
      <c r="C336" s="8"/>
      <c r="D336" s="8"/>
      <c r="E336" s="8"/>
      <c r="F336" s="8"/>
      <c r="G336" s="21"/>
      <c r="H336" s="12"/>
      <c r="I336" s="1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idden="1" x14ac:dyDescent="0.25">
      <c r="A337" s="8"/>
      <c r="B337" s="8"/>
      <c r="C337" s="8"/>
      <c r="D337" s="8"/>
      <c r="E337" s="8"/>
      <c r="F337" s="8"/>
      <c r="G337" s="21"/>
      <c r="H337" s="12"/>
      <c r="I337" s="1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idden="1" x14ac:dyDescent="0.25">
      <c r="A338" s="8"/>
      <c r="B338" s="8"/>
      <c r="C338" s="8"/>
      <c r="D338" s="8"/>
      <c r="E338" s="8"/>
      <c r="F338" s="8"/>
      <c r="G338" s="21"/>
      <c r="H338" s="12"/>
      <c r="I338" s="1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idden="1" x14ac:dyDescent="0.25">
      <c r="A339" s="8"/>
      <c r="B339" s="8"/>
      <c r="C339" s="8"/>
      <c r="D339" s="8"/>
      <c r="E339" s="8"/>
      <c r="F339" s="8"/>
      <c r="G339" s="21"/>
      <c r="H339" s="12"/>
      <c r="I339" s="1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idden="1" x14ac:dyDescent="0.25">
      <c r="A340" s="8"/>
      <c r="B340" s="8"/>
      <c r="C340" s="8"/>
      <c r="D340" s="8"/>
      <c r="E340" s="8"/>
      <c r="F340" s="8"/>
      <c r="G340" s="21"/>
      <c r="H340" s="12"/>
      <c r="I340" s="1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idden="1" x14ac:dyDescent="0.25">
      <c r="A341" s="8"/>
      <c r="B341" s="8"/>
      <c r="C341" s="8"/>
      <c r="D341" s="8"/>
      <c r="E341" s="8"/>
      <c r="F341" s="8"/>
      <c r="G341" s="21"/>
      <c r="H341" s="12"/>
      <c r="I341" s="1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idden="1" x14ac:dyDescent="0.25">
      <c r="A342" s="8"/>
      <c r="B342" s="8"/>
      <c r="C342" s="8"/>
      <c r="D342" s="8"/>
      <c r="E342" s="8"/>
      <c r="F342" s="8"/>
      <c r="G342" s="21"/>
      <c r="H342" s="12"/>
      <c r="I342" s="1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idden="1" x14ac:dyDescent="0.25">
      <c r="A343" s="8"/>
      <c r="B343" s="8"/>
      <c r="C343" s="8"/>
      <c r="D343" s="8"/>
      <c r="E343" s="8"/>
      <c r="F343" s="8"/>
      <c r="G343" s="21"/>
      <c r="H343" s="12"/>
      <c r="I343" s="1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idden="1" x14ac:dyDescent="0.25">
      <c r="A344" s="8"/>
      <c r="B344" s="8"/>
      <c r="C344" s="8"/>
      <c r="D344" s="8"/>
      <c r="E344" s="8"/>
      <c r="F344" s="8"/>
      <c r="G344" s="21"/>
      <c r="H344" s="12"/>
      <c r="I344" s="1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idden="1" x14ac:dyDescent="0.25">
      <c r="A345" s="8"/>
      <c r="B345" s="8"/>
      <c r="C345" s="8"/>
      <c r="D345" s="8"/>
      <c r="E345" s="8"/>
      <c r="F345" s="8"/>
      <c r="G345" s="21"/>
      <c r="H345" s="12"/>
      <c r="I345" s="1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idden="1" x14ac:dyDescent="0.25">
      <c r="A346" s="8"/>
      <c r="B346" s="8"/>
      <c r="C346" s="8"/>
      <c r="D346" s="8"/>
      <c r="E346" s="8"/>
      <c r="F346" s="8"/>
      <c r="G346" s="21"/>
      <c r="H346" s="12"/>
      <c r="I346" s="1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idden="1" x14ac:dyDescent="0.25">
      <c r="A347" s="8"/>
      <c r="B347" s="8"/>
      <c r="C347" s="8"/>
      <c r="D347" s="8"/>
      <c r="E347" s="8"/>
      <c r="F347" s="8"/>
      <c r="G347" s="21"/>
      <c r="H347" s="12"/>
      <c r="I347" s="1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idden="1" x14ac:dyDescent="0.25">
      <c r="A348" s="8"/>
      <c r="B348" s="8"/>
      <c r="C348" s="8"/>
      <c r="D348" s="8"/>
      <c r="E348" s="8"/>
      <c r="F348" s="8"/>
      <c r="G348" s="21"/>
      <c r="H348" s="12"/>
      <c r="I348" s="1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idden="1" x14ac:dyDescent="0.25">
      <c r="A349" s="8"/>
      <c r="B349" s="8"/>
      <c r="C349" s="8"/>
      <c r="D349" s="8"/>
      <c r="E349" s="8"/>
      <c r="F349" s="8"/>
      <c r="G349" s="21"/>
      <c r="H349" s="12"/>
      <c r="I349" s="1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idden="1" x14ac:dyDescent="0.25">
      <c r="A350" s="8"/>
      <c r="B350" s="8"/>
      <c r="C350" s="8"/>
      <c r="D350" s="8"/>
      <c r="E350" s="8"/>
      <c r="F350" s="8"/>
      <c r="G350" s="21"/>
      <c r="H350" s="12"/>
      <c r="I350" s="1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idden="1" x14ac:dyDescent="0.25">
      <c r="A351" s="8"/>
      <c r="B351" s="8"/>
      <c r="C351" s="8"/>
      <c r="D351" s="8"/>
      <c r="E351" s="8"/>
      <c r="F351" s="8"/>
      <c r="G351" s="21"/>
      <c r="H351" s="12"/>
      <c r="I351" s="1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idden="1" x14ac:dyDescent="0.25">
      <c r="A352" s="8"/>
      <c r="B352" s="8"/>
      <c r="C352" s="8"/>
      <c r="D352" s="8"/>
      <c r="E352" s="8"/>
      <c r="F352" s="8"/>
      <c r="G352" s="21"/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idden="1" x14ac:dyDescent="0.25">
      <c r="A353" s="8"/>
      <c r="B353" s="8"/>
      <c r="C353" s="8"/>
      <c r="D353" s="8"/>
      <c r="E353" s="8"/>
      <c r="F353" s="8"/>
      <c r="G353" s="21"/>
      <c r="H353" s="12"/>
      <c r="I353" s="1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idden="1" x14ac:dyDescent="0.25">
      <c r="A354" s="8"/>
      <c r="B354" s="8"/>
      <c r="C354" s="8"/>
      <c r="D354" s="8"/>
      <c r="E354" s="8"/>
      <c r="F354" s="8"/>
      <c r="G354" s="21"/>
      <c r="H354" s="12"/>
      <c r="I354" s="1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idden="1" x14ac:dyDescent="0.25">
      <c r="A355" s="8"/>
      <c r="B355" s="8"/>
      <c r="C355" s="8"/>
      <c r="D355" s="8"/>
      <c r="E355" s="8"/>
      <c r="F355" s="8"/>
      <c r="G355" s="21"/>
      <c r="H355" s="12"/>
      <c r="I355" s="1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idden="1" x14ac:dyDescent="0.25">
      <c r="A356" s="8"/>
      <c r="B356" s="8"/>
      <c r="C356" s="8"/>
      <c r="D356" s="8"/>
      <c r="E356" s="8"/>
      <c r="F356" s="8"/>
      <c r="G356" s="21"/>
      <c r="H356" s="12"/>
      <c r="I356" s="1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idden="1" x14ac:dyDescent="0.25">
      <c r="A357" s="8"/>
      <c r="B357" s="8"/>
      <c r="C357" s="8"/>
      <c r="D357" s="8"/>
      <c r="E357" s="8"/>
      <c r="F357" s="8"/>
      <c r="G357" s="21"/>
      <c r="H357" s="12"/>
      <c r="I357" s="1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idden="1" x14ac:dyDescent="0.25">
      <c r="A358" s="8"/>
      <c r="B358" s="8"/>
      <c r="C358" s="8"/>
      <c r="D358" s="8"/>
      <c r="E358" s="8"/>
      <c r="F358" s="8"/>
      <c r="G358" s="21"/>
      <c r="H358" s="12"/>
      <c r="I358" s="1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idden="1" x14ac:dyDescent="0.25">
      <c r="A359" s="8"/>
      <c r="B359" s="8"/>
      <c r="C359" s="8"/>
      <c r="D359" s="8"/>
      <c r="E359" s="8"/>
      <c r="F359" s="8"/>
      <c r="G359" s="21"/>
      <c r="H359" s="12"/>
      <c r="I359" s="1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idden="1" x14ac:dyDescent="0.25">
      <c r="A360" s="8"/>
      <c r="B360" s="8"/>
      <c r="C360" s="8"/>
      <c r="D360" s="8"/>
      <c r="E360" s="8"/>
      <c r="F360" s="8"/>
      <c r="G360" s="21"/>
      <c r="H360" s="12"/>
      <c r="I360" s="1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idden="1" x14ac:dyDescent="0.25">
      <c r="A361" s="8"/>
      <c r="B361" s="8"/>
      <c r="C361" s="8"/>
      <c r="D361" s="8"/>
      <c r="E361" s="8"/>
      <c r="F361" s="8"/>
      <c r="G361" s="21"/>
      <c r="H361" s="12"/>
      <c r="I361" s="1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idden="1" x14ac:dyDescent="0.25">
      <c r="A362" s="8"/>
      <c r="B362" s="8"/>
      <c r="C362" s="8"/>
      <c r="D362" s="8"/>
      <c r="E362" s="8"/>
      <c r="F362" s="8"/>
      <c r="G362" s="21"/>
      <c r="H362" s="12"/>
      <c r="I362" s="1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idden="1" x14ac:dyDescent="0.25">
      <c r="A363" s="8"/>
      <c r="B363" s="8"/>
      <c r="C363" s="8"/>
      <c r="D363" s="8"/>
      <c r="E363" s="8"/>
      <c r="F363" s="8"/>
      <c r="G363" s="21"/>
      <c r="H363" s="12"/>
      <c r="I363" s="1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idden="1" x14ac:dyDescent="0.25">
      <c r="A364" s="8"/>
      <c r="B364" s="8"/>
      <c r="C364" s="8"/>
      <c r="D364" s="8"/>
      <c r="E364" s="8"/>
      <c r="F364" s="8"/>
      <c r="G364" s="21"/>
      <c r="H364" s="12"/>
      <c r="I364" s="1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idden="1" x14ac:dyDescent="0.25">
      <c r="A365" s="8"/>
      <c r="B365" s="8"/>
      <c r="C365" s="8"/>
      <c r="D365" s="8"/>
      <c r="E365" s="8"/>
      <c r="F365" s="8"/>
      <c r="G365" s="21"/>
      <c r="H365" s="12"/>
      <c r="I365" s="1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idden="1" x14ac:dyDescent="0.25">
      <c r="A366" s="8"/>
      <c r="B366" s="8"/>
      <c r="C366" s="8"/>
      <c r="D366" s="8"/>
      <c r="E366" s="8"/>
      <c r="F366" s="8"/>
      <c r="G366" s="21"/>
      <c r="H366" s="12"/>
      <c r="I366" s="1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idden="1" x14ac:dyDescent="0.25">
      <c r="A367" s="8"/>
      <c r="B367" s="8"/>
      <c r="C367" s="8"/>
      <c r="D367" s="8"/>
      <c r="E367" s="8"/>
      <c r="F367" s="8"/>
      <c r="G367" s="21"/>
      <c r="H367" s="12"/>
      <c r="I367" s="1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idden="1" x14ac:dyDescent="0.25">
      <c r="A368" s="8"/>
      <c r="B368" s="8"/>
      <c r="C368" s="8"/>
      <c r="D368" s="8"/>
      <c r="E368" s="8"/>
      <c r="F368" s="8"/>
      <c r="G368" s="21"/>
      <c r="H368" s="12"/>
      <c r="I368" s="1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idden="1" x14ac:dyDescent="0.25">
      <c r="A369" s="8"/>
      <c r="B369" s="8"/>
      <c r="C369" s="8"/>
      <c r="D369" s="8"/>
      <c r="E369" s="8"/>
      <c r="F369" s="8"/>
      <c r="G369" s="21"/>
      <c r="H369" s="12"/>
      <c r="I369" s="1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idden="1" x14ac:dyDescent="0.25">
      <c r="A370" s="8"/>
      <c r="B370" s="8"/>
      <c r="C370" s="8"/>
      <c r="D370" s="8"/>
      <c r="E370" s="8"/>
      <c r="F370" s="8"/>
      <c r="G370" s="21"/>
      <c r="H370" s="12"/>
      <c r="I370" s="1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idden="1" x14ac:dyDescent="0.25">
      <c r="A371" s="8"/>
      <c r="B371" s="8"/>
      <c r="C371" s="8"/>
      <c r="D371" s="8"/>
      <c r="E371" s="8"/>
      <c r="F371" s="8"/>
      <c r="G371" s="21"/>
      <c r="H371" s="12"/>
      <c r="I371" s="1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idden="1" x14ac:dyDescent="0.25">
      <c r="A372" s="8"/>
      <c r="B372" s="8"/>
      <c r="C372" s="8"/>
      <c r="D372" s="8"/>
      <c r="E372" s="8"/>
      <c r="F372" s="8"/>
      <c r="G372" s="21"/>
      <c r="H372" s="12"/>
      <c r="I372" s="1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idden="1" x14ac:dyDescent="0.25">
      <c r="A373" s="8"/>
      <c r="B373" s="8"/>
      <c r="C373" s="8"/>
      <c r="D373" s="8"/>
      <c r="E373" s="8"/>
      <c r="F373" s="8"/>
      <c r="G373" s="21"/>
      <c r="H373" s="12"/>
      <c r="I373" s="1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idden="1" x14ac:dyDescent="0.25">
      <c r="A374" s="8"/>
      <c r="B374" s="8"/>
      <c r="C374" s="8"/>
      <c r="D374" s="8"/>
      <c r="E374" s="8"/>
      <c r="F374" s="8"/>
      <c r="G374" s="21"/>
      <c r="H374" s="12"/>
      <c r="I374" s="12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idden="1" x14ac:dyDescent="0.25">
      <c r="A375" s="8"/>
      <c r="B375" s="8"/>
      <c r="C375" s="8"/>
      <c r="D375" s="8"/>
      <c r="E375" s="8"/>
      <c r="F375" s="8"/>
      <c r="G375" s="21"/>
      <c r="H375" s="12"/>
      <c r="I375" s="12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idden="1" x14ac:dyDescent="0.25">
      <c r="A376" s="8"/>
      <c r="B376" s="8"/>
      <c r="C376" s="8"/>
      <c r="D376" s="8"/>
      <c r="E376" s="8"/>
      <c r="F376" s="8"/>
      <c r="G376" s="21"/>
      <c r="H376" s="12"/>
      <c r="I376" s="12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idden="1" x14ac:dyDescent="0.25">
      <c r="A377" s="8"/>
      <c r="B377" s="8"/>
      <c r="C377" s="8"/>
      <c r="D377" s="8"/>
      <c r="E377" s="8"/>
      <c r="F377" s="8"/>
      <c r="G377" s="21"/>
      <c r="H377" s="12"/>
      <c r="I377" s="12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idden="1" x14ac:dyDescent="0.25">
      <c r="A378" s="8"/>
      <c r="B378" s="8"/>
      <c r="C378" s="8"/>
      <c r="D378" s="8"/>
      <c r="E378" s="8"/>
      <c r="F378" s="8"/>
      <c r="G378" s="21"/>
      <c r="H378" s="12"/>
      <c r="I378" s="12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idden="1" x14ac:dyDescent="0.25">
      <c r="A379" s="8"/>
      <c r="B379" s="8"/>
      <c r="C379" s="8"/>
      <c r="D379" s="8"/>
      <c r="E379" s="8"/>
      <c r="F379" s="8"/>
      <c r="G379" s="21"/>
      <c r="H379" s="12"/>
      <c r="I379" s="12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idden="1" x14ac:dyDescent="0.25">
      <c r="A380" s="8"/>
      <c r="B380" s="8"/>
      <c r="C380" s="8"/>
      <c r="D380" s="8"/>
      <c r="E380" s="8"/>
      <c r="F380" s="8"/>
      <c r="G380" s="21"/>
      <c r="H380" s="12"/>
      <c r="I380" s="12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idden="1" x14ac:dyDescent="0.25">
      <c r="A381" s="8"/>
      <c r="B381" s="8"/>
      <c r="C381" s="8"/>
      <c r="D381" s="8"/>
      <c r="E381" s="8"/>
      <c r="F381" s="8"/>
      <c r="G381" s="21"/>
      <c r="H381" s="12"/>
      <c r="I381" s="12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idden="1" x14ac:dyDescent="0.25">
      <c r="A382" s="8"/>
      <c r="B382" s="8"/>
      <c r="C382" s="8"/>
      <c r="D382" s="8"/>
      <c r="E382" s="8"/>
      <c r="F382" s="8"/>
      <c r="G382" s="21"/>
      <c r="H382" s="12"/>
      <c r="I382" s="12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idden="1" x14ac:dyDescent="0.25">
      <c r="A383" s="8"/>
      <c r="B383" s="8"/>
      <c r="C383" s="8"/>
      <c r="D383" s="8"/>
      <c r="E383" s="8"/>
      <c r="F383" s="8"/>
      <c r="G383" s="21"/>
      <c r="H383" s="12"/>
      <c r="I383" s="12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idden="1" x14ac:dyDescent="0.25">
      <c r="A384" s="8"/>
      <c r="B384" s="8"/>
      <c r="C384" s="8"/>
      <c r="D384" s="8"/>
      <c r="E384" s="8"/>
      <c r="F384" s="8"/>
      <c r="G384" s="21"/>
      <c r="H384" s="12"/>
      <c r="I384" s="12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idden="1" x14ac:dyDescent="0.25">
      <c r="A385" s="8"/>
      <c r="B385" s="8"/>
      <c r="C385" s="8"/>
      <c r="D385" s="8"/>
      <c r="E385" s="8"/>
      <c r="F385" s="8"/>
      <c r="G385" s="21"/>
      <c r="H385" s="12"/>
      <c r="I385" s="12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idden="1" x14ac:dyDescent="0.25">
      <c r="A386" s="8"/>
      <c r="B386" s="8"/>
      <c r="C386" s="8"/>
      <c r="D386" s="8"/>
      <c r="E386" s="8"/>
      <c r="F386" s="8"/>
      <c r="G386" s="21"/>
      <c r="H386" s="12"/>
      <c r="I386" s="12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idden="1" x14ac:dyDescent="0.25">
      <c r="A387" s="8"/>
      <c r="B387" s="8"/>
      <c r="C387" s="8"/>
      <c r="D387" s="8"/>
      <c r="E387" s="8"/>
      <c r="F387" s="8"/>
      <c r="G387" s="21"/>
      <c r="H387" s="12"/>
      <c r="I387" s="12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idden="1" x14ac:dyDescent="0.25">
      <c r="A388" s="8"/>
      <c r="B388" s="8"/>
      <c r="C388" s="8"/>
      <c r="D388" s="8"/>
      <c r="E388" s="8"/>
      <c r="F388" s="8"/>
      <c r="G388" s="21"/>
      <c r="H388" s="12"/>
      <c r="I388" s="12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idden="1" x14ac:dyDescent="0.25">
      <c r="A389" s="8"/>
      <c r="B389" s="8"/>
      <c r="C389" s="8"/>
      <c r="D389" s="8"/>
      <c r="E389" s="8"/>
      <c r="F389" s="8"/>
      <c r="G389" s="21"/>
      <c r="H389" s="12"/>
      <c r="I389" s="12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idden="1" x14ac:dyDescent="0.25">
      <c r="A390" s="8"/>
      <c r="B390" s="8"/>
      <c r="C390" s="8"/>
      <c r="D390" s="8"/>
      <c r="E390" s="8"/>
      <c r="F390" s="8"/>
      <c r="G390" s="21"/>
      <c r="H390" s="12"/>
      <c r="I390" s="12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idden="1" x14ac:dyDescent="0.25">
      <c r="A391" s="8"/>
      <c r="B391" s="8"/>
      <c r="C391" s="8"/>
      <c r="D391" s="8"/>
      <c r="E391" s="8"/>
      <c r="F391" s="8"/>
      <c r="G391" s="21"/>
      <c r="H391" s="12"/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idden="1" x14ac:dyDescent="0.25">
      <c r="A392" s="8"/>
      <c r="B392" s="8"/>
      <c r="C392" s="8"/>
      <c r="D392" s="8"/>
      <c r="E392" s="8"/>
      <c r="F392" s="8"/>
      <c r="G392" s="21"/>
      <c r="H392" s="12"/>
      <c r="I392" s="12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idden="1" x14ac:dyDescent="0.25">
      <c r="A393" s="8"/>
      <c r="B393" s="8"/>
      <c r="C393" s="8"/>
      <c r="D393" s="8"/>
      <c r="E393" s="8"/>
      <c r="F393" s="8"/>
      <c r="G393" s="21"/>
      <c r="H393" s="12"/>
      <c r="I393" s="12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idden="1" x14ac:dyDescent="0.25">
      <c r="A394" s="8"/>
      <c r="B394" s="8"/>
      <c r="C394" s="8"/>
      <c r="D394" s="8"/>
      <c r="E394" s="8"/>
      <c r="F394" s="8"/>
      <c r="G394" s="21"/>
      <c r="H394" s="12"/>
      <c r="I394" s="12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idden="1" x14ac:dyDescent="0.25">
      <c r="A395" s="8"/>
      <c r="B395" s="8"/>
      <c r="C395" s="8"/>
      <c r="D395" s="8"/>
      <c r="E395" s="8"/>
      <c r="F395" s="8"/>
      <c r="G395" s="21"/>
      <c r="H395" s="12"/>
      <c r="I395" s="12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idden="1" x14ac:dyDescent="0.25">
      <c r="A396" s="8"/>
      <c r="B396" s="8"/>
      <c r="C396" s="8"/>
      <c r="D396" s="8"/>
      <c r="E396" s="8"/>
      <c r="F396" s="8"/>
      <c r="G396" s="21"/>
      <c r="H396" s="12"/>
      <c r="I396" s="12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idden="1" x14ac:dyDescent="0.25">
      <c r="A397" s="8"/>
      <c r="B397" s="8"/>
      <c r="C397" s="8"/>
      <c r="D397" s="8"/>
      <c r="E397" s="8"/>
      <c r="F397" s="8"/>
      <c r="G397" s="21"/>
      <c r="H397" s="12"/>
      <c r="I397" s="12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idden="1" x14ac:dyDescent="0.25">
      <c r="A398" s="8"/>
      <c r="B398" s="8"/>
      <c r="C398" s="8"/>
      <c r="D398" s="8"/>
      <c r="E398" s="8"/>
      <c r="F398" s="8"/>
      <c r="G398" s="21"/>
      <c r="H398" s="12"/>
      <c r="I398" s="12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idden="1" x14ac:dyDescent="0.25">
      <c r="A399" s="8"/>
      <c r="B399" s="8"/>
      <c r="C399" s="8"/>
      <c r="D399" s="8"/>
      <c r="E399" s="8"/>
      <c r="F399" s="8"/>
      <c r="G399" s="21"/>
      <c r="H399" s="12"/>
      <c r="I399" s="12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idden="1" x14ac:dyDescent="0.25">
      <c r="A400" s="8"/>
      <c r="B400" s="8"/>
      <c r="C400" s="8"/>
      <c r="D400" s="8"/>
      <c r="E400" s="8"/>
      <c r="F400" s="8"/>
      <c r="G400" s="21"/>
      <c r="H400" s="12"/>
      <c r="I400" s="12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idden="1" x14ac:dyDescent="0.25">
      <c r="A401" s="8"/>
      <c r="B401" s="8"/>
      <c r="C401" s="8"/>
      <c r="D401" s="8"/>
      <c r="E401" s="8"/>
      <c r="F401" s="8"/>
      <c r="G401" s="21"/>
      <c r="H401" s="12"/>
      <c r="I401" s="12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idden="1" x14ac:dyDescent="0.25">
      <c r="A402" s="8"/>
      <c r="B402" s="8"/>
      <c r="C402" s="8"/>
      <c r="D402" s="8"/>
      <c r="E402" s="8"/>
      <c r="F402" s="8"/>
      <c r="G402" s="21"/>
      <c r="H402" s="12"/>
      <c r="I402" s="12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idden="1" x14ac:dyDescent="0.25">
      <c r="A403" s="8"/>
      <c r="B403" s="8"/>
      <c r="C403" s="8"/>
      <c r="D403" s="8"/>
      <c r="E403" s="8"/>
      <c r="F403" s="8"/>
      <c r="G403" s="21"/>
      <c r="H403" s="12"/>
      <c r="I403" s="12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idden="1" x14ac:dyDescent="0.25">
      <c r="A404" s="8"/>
      <c r="B404" s="8"/>
      <c r="C404" s="8"/>
      <c r="D404" s="8"/>
      <c r="E404" s="8"/>
      <c r="F404" s="8"/>
      <c r="G404" s="21"/>
      <c r="H404" s="12"/>
      <c r="I404" s="12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idden="1" x14ac:dyDescent="0.25">
      <c r="A405" s="8"/>
      <c r="B405" s="8"/>
      <c r="C405" s="8"/>
      <c r="D405" s="8"/>
      <c r="E405" s="8"/>
      <c r="F405" s="8"/>
      <c r="G405" s="21"/>
      <c r="H405" s="12"/>
      <c r="I405" s="12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idden="1" x14ac:dyDescent="0.25">
      <c r="A406" s="8"/>
      <c r="B406" s="8"/>
      <c r="C406" s="8"/>
      <c r="D406" s="8"/>
      <c r="E406" s="8"/>
      <c r="F406" s="8"/>
      <c r="G406" s="21"/>
      <c r="H406" s="12"/>
      <c r="I406" s="12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idden="1" x14ac:dyDescent="0.25">
      <c r="A407" s="8"/>
      <c r="B407" s="8"/>
      <c r="C407" s="8"/>
      <c r="D407" s="8"/>
      <c r="E407" s="8"/>
      <c r="F407" s="8"/>
      <c r="G407" s="21"/>
      <c r="H407" s="12"/>
      <c r="I407" s="12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idden="1" x14ac:dyDescent="0.25">
      <c r="A408" s="8"/>
      <c r="B408" s="8"/>
      <c r="C408" s="8"/>
      <c r="D408" s="8"/>
      <c r="E408" s="8"/>
      <c r="F408" s="8"/>
      <c r="G408" s="21"/>
      <c r="H408" s="12"/>
      <c r="I408" s="12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idden="1" x14ac:dyDescent="0.25">
      <c r="A409" s="8"/>
      <c r="B409" s="8"/>
      <c r="C409" s="8"/>
      <c r="D409" s="8"/>
      <c r="E409" s="8"/>
      <c r="F409" s="8"/>
      <c r="G409" s="21"/>
      <c r="H409" s="12"/>
      <c r="I409" s="12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idden="1" x14ac:dyDescent="0.25">
      <c r="A410" s="8"/>
      <c r="B410" s="8"/>
      <c r="C410" s="8"/>
      <c r="D410" s="8"/>
      <c r="E410" s="8"/>
      <c r="F410" s="8"/>
      <c r="G410" s="21"/>
      <c r="H410" s="12"/>
      <c r="I410" s="12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idden="1" x14ac:dyDescent="0.25">
      <c r="A411" s="8"/>
      <c r="B411" s="8"/>
      <c r="C411" s="8"/>
      <c r="D411" s="8"/>
      <c r="E411" s="8"/>
      <c r="F411" s="8"/>
      <c r="G411" s="21"/>
      <c r="H411" s="12"/>
      <c r="I411" s="12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idden="1" x14ac:dyDescent="0.25">
      <c r="A412" s="8"/>
      <c r="B412" s="8"/>
      <c r="C412" s="8"/>
      <c r="D412" s="8"/>
      <c r="E412" s="8"/>
      <c r="F412" s="8"/>
      <c r="G412" s="21"/>
      <c r="H412" s="12"/>
      <c r="I412" s="12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idden="1" x14ac:dyDescent="0.25">
      <c r="A413" s="8"/>
      <c r="B413" s="8"/>
      <c r="C413" s="8"/>
      <c r="D413" s="8"/>
      <c r="E413" s="8"/>
      <c r="F413" s="8"/>
      <c r="G413" s="21"/>
      <c r="H413" s="12"/>
      <c r="I413" s="12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idden="1" x14ac:dyDescent="0.25">
      <c r="A414" s="8"/>
      <c r="B414" s="8"/>
      <c r="C414" s="8"/>
      <c r="D414" s="8"/>
      <c r="E414" s="8"/>
      <c r="F414" s="8"/>
      <c r="G414" s="21"/>
      <c r="H414" s="12"/>
      <c r="I414" s="12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idden="1" x14ac:dyDescent="0.25">
      <c r="A415" s="8"/>
      <c r="B415" s="8"/>
      <c r="C415" s="8"/>
      <c r="D415" s="8"/>
      <c r="E415" s="8"/>
      <c r="F415" s="8"/>
      <c r="G415" s="21"/>
      <c r="H415" s="12"/>
      <c r="I415" s="12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idden="1" x14ac:dyDescent="0.25">
      <c r="A416" s="8"/>
      <c r="B416" s="8"/>
      <c r="C416" s="8"/>
      <c r="D416" s="8"/>
      <c r="E416" s="8"/>
      <c r="F416" s="8"/>
      <c r="G416" s="21"/>
      <c r="H416" s="12"/>
      <c r="I416" s="12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idden="1" x14ac:dyDescent="0.25">
      <c r="A417" s="8"/>
      <c r="B417" s="8"/>
      <c r="C417" s="8"/>
      <c r="D417" s="8"/>
      <c r="E417" s="8"/>
      <c r="F417" s="8"/>
      <c r="G417" s="21"/>
      <c r="H417" s="12"/>
      <c r="I417" s="12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idden="1" x14ac:dyDescent="0.25">
      <c r="A418" s="8"/>
      <c r="B418" s="8"/>
      <c r="C418" s="8"/>
      <c r="D418" s="8"/>
      <c r="E418" s="8"/>
      <c r="F418" s="8"/>
      <c r="G418" s="21"/>
      <c r="H418" s="12"/>
      <c r="I418" s="12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idden="1" x14ac:dyDescent="0.25">
      <c r="A419" s="8"/>
      <c r="B419" s="8"/>
      <c r="C419" s="8"/>
      <c r="D419" s="8"/>
      <c r="E419" s="8"/>
      <c r="F419" s="8"/>
      <c r="G419" s="21"/>
      <c r="H419" s="12"/>
      <c r="I419" s="12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idden="1" x14ac:dyDescent="0.25">
      <c r="A420" s="8"/>
      <c r="B420" s="8"/>
      <c r="C420" s="8"/>
      <c r="D420" s="8"/>
      <c r="E420" s="8"/>
      <c r="F420" s="8"/>
      <c r="G420" s="21"/>
      <c r="H420" s="12"/>
      <c r="I420" s="12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idden="1" x14ac:dyDescent="0.25">
      <c r="A421" s="8"/>
      <c r="B421" s="8"/>
      <c r="C421" s="8"/>
      <c r="D421" s="8"/>
      <c r="E421" s="8"/>
      <c r="F421" s="8"/>
      <c r="G421" s="21"/>
      <c r="H421" s="12"/>
      <c r="I421" s="12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idden="1" x14ac:dyDescent="0.25">
      <c r="A422" s="8"/>
      <c r="B422" s="8"/>
      <c r="C422" s="8"/>
      <c r="D422" s="8"/>
      <c r="E422" s="8"/>
      <c r="F422" s="8"/>
      <c r="G422" s="21"/>
      <c r="H422" s="12"/>
      <c r="I422" s="12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idden="1" x14ac:dyDescent="0.25">
      <c r="A423" s="8"/>
      <c r="B423" s="8"/>
      <c r="C423" s="8"/>
      <c r="D423" s="8"/>
      <c r="E423" s="8"/>
      <c r="F423" s="8"/>
      <c r="G423" s="21"/>
      <c r="H423" s="12"/>
      <c r="I423" s="12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idden="1" x14ac:dyDescent="0.25">
      <c r="A424" s="8"/>
      <c r="B424" s="8"/>
      <c r="C424" s="8"/>
      <c r="D424" s="8"/>
      <c r="E424" s="8"/>
      <c r="F424" s="8"/>
      <c r="G424" s="21"/>
      <c r="H424" s="12"/>
      <c r="I424" s="12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idden="1" x14ac:dyDescent="0.25">
      <c r="A425" s="8"/>
      <c r="B425" s="8"/>
      <c r="C425" s="8"/>
      <c r="D425" s="8"/>
      <c r="E425" s="8"/>
      <c r="F425" s="8"/>
      <c r="G425" s="21"/>
      <c r="H425" s="12"/>
      <c r="I425" s="12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idden="1" x14ac:dyDescent="0.25">
      <c r="A426" s="8"/>
      <c r="B426" s="8"/>
      <c r="C426" s="8"/>
      <c r="D426" s="8"/>
      <c r="E426" s="8"/>
      <c r="F426" s="8"/>
      <c r="G426" s="21"/>
      <c r="H426" s="12"/>
      <c r="I426" s="12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idden="1" x14ac:dyDescent="0.25">
      <c r="A427" s="8"/>
      <c r="B427" s="8"/>
      <c r="C427" s="8"/>
      <c r="D427" s="8"/>
      <c r="E427" s="8"/>
      <c r="F427" s="8"/>
      <c r="G427" s="21"/>
      <c r="H427" s="12"/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idden="1" x14ac:dyDescent="0.25">
      <c r="A428" s="8"/>
      <c r="B428" s="8"/>
      <c r="C428" s="8"/>
      <c r="D428" s="8"/>
      <c r="E428" s="8"/>
      <c r="F428" s="8"/>
      <c r="G428" s="21"/>
      <c r="H428" s="12"/>
      <c r="I428" s="12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idden="1" x14ac:dyDescent="0.25">
      <c r="A429" s="8"/>
      <c r="B429" s="8"/>
      <c r="C429" s="8"/>
      <c r="D429" s="8"/>
      <c r="E429" s="8"/>
      <c r="F429" s="8"/>
      <c r="G429" s="21"/>
      <c r="H429" s="12"/>
      <c r="I429" s="12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idden="1" x14ac:dyDescent="0.25">
      <c r="A430" s="8"/>
      <c r="B430" s="8"/>
      <c r="C430" s="8"/>
      <c r="D430" s="8"/>
      <c r="E430" s="8"/>
      <c r="F430" s="8"/>
      <c r="G430" s="21"/>
      <c r="H430" s="12"/>
      <c r="I430" s="12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idden="1" x14ac:dyDescent="0.25">
      <c r="A431" s="8"/>
      <c r="B431" s="8"/>
      <c r="C431" s="8"/>
      <c r="D431" s="8"/>
      <c r="E431" s="8"/>
      <c r="F431" s="8"/>
      <c r="G431" s="21"/>
      <c r="H431" s="12"/>
      <c r="I431" s="12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idden="1" x14ac:dyDescent="0.25">
      <c r="A432" s="8"/>
      <c r="B432" s="8"/>
      <c r="C432" s="8"/>
      <c r="D432" s="8"/>
      <c r="E432" s="8"/>
      <c r="F432" s="8"/>
      <c r="G432" s="21"/>
      <c r="H432" s="12"/>
      <c r="I432" s="12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idden="1" x14ac:dyDescent="0.25">
      <c r="A433" s="8"/>
      <c r="B433" s="8"/>
      <c r="C433" s="8"/>
      <c r="D433" s="8"/>
      <c r="E433" s="8"/>
      <c r="F433" s="8"/>
      <c r="G433" s="21"/>
      <c r="H433" s="12"/>
      <c r="I433" s="12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idden="1" x14ac:dyDescent="0.25">
      <c r="A434" s="8"/>
      <c r="B434" s="8"/>
      <c r="C434" s="8"/>
      <c r="D434" s="8"/>
      <c r="E434" s="8"/>
      <c r="F434" s="8"/>
      <c r="G434" s="21"/>
      <c r="H434" s="12"/>
      <c r="I434" s="12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idden="1" x14ac:dyDescent="0.25">
      <c r="A435" s="8"/>
      <c r="B435" s="8"/>
      <c r="C435" s="8"/>
      <c r="D435" s="8"/>
      <c r="E435" s="8"/>
      <c r="F435" s="8"/>
      <c r="G435" s="21"/>
      <c r="H435" s="12"/>
      <c r="I435" s="12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idden="1" x14ac:dyDescent="0.25">
      <c r="A436" s="8"/>
      <c r="B436" s="8"/>
      <c r="C436" s="8"/>
      <c r="D436" s="8"/>
      <c r="E436" s="8"/>
      <c r="F436" s="8"/>
      <c r="G436" s="21"/>
      <c r="H436" s="12"/>
      <c r="I436" s="12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idden="1" x14ac:dyDescent="0.25">
      <c r="A437" s="8"/>
      <c r="B437" s="8"/>
      <c r="C437" s="8"/>
      <c r="D437" s="8"/>
      <c r="E437" s="8"/>
      <c r="F437" s="8"/>
      <c r="G437" s="21"/>
      <c r="H437" s="12"/>
      <c r="I437" s="12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idden="1" x14ac:dyDescent="0.25">
      <c r="A438" s="8"/>
      <c r="B438" s="8"/>
      <c r="C438" s="8"/>
      <c r="D438" s="8"/>
      <c r="E438" s="8"/>
      <c r="F438" s="8"/>
      <c r="G438" s="21"/>
      <c r="H438" s="12"/>
      <c r="I438" s="12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idden="1" x14ac:dyDescent="0.25">
      <c r="A439" s="8"/>
      <c r="B439" s="8"/>
      <c r="C439" s="8"/>
      <c r="D439" s="8"/>
      <c r="E439" s="8"/>
      <c r="F439" s="8"/>
      <c r="G439" s="21"/>
      <c r="H439" s="12"/>
      <c r="I439" s="12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idden="1" x14ac:dyDescent="0.25">
      <c r="A440" s="8"/>
      <c r="B440" s="8"/>
      <c r="C440" s="8"/>
      <c r="D440" s="8"/>
      <c r="E440" s="8"/>
      <c r="F440" s="8"/>
      <c r="G440" s="21"/>
      <c r="H440" s="12"/>
      <c r="I440" s="12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idden="1" x14ac:dyDescent="0.25">
      <c r="A441" s="8"/>
      <c r="B441" s="8"/>
      <c r="C441" s="8"/>
      <c r="D441" s="8"/>
      <c r="E441" s="8"/>
      <c r="F441" s="8"/>
      <c r="G441" s="21"/>
      <c r="H441" s="12"/>
      <c r="I441" s="12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idden="1" x14ac:dyDescent="0.25">
      <c r="A442" s="8"/>
      <c r="B442" s="8"/>
      <c r="C442" s="8"/>
      <c r="D442" s="8"/>
      <c r="E442" s="8"/>
      <c r="F442" s="8"/>
      <c r="G442" s="21"/>
      <c r="H442" s="12"/>
      <c r="I442" s="12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idden="1" x14ac:dyDescent="0.25">
      <c r="A443" s="8"/>
      <c r="B443" s="8"/>
      <c r="C443" s="8"/>
      <c r="D443" s="8"/>
      <c r="E443" s="8"/>
      <c r="F443" s="8"/>
      <c r="G443" s="21"/>
      <c r="H443" s="12"/>
      <c r="I443" s="12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idden="1" x14ac:dyDescent="0.25">
      <c r="A444" s="8"/>
      <c r="B444" s="8"/>
      <c r="C444" s="8"/>
      <c r="D444" s="8"/>
      <c r="E444" s="8"/>
      <c r="F444" s="8"/>
      <c r="G444" s="21"/>
      <c r="H444" s="12"/>
      <c r="I444" s="12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idden="1" x14ac:dyDescent="0.25">
      <c r="A445" s="8"/>
      <c r="B445" s="8"/>
      <c r="C445" s="8"/>
      <c r="D445" s="8"/>
      <c r="E445" s="8"/>
      <c r="F445" s="8"/>
      <c r="G445" s="21"/>
      <c r="H445" s="12"/>
      <c r="I445" s="12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idden="1" x14ac:dyDescent="0.25">
      <c r="A446" s="8"/>
      <c r="B446" s="8"/>
      <c r="C446" s="8"/>
      <c r="D446" s="8"/>
      <c r="E446" s="8"/>
      <c r="F446" s="8"/>
      <c r="G446" s="21"/>
      <c r="H446" s="12"/>
      <c r="I446" s="12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idden="1" x14ac:dyDescent="0.25">
      <c r="A447" s="8"/>
      <c r="B447" s="8"/>
      <c r="C447" s="8"/>
      <c r="D447" s="8"/>
      <c r="E447" s="8"/>
      <c r="F447" s="8"/>
      <c r="G447" s="21"/>
      <c r="H447" s="12"/>
      <c r="I447" s="12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idden="1" x14ac:dyDescent="0.25">
      <c r="A448" s="8"/>
      <c r="B448" s="8"/>
      <c r="C448" s="8"/>
      <c r="D448" s="8"/>
      <c r="E448" s="8"/>
      <c r="F448" s="8"/>
      <c r="G448" s="21"/>
      <c r="H448" s="12"/>
      <c r="I448" s="12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idden="1" x14ac:dyDescent="0.25">
      <c r="A449" s="8"/>
      <c r="B449" s="8"/>
      <c r="C449" s="8"/>
      <c r="D449" s="8"/>
      <c r="E449" s="8"/>
      <c r="F449" s="8"/>
      <c r="G449" s="21"/>
      <c r="H449" s="12"/>
      <c r="I449" s="12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idden="1" x14ac:dyDescent="0.25">
      <c r="A450" s="8"/>
      <c r="B450" s="8"/>
      <c r="C450" s="8"/>
      <c r="D450" s="8"/>
      <c r="E450" s="8"/>
      <c r="F450" s="8"/>
      <c r="G450" s="21"/>
      <c r="H450" s="12"/>
      <c r="I450" s="12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idden="1" x14ac:dyDescent="0.25">
      <c r="A451" s="8"/>
      <c r="B451" s="8"/>
      <c r="C451" s="8"/>
      <c r="D451" s="8"/>
      <c r="E451" s="8"/>
      <c r="F451" s="8"/>
      <c r="G451" s="21"/>
      <c r="H451" s="12"/>
      <c r="I451" s="12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idden="1" x14ac:dyDescent="0.25">
      <c r="A452" s="8"/>
      <c r="B452" s="8"/>
      <c r="C452" s="8"/>
      <c r="D452" s="8"/>
      <c r="E452" s="8"/>
      <c r="F452" s="8"/>
      <c r="G452" s="21"/>
      <c r="H452" s="12"/>
      <c r="I452" s="12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idden="1" x14ac:dyDescent="0.25">
      <c r="A453" s="8"/>
      <c r="B453" s="8"/>
      <c r="C453" s="8"/>
      <c r="D453" s="8"/>
      <c r="E453" s="8"/>
      <c r="F453" s="8"/>
      <c r="G453" s="21"/>
      <c r="H453" s="12"/>
      <c r="I453" s="12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idden="1" x14ac:dyDescent="0.25">
      <c r="A454" s="8"/>
      <c r="B454" s="8"/>
      <c r="C454" s="8"/>
      <c r="D454" s="8"/>
      <c r="E454" s="8"/>
      <c r="F454" s="8"/>
      <c r="G454" s="21"/>
      <c r="H454" s="12"/>
      <c r="I454" s="12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idden="1" x14ac:dyDescent="0.25">
      <c r="A455" s="8"/>
      <c r="B455" s="8"/>
      <c r="C455" s="8"/>
      <c r="D455" s="8"/>
      <c r="E455" s="8"/>
      <c r="F455" s="8"/>
      <c r="G455" s="21"/>
      <c r="H455" s="12"/>
      <c r="I455" s="12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idden="1" x14ac:dyDescent="0.25">
      <c r="A456" s="8"/>
      <c r="B456" s="8"/>
      <c r="C456" s="8"/>
      <c r="D456" s="8"/>
      <c r="E456" s="8"/>
      <c r="F456" s="8"/>
      <c r="G456" s="21"/>
      <c r="H456" s="12"/>
      <c r="I456" s="12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idden="1" x14ac:dyDescent="0.25">
      <c r="A457" s="8"/>
      <c r="B457" s="8"/>
      <c r="C457" s="8"/>
      <c r="D457" s="8"/>
      <c r="E457" s="8"/>
      <c r="F457" s="8"/>
      <c r="G457" s="21"/>
      <c r="H457" s="12"/>
      <c r="I457" s="12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idden="1" x14ac:dyDescent="0.25">
      <c r="A458" s="8"/>
      <c r="B458" s="8"/>
      <c r="C458" s="8"/>
      <c r="D458" s="8"/>
      <c r="E458" s="8"/>
      <c r="F458" s="8"/>
      <c r="G458" s="21"/>
      <c r="H458" s="12"/>
      <c r="I458" s="12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idden="1" x14ac:dyDescent="0.25">
      <c r="A459" s="8"/>
      <c r="B459" s="8"/>
      <c r="C459" s="8"/>
      <c r="D459" s="8"/>
      <c r="E459" s="8"/>
      <c r="F459" s="8"/>
      <c r="G459" s="21"/>
      <c r="H459" s="12"/>
      <c r="I459" s="12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idden="1" x14ac:dyDescent="0.25">
      <c r="A460" s="8"/>
      <c r="B460" s="8"/>
      <c r="C460" s="8"/>
      <c r="D460" s="8"/>
      <c r="E460" s="8"/>
      <c r="F460" s="8"/>
      <c r="G460" s="21"/>
      <c r="H460" s="12"/>
      <c r="I460" s="12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idden="1" x14ac:dyDescent="0.25">
      <c r="A461" s="8"/>
      <c r="B461" s="8"/>
      <c r="C461" s="8"/>
      <c r="D461" s="8"/>
      <c r="E461" s="8"/>
      <c r="F461" s="8"/>
      <c r="G461" s="21"/>
      <c r="H461" s="12"/>
      <c r="I461" s="12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idden="1" x14ac:dyDescent="0.25">
      <c r="A462" s="8"/>
      <c r="B462" s="8"/>
      <c r="C462" s="8"/>
      <c r="D462" s="8"/>
      <c r="E462" s="8"/>
      <c r="F462" s="8"/>
      <c r="G462" s="21"/>
      <c r="H462" s="12"/>
      <c r="I462" s="12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idden="1" x14ac:dyDescent="0.25">
      <c r="A463" s="8"/>
      <c r="B463" s="8"/>
      <c r="C463" s="8"/>
      <c r="D463" s="8"/>
      <c r="E463" s="8"/>
      <c r="F463" s="8"/>
      <c r="G463" s="21"/>
      <c r="H463" s="12"/>
      <c r="I463" s="12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idden="1" x14ac:dyDescent="0.25">
      <c r="A464" s="8"/>
      <c r="B464" s="8"/>
      <c r="C464" s="8"/>
      <c r="D464" s="8"/>
      <c r="E464" s="8"/>
      <c r="F464" s="8"/>
      <c r="G464" s="21"/>
      <c r="H464" s="12"/>
      <c r="I464" s="12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idden="1" x14ac:dyDescent="0.25">
      <c r="A465" s="8"/>
      <c r="B465" s="8"/>
      <c r="C465" s="8"/>
      <c r="D465" s="8"/>
      <c r="E465" s="8"/>
      <c r="F465" s="8"/>
      <c r="G465" s="21"/>
      <c r="H465" s="12"/>
      <c r="I465" s="12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idden="1" x14ac:dyDescent="0.25">
      <c r="A466" s="8"/>
      <c r="B466" s="8"/>
      <c r="C466" s="8"/>
      <c r="D466" s="8"/>
      <c r="E466" s="8"/>
      <c r="F466" s="8"/>
      <c r="G466" s="21"/>
      <c r="H466" s="12"/>
      <c r="I466" s="12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idden="1" x14ac:dyDescent="0.25">
      <c r="A467" s="8"/>
      <c r="B467" s="8"/>
      <c r="C467" s="8"/>
      <c r="D467" s="8"/>
      <c r="E467" s="8"/>
      <c r="F467" s="8"/>
      <c r="G467" s="21"/>
      <c r="H467" s="12"/>
      <c r="I467" s="12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idden="1" x14ac:dyDescent="0.25">
      <c r="A468" s="8"/>
      <c r="B468" s="8"/>
      <c r="C468" s="8"/>
      <c r="D468" s="8"/>
      <c r="E468" s="8"/>
      <c r="F468" s="8"/>
      <c r="G468" s="21"/>
      <c r="H468" s="12"/>
      <c r="I468" s="12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idden="1" x14ac:dyDescent="0.25">
      <c r="A469" s="8"/>
      <c r="B469" s="8"/>
      <c r="C469" s="8"/>
      <c r="D469" s="8"/>
      <c r="E469" s="8"/>
      <c r="F469" s="8"/>
      <c r="G469" s="21"/>
      <c r="H469" s="12"/>
      <c r="I469" s="12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idden="1" x14ac:dyDescent="0.25">
      <c r="A470" s="8"/>
      <c r="B470" s="8"/>
      <c r="C470" s="8"/>
      <c r="D470" s="8"/>
      <c r="E470" s="8"/>
      <c r="F470" s="8"/>
      <c r="G470" s="21"/>
      <c r="H470" s="12"/>
      <c r="I470" s="12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idden="1" x14ac:dyDescent="0.25">
      <c r="A471" s="8"/>
      <c r="B471" s="8"/>
      <c r="C471" s="8"/>
      <c r="D471" s="8"/>
      <c r="E471" s="8"/>
      <c r="F471" s="8"/>
      <c r="G471" s="21"/>
      <c r="H471" s="12"/>
      <c r="I471" s="12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idden="1" x14ac:dyDescent="0.25">
      <c r="A472" s="8"/>
      <c r="B472" s="8"/>
      <c r="C472" s="8"/>
      <c r="D472" s="8"/>
      <c r="E472" s="8"/>
      <c r="F472" s="8"/>
      <c r="G472" s="21"/>
      <c r="H472" s="12"/>
      <c r="I472" s="12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idden="1" x14ac:dyDescent="0.25">
      <c r="A473" s="8"/>
      <c r="B473" s="8"/>
      <c r="C473" s="8"/>
      <c r="D473" s="8"/>
      <c r="E473" s="8"/>
      <c r="F473" s="8"/>
      <c r="G473" s="21"/>
      <c r="H473" s="12"/>
      <c r="I473" s="12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idden="1" x14ac:dyDescent="0.25">
      <c r="A474" s="8"/>
      <c r="B474" s="8"/>
      <c r="C474" s="8"/>
      <c r="D474" s="8"/>
      <c r="E474" s="8"/>
      <c r="F474" s="8"/>
      <c r="G474" s="21"/>
      <c r="H474" s="12"/>
      <c r="I474" s="12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idden="1" x14ac:dyDescent="0.25">
      <c r="A475" s="8"/>
      <c r="B475" s="8"/>
      <c r="C475" s="8"/>
      <c r="D475" s="8"/>
      <c r="E475" s="8"/>
      <c r="F475" s="8"/>
      <c r="G475" s="21"/>
      <c r="H475" s="12"/>
      <c r="I475" s="12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idden="1" x14ac:dyDescent="0.25">
      <c r="A476" s="8"/>
      <c r="B476" s="8"/>
      <c r="C476" s="8"/>
      <c r="D476" s="8"/>
      <c r="E476" s="8"/>
      <c r="F476" s="8"/>
      <c r="G476" s="21"/>
      <c r="H476" s="12"/>
      <c r="I476" s="12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idden="1" x14ac:dyDescent="0.25">
      <c r="A477" s="8"/>
      <c r="B477" s="8"/>
      <c r="C477" s="8"/>
      <c r="D477" s="8"/>
      <c r="E477" s="8"/>
      <c r="F477" s="8"/>
      <c r="G477" s="21"/>
      <c r="H477" s="12"/>
      <c r="I477" s="12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idden="1" x14ac:dyDescent="0.25">
      <c r="A478" s="8"/>
      <c r="B478" s="8"/>
      <c r="C478" s="8"/>
      <c r="D478" s="8"/>
      <c r="E478" s="8"/>
      <c r="F478" s="8"/>
      <c r="G478" s="21"/>
      <c r="H478" s="12"/>
      <c r="I478" s="12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idden="1" x14ac:dyDescent="0.25">
      <c r="A479" s="8"/>
      <c r="B479" s="8"/>
      <c r="C479" s="8"/>
      <c r="D479" s="8"/>
      <c r="E479" s="8"/>
      <c r="F479" s="8"/>
      <c r="G479" s="21"/>
      <c r="H479" s="12"/>
      <c r="I479" s="12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idden="1" x14ac:dyDescent="0.25">
      <c r="A480" s="8"/>
      <c r="B480" s="8"/>
      <c r="C480" s="8"/>
      <c r="D480" s="8"/>
      <c r="E480" s="8"/>
      <c r="F480" s="8"/>
      <c r="G480" s="21"/>
      <c r="H480" s="12"/>
      <c r="I480" s="12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idden="1" x14ac:dyDescent="0.25">
      <c r="A481" s="8"/>
      <c r="B481" s="8"/>
      <c r="C481" s="8"/>
      <c r="D481" s="8"/>
      <c r="E481" s="8"/>
      <c r="F481" s="8"/>
      <c r="G481" s="21"/>
      <c r="H481" s="12"/>
      <c r="I481" s="12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idden="1" x14ac:dyDescent="0.25">
      <c r="A482" s="8"/>
      <c r="B482" s="8"/>
      <c r="C482" s="8"/>
      <c r="D482" s="8"/>
      <c r="E482" s="8"/>
      <c r="F482" s="8"/>
      <c r="G482" s="21"/>
      <c r="H482" s="12"/>
      <c r="I482" s="12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idden="1" x14ac:dyDescent="0.25">
      <c r="A483" s="8"/>
      <c r="B483" s="8"/>
      <c r="C483" s="8"/>
      <c r="D483" s="8"/>
      <c r="E483" s="8"/>
      <c r="F483" s="8"/>
      <c r="G483" s="21"/>
      <c r="H483" s="12"/>
      <c r="I483" s="12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idden="1" x14ac:dyDescent="0.25">
      <c r="A484" s="8"/>
      <c r="B484" s="8"/>
      <c r="C484" s="8"/>
      <c r="D484" s="8"/>
      <c r="E484" s="8"/>
      <c r="F484" s="8"/>
      <c r="G484" s="21"/>
      <c r="H484" s="12"/>
      <c r="I484" s="12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idden="1" x14ac:dyDescent="0.25">
      <c r="A485" s="8"/>
      <c r="B485" s="8"/>
      <c r="C485" s="8"/>
      <c r="D485" s="8"/>
      <c r="E485" s="8"/>
      <c r="F485" s="8"/>
      <c r="G485" s="21"/>
      <c r="H485" s="12"/>
      <c r="I485" s="12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idden="1" x14ac:dyDescent="0.25">
      <c r="A486" s="8"/>
      <c r="B486" s="8"/>
      <c r="C486" s="8"/>
      <c r="D486" s="8"/>
      <c r="E486" s="8"/>
      <c r="F486" s="8"/>
      <c r="G486" s="21"/>
      <c r="H486" s="12"/>
      <c r="I486" s="12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idden="1" x14ac:dyDescent="0.25">
      <c r="A487" s="8"/>
      <c r="B487" s="8"/>
      <c r="C487" s="8"/>
      <c r="D487" s="8"/>
      <c r="E487" s="8"/>
      <c r="F487" s="8"/>
      <c r="G487" s="21"/>
      <c r="H487" s="12"/>
      <c r="I487" s="12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idden="1" x14ac:dyDescent="0.25">
      <c r="A488" s="8"/>
      <c r="B488" s="8"/>
      <c r="C488" s="8"/>
      <c r="D488" s="8"/>
      <c r="E488" s="8"/>
      <c r="F488" s="8"/>
      <c r="G488" s="21"/>
      <c r="H488" s="12"/>
      <c r="I488" s="12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idden="1" x14ac:dyDescent="0.25">
      <c r="A489" s="8"/>
      <c r="B489" s="8"/>
      <c r="C489" s="8"/>
      <c r="D489" s="8"/>
      <c r="E489" s="8"/>
      <c r="F489" s="8"/>
      <c r="G489" s="21"/>
      <c r="H489" s="12"/>
      <c r="I489" s="12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idden="1" x14ac:dyDescent="0.25">
      <c r="A490" s="8"/>
      <c r="B490" s="8"/>
      <c r="C490" s="8"/>
      <c r="D490" s="8"/>
      <c r="E490" s="8"/>
      <c r="F490" s="8"/>
      <c r="G490" s="21"/>
      <c r="H490" s="12"/>
      <c r="I490" s="12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idden="1" x14ac:dyDescent="0.25">
      <c r="A491" s="8"/>
      <c r="B491" s="8"/>
      <c r="C491" s="8"/>
      <c r="D491" s="8"/>
      <c r="E491" s="8"/>
      <c r="F491" s="8"/>
      <c r="G491" s="21"/>
      <c r="H491" s="12"/>
      <c r="I491" s="12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idden="1" x14ac:dyDescent="0.25">
      <c r="A492" s="8"/>
      <c r="B492" s="8"/>
      <c r="C492" s="8"/>
      <c r="D492" s="8"/>
      <c r="E492" s="8"/>
      <c r="F492" s="8"/>
      <c r="G492" s="21"/>
      <c r="H492" s="12"/>
      <c r="I492" s="12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idden="1" x14ac:dyDescent="0.25">
      <c r="A493" s="8"/>
      <c r="B493" s="8"/>
      <c r="C493" s="8"/>
      <c r="D493" s="8"/>
      <c r="E493" s="8"/>
      <c r="F493" s="8"/>
      <c r="G493" s="21"/>
      <c r="H493" s="12"/>
      <c r="I493" s="12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idden="1" x14ac:dyDescent="0.25">
      <c r="A494" s="8"/>
      <c r="B494" s="8"/>
      <c r="C494" s="8"/>
      <c r="D494" s="8"/>
      <c r="E494" s="8"/>
      <c r="F494" s="8"/>
      <c r="G494" s="21"/>
      <c r="H494" s="12"/>
      <c r="I494" s="12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idden="1" x14ac:dyDescent="0.25">
      <c r="A495" s="8"/>
      <c r="B495" s="8"/>
      <c r="C495" s="8"/>
      <c r="D495" s="8"/>
      <c r="E495" s="8"/>
      <c r="F495" s="8"/>
      <c r="G495" s="21"/>
      <c r="H495" s="12"/>
      <c r="I495" s="12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idden="1" x14ac:dyDescent="0.25">
      <c r="A496" s="8"/>
      <c r="B496" s="8"/>
      <c r="C496" s="8"/>
      <c r="D496" s="8"/>
      <c r="E496" s="8"/>
      <c r="F496" s="8"/>
      <c r="G496" s="21"/>
      <c r="H496" s="12"/>
      <c r="I496" s="12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idden="1" x14ac:dyDescent="0.25">
      <c r="A497" s="8"/>
      <c r="B497" s="8"/>
      <c r="C497" s="8"/>
      <c r="D497" s="8"/>
      <c r="E497" s="8"/>
      <c r="F497" s="8"/>
      <c r="G497" s="21"/>
      <c r="H497" s="12"/>
      <c r="I497" s="12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idden="1" x14ac:dyDescent="0.25">
      <c r="A498" s="8"/>
      <c r="B498" s="8"/>
      <c r="C498" s="8"/>
      <c r="D498" s="8"/>
      <c r="E498" s="8"/>
      <c r="F498" s="8"/>
      <c r="G498" s="21"/>
      <c r="H498" s="12"/>
      <c r="I498" s="12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idden="1" x14ac:dyDescent="0.25">
      <c r="A499" s="8"/>
      <c r="B499" s="8"/>
      <c r="C499" s="8"/>
      <c r="D499" s="8"/>
      <c r="E499" s="8"/>
      <c r="F499" s="8"/>
      <c r="G499" s="21"/>
      <c r="H499" s="12"/>
      <c r="I499" s="12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idden="1" x14ac:dyDescent="0.25">
      <c r="A500" s="8"/>
      <c r="B500" s="8"/>
      <c r="C500" s="8"/>
      <c r="D500" s="8"/>
      <c r="E500" s="8"/>
      <c r="F500" s="8"/>
      <c r="G500" s="21"/>
      <c r="H500" s="12"/>
      <c r="I500" s="12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idden="1" x14ac:dyDescent="0.25">
      <c r="A501" s="8"/>
      <c r="B501" s="8"/>
      <c r="C501" s="8"/>
      <c r="D501" s="8"/>
      <c r="E501" s="8"/>
      <c r="F501" s="8"/>
      <c r="G501" s="21"/>
      <c r="H501" s="12"/>
      <c r="I501" s="12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idden="1" x14ac:dyDescent="0.25">
      <c r="A502" s="8"/>
      <c r="B502" s="8"/>
      <c r="C502" s="8"/>
      <c r="D502" s="8"/>
      <c r="E502" s="8"/>
      <c r="F502" s="8"/>
      <c r="G502" s="21"/>
      <c r="H502" s="12"/>
      <c r="I502" s="12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idden="1" x14ac:dyDescent="0.25">
      <c r="A503" s="8"/>
      <c r="B503" s="8"/>
      <c r="C503" s="8"/>
      <c r="D503" s="8"/>
      <c r="E503" s="8"/>
      <c r="F503" s="8"/>
      <c r="G503" s="21"/>
      <c r="H503" s="12"/>
      <c r="I503" s="12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idden="1" x14ac:dyDescent="0.25">
      <c r="A504" s="8"/>
      <c r="B504" s="8"/>
      <c r="C504" s="8"/>
      <c r="D504" s="8"/>
      <c r="E504" s="8"/>
      <c r="F504" s="8"/>
      <c r="G504" s="21"/>
      <c r="H504" s="12"/>
      <c r="I504" s="12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idden="1" x14ac:dyDescent="0.25">
      <c r="A505" s="8"/>
      <c r="B505" s="8"/>
      <c r="C505" s="8"/>
      <c r="D505" s="8"/>
      <c r="E505" s="8"/>
      <c r="F505" s="8"/>
      <c r="G505" s="21"/>
      <c r="H505" s="12"/>
      <c r="I505" s="12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idden="1" x14ac:dyDescent="0.25">
      <c r="A506" s="8"/>
      <c r="B506" s="8"/>
      <c r="C506" s="8"/>
      <c r="D506" s="8"/>
      <c r="E506" s="8"/>
      <c r="F506" s="8"/>
      <c r="G506" s="21"/>
      <c r="H506" s="12"/>
      <c r="I506" s="12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idden="1" x14ac:dyDescent="0.25">
      <c r="A507" s="8"/>
      <c r="B507" s="8"/>
      <c r="C507" s="8"/>
      <c r="D507" s="8"/>
      <c r="E507" s="8"/>
      <c r="F507" s="8"/>
      <c r="G507" s="21"/>
      <c r="H507" s="12"/>
      <c r="I507" s="12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idden="1" x14ac:dyDescent="0.25">
      <c r="A508" s="8"/>
      <c r="B508" s="8"/>
      <c r="C508" s="8"/>
      <c r="D508" s="8"/>
      <c r="E508" s="8"/>
      <c r="F508" s="8"/>
      <c r="G508" s="21"/>
      <c r="H508" s="12"/>
      <c r="I508" s="12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idden="1" x14ac:dyDescent="0.25">
      <c r="A509" s="8"/>
      <c r="B509" s="8"/>
      <c r="C509" s="8"/>
      <c r="D509" s="8"/>
      <c r="E509" s="8"/>
      <c r="F509" s="8"/>
      <c r="G509" s="21"/>
      <c r="H509" s="12"/>
      <c r="I509" s="12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idden="1" x14ac:dyDescent="0.25">
      <c r="A510" s="8"/>
      <c r="B510" s="8"/>
      <c r="C510" s="8"/>
      <c r="D510" s="8"/>
      <c r="E510" s="8"/>
      <c r="F510" s="8"/>
      <c r="G510" s="21"/>
      <c r="H510" s="12"/>
      <c r="I510" s="12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idden="1" x14ac:dyDescent="0.25">
      <c r="A511" s="8"/>
      <c r="B511" s="8"/>
      <c r="C511" s="8"/>
      <c r="D511" s="8"/>
      <c r="E511" s="8"/>
      <c r="F511" s="8"/>
      <c r="G511" s="21"/>
      <c r="H511" s="12"/>
      <c r="I511" s="12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idden="1" x14ac:dyDescent="0.25">
      <c r="A512" s="8"/>
      <c r="B512" s="8"/>
      <c r="C512" s="8"/>
      <c r="D512" s="8"/>
      <c r="E512" s="8"/>
      <c r="F512" s="8"/>
      <c r="G512" s="21"/>
      <c r="H512" s="12"/>
      <c r="I512" s="12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idden="1" x14ac:dyDescent="0.25">
      <c r="A513" s="8"/>
      <c r="B513" s="8"/>
      <c r="C513" s="8"/>
      <c r="D513" s="8"/>
      <c r="E513" s="8"/>
      <c r="F513" s="8"/>
      <c r="G513" s="21"/>
      <c r="H513" s="12"/>
      <c r="I513" s="12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idden="1" x14ac:dyDescent="0.25">
      <c r="A514" s="8"/>
      <c r="B514" s="8"/>
      <c r="C514" s="8"/>
      <c r="D514" s="8"/>
      <c r="E514" s="8"/>
      <c r="F514" s="8"/>
      <c r="G514" s="21"/>
      <c r="H514" s="12"/>
      <c r="I514" s="12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idden="1" x14ac:dyDescent="0.25">
      <c r="A515" s="8"/>
      <c r="B515" s="8"/>
      <c r="C515" s="8"/>
      <c r="D515" s="8"/>
      <c r="E515" s="8"/>
      <c r="F515" s="8"/>
      <c r="G515" s="21"/>
      <c r="H515" s="12"/>
      <c r="I515" s="12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idden="1" x14ac:dyDescent="0.25">
      <c r="A516" s="8"/>
      <c r="B516" s="8"/>
      <c r="C516" s="8"/>
      <c r="D516" s="8"/>
      <c r="E516" s="8"/>
      <c r="F516" s="8"/>
      <c r="G516" s="21"/>
      <c r="H516" s="12"/>
      <c r="I516" s="12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idden="1" x14ac:dyDescent="0.25">
      <c r="A517" s="8"/>
      <c r="B517" s="8"/>
      <c r="C517" s="8"/>
      <c r="D517" s="8"/>
      <c r="E517" s="8"/>
      <c r="F517" s="8"/>
      <c r="G517" s="21"/>
      <c r="H517" s="12"/>
      <c r="I517" s="12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idden="1" x14ac:dyDescent="0.25">
      <c r="A518" s="8"/>
      <c r="B518" s="8"/>
      <c r="C518" s="8"/>
      <c r="D518" s="8"/>
      <c r="E518" s="8"/>
      <c r="F518" s="8"/>
      <c r="G518" s="21"/>
      <c r="H518" s="12"/>
      <c r="I518" s="12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idden="1" x14ac:dyDescent="0.25">
      <c r="A519" s="8"/>
      <c r="B519" s="8"/>
      <c r="C519" s="8"/>
      <c r="D519" s="8"/>
      <c r="E519" s="8"/>
      <c r="F519" s="8"/>
      <c r="G519" s="21"/>
      <c r="H519" s="12"/>
      <c r="I519" s="12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idden="1" x14ac:dyDescent="0.25">
      <c r="A520" s="8"/>
      <c r="B520" s="8"/>
      <c r="C520" s="8"/>
      <c r="D520" s="8"/>
      <c r="E520" s="8"/>
      <c r="F520" s="8"/>
      <c r="G520" s="21"/>
      <c r="H520" s="12"/>
      <c r="I520" s="12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idden="1" x14ac:dyDescent="0.25">
      <c r="A521" s="8"/>
      <c r="B521" s="8"/>
      <c r="C521" s="8"/>
      <c r="D521" s="8"/>
      <c r="E521" s="8"/>
      <c r="F521" s="8"/>
      <c r="G521" s="21"/>
      <c r="H521" s="12"/>
      <c r="I521" s="12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idden="1" x14ac:dyDescent="0.25">
      <c r="A522" s="8"/>
      <c r="B522" s="8"/>
      <c r="C522" s="8"/>
      <c r="D522" s="8"/>
      <c r="E522" s="8"/>
      <c r="F522" s="8"/>
      <c r="G522" s="21"/>
      <c r="H522" s="12"/>
      <c r="I522" s="12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idden="1" x14ac:dyDescent="0.25">
      <c r="A523" s="8"/>
      <c r="B523" s="8"/>
      <c r="C523" s="8"/>
      <c r="D523" s="8"/>
      <c r="E523" s="8"/>
      <c r="F523" s="8"/>
      <c r="G523" s="21"/>
      <c r="H523" s="12"/>
      <c r="I523" s="12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idden="1" x14ac:dyDescent="0.25">
      <c r="A524" s="8"/>
      <c r="B524" s="8"/>
      <c r="C524" s="8"/>
      <c r="D524" s="8"/>
      <c r="E524" s="8"/>
      <c r="F524" s="8"/>
      <c r="G524" s="21"/>
      <c r="H524" s="12"/>
      <c r="I524" s="12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idden="1" x14ac:dyDescent="0.25">
      <c r="A525" s="8"/>
      <c r="B525" s="8"/>
      <c r="C525" s="8"/>
      <c r="D525" s="8"/>
      <c r="E525" s="8"/>
      <c r="F525" s="8"/>
      <c r="G525" s="21"/>
      <c r="H525" s="12"/>
      <c r="I525" s="12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idden="1" x14ac:dyDescent="0.25">
      <c r="A526" s="8"/>
      <c r="B526" s="8"/>
      <c r="C526" s="8"/>
      <c r="D526" s="8"/>
      <c r="E526" s="8"/>
      <c r="F526" s="8"/>
      <c r="G526" s="21"/>
      <c r="H526" s="12"/>
      <c r="I526" s="12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idden="1" x14ac:dyDescent="0.25">
      <c r="A527" s="8"/>
      <c r="B527" s="8"/>
      <c r="C527" s="8"/>
      <c r="D527" s="8"/>
      <c r="E527" s="8"/>
      <c r="F527" s="8"/>
      <c r="G527" s="21"/>
      <c r="H527" s="12"/>
      <c r="I527" s="12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idden="1" x14ac:dyDescent="0.25">
      <c r="A528" s="8"/>
      <c r="B528" s="8"/>
      <c r="C528" s="8"/>
      <c r="D528" s="8"/>
      <c r="E528" s="8"/>
      <c r="F528" s="8"/>
      <c r="G528" s="21"/>
      <c r="H528" s="12"/>
      <c r="I528" s="12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idden="1" x14ac:dyDescent="0.25">
      <c r="A529" s="8"/>
      <c r="B529" s="8"/>
      <c r="C529" s="8"/>
      <c r="D529" s="8"/>
      <c r="E529" s="8"/>
      <c r="F529" s="8"/>
      <c r="G529" s="21"/>
      <c r="H529" s="12"/>
      <c r="I529" s="12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idden="1" x14ac:dyDescent="0.25">
      <c r="A530" s="8"/>
      <c r="B530" s="8"/>
      <c r="C530" s="8"/>
      <c r="D530" s="8"/>
      <c r="E530" s="8"/>
      <c r="F530" s="8"/>
      <c r="G530" s="21"/>
      <c r="H530" s="12"/>
      <c r="I530" s="12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idden="1" x14ac:dyDescent="0.25">
      <c r="A531" s="8"/>
      <c r="B531" s="8"/>
      <c r="C531" s="8"/>
      <c r="D531" s="8"/>
      <c r="E531" s="8"/>
      <c r="F531" s="8"/>
      <c r="G531" s="21"/>
      <c r="H531" s="12"/>
      <c r="I531" s="12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idden="1" x14ac:dyDescent="0.25">
      <c r="A532" s="8"/>
      <c r="B532" s="8"/>
      <c r="C532" s="8"/>
      <c r="D532" s="8"/>
      <c r="E532" s="8"/>
      <c r="F532" s="8"/>
      <c r="G532" s="21"/>
      <c r="H532" s="12"/>
      <c r="I532" s="12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idden="1" x14ac:dyDescent="0.25">
      <c r="A533" s="8"/>
      <c r="B533" s="8"/>
      <c r="C533" s="8"/>
      <c r="D533" s="8"/>
      <c r="E533" s="8"/>
      <c r="F533" s="8"/>
      <c r="G533" s="21"/>
      <c r="H533" s="12"/>
      <c r="I533" s="12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idden="1" x14ac:dyDescent="0.25">
      <c r="A534" s="8"/>
      <c r="B534" s="8"/>
      <c r="C534" s="8"/>
      <c r="D534" s="8"/>
      <c r="E534" s="8"/>
      <c r="F534" s="8"/>
      <c r="G534" s="21"/>
      <c r="H534" s="12"/>
      <c r="I534" s="12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idden="1" x14ac:dyDescent="0.25">
      <c r="A535" s="8"/>
      <c r="B535" s="8"/>
      <c r="C535" s="8"/>
      <c r="D535" s="8"/>
      <c r="E535" s="8"/>
      <c r="F535" s="8"/>
      <c r="G535" s="21"/>
      <c r="H535" s="12"/>
      <c r="I535" s="12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idden="1" x14ac:dyDescent="0.25">
      <c r="A536" s="8"/>
      <c r="B536" s="8"/>
      <c r="C536" s="8"/>
      <c r="D536" s="8"/>
      <c r="E536" s="8"/>
      <c r="F536" s="8"/>
      <c r="G536" s="21"/>
      <c r="H536" s="12"/>
      <c r="I536" s="12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idden="1" x14ac:dyDescent="0.25">
      <c r="A537" s="8"/>
      <c r="B537" s="8"/>
      <c r="C537" s="8"/>
      <c r="D537" s="8"/>
      <c r="E537" s="8"/>
      <c r="F537" s="8"/>
      <c r="G537" s="21"/>
      <c r="H537" s="12"/>
      <c r="I537" s="12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idden="1" x14ac:dyDescent="0.25">
      <c r="A538" s="8"/>
      <c r="B538" s="8"/>
      <c r="C538" s="8"/>
      <c r="D538" s="8"/>
      <c r="E538" s="8"/>
      <c r="F538" s="8"/>
      <c r="G538" s="21"/>
      <c r="H538" s="12"/>
      <c r="I538" s="12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idden="1" x14ac:dyDescent="0.25">
      <c r="A539" s="8"/>
      <c r="B539" s="8"/>
      <c r="C539" s="8"/>
      <c r="D539" s="8"/>
      <c r="E539" s="8"/>
      <c r="F539" s="8"/>
      <c r="G539" s="21"/>
      <c r="H539" s="12"/>
      <c r="I539" s="12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idden="1" x14ac:dyDescent="0.25">
      <c r="A540" s="8"/>
      <c r="B540" s="8"/>
      <c r="C540" s="8"/>
      <c r="D540" s="8"/>
      <c r="E540" s="8"/>
      <c r="F540" s="8"/>
      <c r="G540" s="21"/>
      <c r="H540" s="12"/>
      <c r="I540" s="12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idden="1" x14ac:dyDescent="0.25">
      <c r="A541" s="8"/>
      <c r="B541" s="8"/>
      <c r="C541" s="8"/>
      <c r="D541" s="8"/>
      <c r="E541" s="8"/>
      <c r="F541" s="8"/>
      <c r="G541" s="21"/>
      <c r="H541" s="12"/>
      <c r="I541" s="12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idden="1" x14ac:dyDescent="0.25">
      <c r="A542" s="8"/>
      <c r="B542" s="8"/>
      <c r="C542" s="8"/>
      <c r="D542" s="8"/>
      <c r="E542" s="8"/>
      <c r="F542" s="8"/>
      <c r="G542" s="21"/>
      <c r="H542" s="12"/>
      <c r="I542" s="12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idden="1" x14ac:dyDescent="0.25">
      <c r="A543" s="8"/>
      <c r="B543" s="8"/>
      <c r="C543" s="8"/>
      <c r="D543" s="8"/>
      <c r="E543" s="8"/>
      <c r="F543" s="8"/>
      <c r="G543" s="21"/>
      <c r="H543" s="12"/>
      <c r="I543" s="12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idden="1" x14ac:dyDescent="0.25">
      <c r="A544" s="8"/>
      <c r="B544" s="8"/>
      <c r="C544" s="8"/>
      <c r="D544" s="8"/>
      <c r="E544" s="8"/>
      <c r="F544" s="8"/>
      <c r="G544" s="21"/>
      <c r="H544" s="12"/>
      <c r="I544" s="12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idden="1" x14ac:dyDescent="0.25">
      <c r="A545" s="8"/>
      <c r="B545" s="8"/>
      <c r="C545" s="8"/>
      <c r="D545" s="8"/>
      <c r="E545" s="8"/>
      <c r="F545" s="8"/>
      <c r="G545" s="21"/>
      <c r="H545" s="12"/>
      <c r="I545" s="12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idden="1" x14ac:dyDescent="0.25">
      <c r="A546" s="8"/>
      <c r="B546" s="8"/>
      <c r="C546" s="8"/>
      <c r="D546" s="8"/>
      <c r="E546" s="8"/>
      <c r="F546" s="8"/>
      <c r="G546" s="21"/>
      <c r="H546" s="12"/>
      <c r="I546" s="12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idden="1" x14ac:dyDescent="0.25">
      <c r="A547" s="8"/>
      <c r="B547" s="8"/>
      <c r="C547" s="8"/>
      <c r="D547" s="8"/>
      <c r="E547" s="8"/>
      <c r="F547" s="8"/>
      <c r="G547" s="21"/>
      <c r="H547" s="12"/>
      <c r="I547" s="12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idden="1" x14ac:dyDescent="0.25">
      <c r="A548" s="8"/>
      <c r="B548" s="8"/>
      <c r="C548" s="8"/>
      <c r="D548" s="8"/>
      <c r="E548" s="8"/>
      <c r="F548" s="8"/>
      <c r="G548" s="21"/>
      <c r="H548" s="12"/>
      <c r="I548" s="12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idden="1" x14ac:dyDescent="0.25">
      <c r="A549" s="8"/>
      <c r="B549" s="8"/>
      <c r="C549" s="8"/>
      <c r="D549" s="8"/>
      <c r="E549" s="8"/>
      <c r="F549" s="8"/>
      <c r="G549" s="21"/>
      <c r="H549" s="12"/>
      <c r="I549" s="12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idden="1" x14ac:dyDescent="0.25">
      <c r="A550" s="8"/>
      <c r="B550" s="8"/>
      <c r="C550" s="8"/>
      <c r="D550" s="8"/>
      <c r="E550" s="8"/>
      <c r="F550" s="8"/>
      <c r="G550" s="21"/>
      <c r="H550" s="12"/>
      <c r="I550" s="12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idden="1" x14ac:dyDescent="0.25">
      <c r="A551" s="8"/>
      <c r="B551" s="8"/>
      <c r="C551" s="8"/>
      <c r="D551" s="8"/>
      <c r="E551" s="8"/>
      <c r="F551" s="8"/>
      <c r="G551" s="21"/>
      <c r="H551" s="12"/>
      <c r="I551" s="12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idden="1" x14ac:dyDescent="0.25">
      <c r="A552" s="8"/>
      <c r="B552" s="8"/>
      <c r="C552" s="8"/>
      <c r="D552" s="8"/>
      <c r="E552" s="8"/>
      <c r="F552" s="8"/>
      <c r="G552" s="21"/>
      <c r="H552" s="12"/>
      <c r="I552" s="12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idden="1" x14ac:dyDescent="0.25">
      <c r="A553" s="8"/>
      <c r="B553" s="8"/>
      <c r="C553" s="8"/>
      <c r="D553" s="8"/>
      <c r="E553" s="8"/>
      <c r="F553" s="8"/>
      <c r="G553" s="21"/>
      <c r="H553" s="12"/>
      <c r="I553" s="12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idden="1" x14ac:dyDescent="0.25">
      <c r="A554" s="8"/>
      <c r="B554" s="8"/>
      <c r="C554" s="8"/>
      <c r="D554" s="8"/>
      <c r="E554" s="8"/>
      <c r="F554" s="8"/>
      <c r="G554" s="21"/>
      <c r="H554" s="12"/>
      <c r="I554" s="12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idden="1" x14ac:dyDescent="0.25">
      <c r="A555" s="8"/>
      <c r="B555" s="8"/>
      <c r="C555" s="8"/>
      <c r="D555" s="8"/>
      <c r="E555" s="8"/>
      <c r="F555" s="8"/>
      <c r="G555" s="21"/>
      <c r="H555" s="12"/>
      <c r="I555" s="12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idden="1" x14ac:dyDescent="0.25">
      <c r="A556" s="8"/>
      <c r="B556" s="8"/>
      <c r="C556" s="8"/>
      <c r="D556" s="8"/>
      <c r="E556" s="8"/>
      <c r="F556" s="8"/>
      <c r="G556" s="21"/>
      <c r="H556" s="12"/>
      <c r="I556" s="12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idden="1" x14ac:dyDescent="0.25">
      <c r="A557" s="8"/>
      <c r="B557" s="8"/>
      <c r="C557" s="8"/>
      <c r="D557" s="8"/>
      <c r="E557" s="8"/>
      <c r="F557" s="8"/>
      <c r="G557" s="21"/>
      <c r="H557" s="12"/>
      <c r="I557" s="12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idden="1" x14ac:dyDescent="0.25">
      <c r="A558" s="8"/>
      <c r="B558" s="8"/>
      <c r="C558" s="8"/>
      <c r="D558" s="8"/>
      <c r="E558" s="8"/>
      <c r="F558" s="8"/>
      <c r="G558" s="21"/>
      <c r="H558" s="12"/>
      <c r="I558" s="12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idden="1" x14ac:dyDescent="0.25">
      <c r="A559" s="8"/>
      <c r="B559" s="8"/>
      <c r="C559" s="8"/>
      <c r="D559" s="8"/>
      <c r="E559" s="8"/>
      <c r="F559" s="8"/>
      <c r="G559" s="21"/>
      <c r="H559" s="12"/>
      <c r="I559" s="12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idden="1" x14ac:dyDescent="0.25">
      <c r="A560" s="8"/>
      <c r="B560" s="8"/>
      <c r="C560" s="8"/>
      <c r="D560" s="8"/>
      <c r="E560" s="8"/>
      <c r="F560" s="8"/>
      <c r="G560" s="21"/>
      <c r="H560" s="12"/>
      <c r="I560" s="12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idden="1" x14ac:dyDescent="0.25">
      <c r="A561" s="8"/>
      <c r="B561" s="8"/>
      <c r="C561" s="8"/>
      <c r="D561" s="8"/>
      <c r="E561" s="8"/>
      <c r="F561" s="8"/>
      <c r="G561" s="21"/>
      <c r="H561" s="12"/>
      <c r="I561" s="12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idden="1" x14ac:dyDescent="0.25">
      <c r="A562" s="8"/>
      <c r="B562" s="8"/>
      <c r="C562" s="8"/>
      <c r="D562" s="8"/>
      <c r="E562" s="8"/>
      <c r="F562" s="8"/>
      <c r="G562" s="21"/>
      <c r="H562" s="12"/>
      <c r="I562" s="12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idden="1" x14ac:dyDescent="0.25">
      <c r="A563" s="8"/>
      <c r="B563" s="8"/>
      <c r="C563" s="8"/>
      <c r="D563" s="8"/>
      <c r="E563" s="8"/>
      <c r="F563" s="8"/>
      <c r="G563" s="21"/>
      <c r="H563" s="12"/>
      <c r="I563" s="12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idden="1" x14ac:dyDescent="0.25">
      <c r="A564" s="8"/>
      <c r="B564" s="8"/>
      <c r="C564" s="8"/>
      <c r="D564" s="8"/>
      <c r="E564" s="8"/>
      <c r="F564" s="8"/>
      <c r="G564" s="21"/>
      <c r="H564" s="12"/>
      <c r="I564" s="12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idden="1" x14ac:dyDescent="0.25">
      <c r="A565" s="8"/>
      <c r="B565" s="8"/>
      <c r="C565" s="8"/>
      <c r="D565" s="8"/>
      <c r="E565" s="8"/>
      <c r="F565" s="8"/>
      <c r="G565" s="21"/>
      <c r="H565" s="12"/>
      <c r="I565" s="12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idden="1" x14ac:dyDescent="0.25">
      <c r="A566" s="8"/>
      <c r="B566" s="8"/>
      <c r="C566" s="8"/>
      <c r="D566" s="8"/>
      <c r="E566" s="8"/>
      <c r="F566" s="8"/>
      <c r="G566" s="21"/>
      <c r="H566" s="12"/>
      <c r="I566" s="12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idden="1" x14ac:dyDescent="0.25">
      <c r="A567" s="8"/>
      <c r="B567" s="8"/>
      <c r="C567" s="8"/>
      <c r="D567" s="8"/>
      <c r="E567" s="8"/>
      <c r="F567" s="8"/>
      <c r="G567" s="21"/>
      <c r="H567" s="12"/>
      <c r="I567" s="12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idden="1" x14ac:dyDescent="0.25">
      <c r="A568" s="8"/>
      <c r="B568" s="8"/>
      <c r="C568" s="8"/>
      <c r="D568" s="8"/>
      <c r="E568" s="8"/>
      <c r="F568" s="8"/>
      <c r="G568" s="21"/>
      <c r="H568" s="12"/>
      <c r="I568" s="12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idden="1" x14ac:dyDescent="0.25">
      <c r="A569" s="8"/>
      <c r="B569" s="8"/>
      <c r="C569" s="8"/>
      <c r="D569" s="8"/>
      <c r="E569" s="8"/>
      <c r="F569" s="8"/>
      <c r="G569" s="21"/>
      <c r="H569" s="12"/>
      <c r="I569" s="12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idden="1" x14ac:dyDescent="0.25">
      <c r="A570" s="8"/>
      <c r="B570" s="8"/>
      <c r="C570" s="8"/>
      <c r="D570" s="8"/>
      <c r="E570" s="8"/>
      <c r="F570" s="8"/>
      <c r="G570" s="21"/>
      <c r="H570" s="12"/>
      <c r="I570" s="12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idden="1" x14ac:dyDescent="0.25">
      <c r="A571" s="8"/>
      <c r="B571" s="8"/>
      <c r="C571" s="8"/>
      <c r="D571" s="8"/>
      <c r="E571" s="8"/>
      <c r="F571" s="8"/>
      <c r="G571" s="21"/>
      <c r="H571" s="12"/>
      <c r="I571" s="12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idden="1" x14ac:dyDescent="0.25">
      <c r="A572" s="8"/>
      <c r="B572" s="8"/>
      <c r="C572" s="8"/>
      <c r="D572" s="8"/>
      <c r="E572" s="8"/>
      <c r="F572" s="8"/>
      <c r="G572" s="21"/>
      <c r="H572" s="12"/>
      <c r="I572" s="12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idden="1" x14ac:dyDescent="0.25">
      <c r="A573" s="8"/>
      <c r="B573" s="8"/>
      <c r="C573" s="8"/>
      <c r="D573" s="8"/>
      <c r="E573" s="8"/>
      <c r="F573" s="8"/>
      <c r="G573" s="21"/>
      <c r="H573" s="12"/>
      <c r="I573" s="12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idden="1" x14ac:dyDescent="0.25">
      <c r="A574" s="8"/>
      <c r="B574" s="8"/>
      <c r="C574" s="8"/>
      <c r="D574" s="8"/>
      <c r="E574" s="8"/>
      <c r="F574" s="8"/>
      <c r="G574" s="21"/>
      <c r="H574" s="12"/>
      <c r="I574" s="12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idden="1" x14ac:dyDescent="0.25">
      <c r="A575" s="8"/>
      <c r="B575" s="8"/>
      <c r="C575" s="8"/>
      <c r="D575" s="8"/>
      <c r="E575" s="8"/>
      <c r="F575" s="8"/>
      <c r="G575" s="21"/>
      <c r="H575" s="12"/>
      <c r="I575" s="12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idden="1" x14ac:dyDescent="0.25">
      <c r="A576" s="8"/>
      <c r="B576" s="8"/>
      <c r="C576" s="8"/>
      <c r="D576" s="8"/>
      <c r="E576" s="8"/>
      <c r="F576" s="8"/>
      <c r="G576" s="21"/>
      <c r="H576" s="12"/>
      <c r="I576" s="12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idden="1" x14ac:dyDescent="0.25">
      <c r="A577" s="8"/>
      <c r="B577" s="8"/>
      <c r="C577" s="8"/>
      <c r="D577" s="8"/>
      <c r="E577" s="8"/>
      <c r="F577" s="8"/>
      <c r="G577" s="21"/>
      <c r="H577" s="12"/>
      <c r="I577" s="12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idden="1" x14ac:dyDescent="0.25">
      <c r="A578" s="8"/>
      <c r="B578" s="8"/>
      <c r="C578" s="8"/>
      <c r="D578" s="8"/>
      <c r="E578" s="8"/>
      <c r="F578" s="8"/>
      <c r="G578" s="21"/>
      <c r="H578" s="12"/>
      <c r="I578" s="12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idden="1" x14ac:dyDescent="0.25">
      <c r="A579" s="8"/>
      <c r="B579" s="8"/>
      <c r="C579" s="8"/>
      <c r="D579" s="8"/>
      <c r="E579" s="8"/>
      <c r="F579" s="8"/>
      <c r="G579" s="21"/>
      <c r="H579" s="12"/>
      <c r="I579" s="12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idden="1" x14ac:dyDescent="0.25">
      <c r="A580" s="8"/>
      <c r="B580" s="8"/>
      <c r="C580" s="8"/>
      <c r="D580" s="8"/>
      <c r="E580" s="8"/>
      <c r="F580" s="8"/>
      <c r="G580" s="21"/>
      <c r="H580" s="12"/>
      <c r="I580" s="12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idden="1" x14ac:dyDescent="0.25">
      <c r="A581" s="8"/>
      <c r="B581" s="8"/>
      <c r="C581" s="8"/>
      <c r="D581" s="8"/>
      <c r="E581" s="8"/>
      <c r="F581" s="8"/>
      <c r="G581" s="21"/>
      <c r="H581" s="12"/>
      <c r="I581" s="12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idden="1" x14ac:dyDescent="0.25">
      <c r="A582" s="8"/>
      <c r="B582" s="8"/>
      <c r="C582" s="8"/>
      <c r="D582" s="8"/>
      <c r="E582" s="8"/>
      <c r="F582" s="8"/>
      <c r="G582" s="21"/>
      <c r="H582" s="12"/>
      <c r="I582" s="12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idden="1" x14ac:dyDescent="0.25">
      <c r="A583" s="8"/>
      <c r="B583" s="8"/>
      <c r="C583" s="8"/>
      <c r="D583" s="8"/>
      <c r="E583" s="8"/>
      <c r="F583" s="8"/>
      <c r="G583" s="21"/>
      <c r="H583" s="12"/>
      <c r="I583" s="12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idden="1" x14ac:dyDescent="0.25">
      <c r="A584" s="8"/>
      <c r="B584" s="8"/>
      <c r="C584" s="8"/>
      <c r="D584" s="8"/>
      <c r="E584" s="8"/>
      <c r="F584" s="8"/>
      <c r="G584" s="21"/>
      <c r="H584" s="12"/>
      <c r="I584" s="12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idden="1" x14ac:dyDescent="0.25">
      <c r="A585" s="8"/>
      <c r="B585" s="8"/>
      <c r="C585" s="8"/>
      <c r="D585" s="8"/>
      <c r="E585" s="8"/>
      <c r="F585" s="8"/>
      <c r="G585" s="21"/>
      <c r="H585" s="12"/>
      <c r="I585" s="12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idden="1" x14ac:dyDescent="0.25">
      <c r="A586" s="8"/>
      <c r="B586" s="8"/>
      <c r="C586" s="8"/>
      <c r="D586" s="8"/>
      <c r="E586" s="8"/>
      <c r="F586" s="8"/>
      <c r="G586" s="21"/>
      <c r="H586" s="12"/>
      <c r="I586" s="12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idden="1" x14ac:dyDescent="0.25">
      <c r="A587" s="8"/>
      <c r="B587" s="8"/>
      <c r="C587" s="8"/>
      <c r="D587" s="8"/>
      <c r="E587" s="8"/>
      <c r="F587" s="8"/>
      <c r="G587" s="21"/>
      <c r="H587" s="12"/>
      <c r="I587" s="12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idden="1" x14ac:dyDescent="0.25">
      <c r="A588" s="8"/>
      <c r="B588" s="8"/>
      <c r="C588" s="8"/>
      <c r="D588" s="8"/>
      <c r="E588" s="8"/>
      <c r="F588" s="8"/>
      <c r="G588" s="21"/>
      <c r="H588" s="12"/>
      <c r="I588" s="12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idden="1" x14ac:dyDescent="0.25">
      <c r="A589" s="8"/>
      <c r="B589" s="8"/>
      <c r="C589" s="8"/>
      <c r="D589" s="8"/>
      <c r="E589" s="8"/>
      <c r="F589" s="8"/>
      <c r="G589" s="21"/>
      <c r="H589" s="12"/>
      <c r="I589" s="12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idden="1" x14ac:dyDescent="0.25">
      <c r="A590" s="8"/>
      <c r="B590" s="8"/>
      <c r="C590" s="8"/>
      <c r="D590" s="8"/>
      <c r="E590" s="8"/>
      <c r="F590" s="8"/>
      <c r="G590" s="21"/>
      <c r="H590" s="12"/>
      <c r="I590" s="12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idden="1" x14ac:dyDescent="0.25">
      <c r="A591" s="8"/>
      <c r="B591" s="8"/>
      <c r="C591" s="8"/>
      <c r="D591" s="8"/>
      <c r="E591" s="8"/>
      <c r="F591" s="8"/>
      <c r="G591" s="21"/>
      <c r="H591" s="12"/>
      <c r="I591" s="12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idden="1" x14ac:dyDescent="0.25">
      <c r="A592" s="8"/>
      <c r="B592" s="8"/>
      <c r="C592" s="8"/>
      <c r="D592" s="8"/>
      <c r="E592" s="8"/>
      <c r="F592" s="8"/>
      <c r="G592" s="21"/>
      <c r="H592" s="12"/>
      <c r="I592" s="12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idden="1" x14ac:dyDescent="0.25">
      <c r="A593" s="8"/>
      <c r="B593" s="8"/>
      <c r="C593" s="8"/>
      <c r="D593" s="8"/>
      <c r="E593" s="8"/>
      <c r="F593" s="8"/>
      <c r="G593" s="21"/>
      <c r="H593" s="12"/>
      <c r="I593" s="12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idden="1" x14ac:dyDescent="0.25">
      <c r="A594" s="8"/>
      <c r="B594" s="8"/>
      <c r="C594" s="8"/>
      <c r="D594" s="8"/>
      <c r="E594" s="8"/>
      <c r="F594" s="8"/>
      <c r="G594" s="21"/>
      <c r="H594" s="12"/>
      <c r="I594" s="12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idden="1" x14ac:dyDescent="0.25">
      <c r="A595" s="8"/>
      <c r="B595" s="8"/>
      <c r="C595" s="8"/>
      <c r="D595" s="8"/>
      <c r="E595" s="8"/>
      <c r="F595" s="8"/>
      <c r="G595" s="21"/>
      <c r="H595" s="12"/>
      <c r="I595" s="12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idden="1" x14ac:dyDescent="0.25">
      <c r="A596" s="8"/>
      <c r="B596" s="8"/>
      <c r="C596" s="8"/>
      <c r="D596" s="8"/>
      <c r="E596" s="8"/>
      <c r="F596" s="8"/>
      <c r="G596" s="21"/>
      <c r="H596" s="12"/>
      <c r="I596" s="12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idden="1" x14ac:dyDescent="0.25">
      <c r="A597" s="8"/>
      <c r="B597" s="8"/>
      <c r="C597" s="8"/>
      <c r="D597" s="8"/>
      <c r="E597" s="8"/>
      <c r="F597" s="8"/>
      <c r="G597" s="21"/>
      <c r="H597" s="12"/>
      <c r="I597" s="12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idden="1" x14ac:dyDescent="0.25">
      <c r="A598" s="8"/>
      <c r="B598" s="8"/>
      <c r="C598" s="8"/>
      <c r="D598" s="8"/>
      <c r="E598" s="8"/>
      <c r="F598" s="8"/>
      <c r="G598" s="21"/>
      <c r="H598" s="12"/>
      <c r="I598" s="12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idden="1" x14ac:dyDescent="0.25">
      <c r="A599" s="8"/>
      <c r="B599" s="8"/>
      <c r="C599" s="8"/>
      <c r="D599" s="8"/>
      <c r="E599" s="8"/>
      <c r="F599" s="8"/>
      <c r="G599" s="21"/>
      <c r="H599" s="12"/>
      <c r="I599" s="12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idden="1" x14ac:dyDescent="0.25">
      <c r="A600" s="8"/>
      <c r="B600" s="8"/>
      <c r="C600" s="8"/>
      <c r="D600" s="8"/>
      <c r="E600" s="8"/>
      <c r="F600" s="8"/>
      <c r="G600" s="21"/>
      <c r="H600" s="12"/>
      <c r="I600" s="12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idden="1" x14ac:dyDescent="0.25">
      <c r="A601" s="8"/>
      <c r="B601" s="8"/>
      <c r="C601" s="8"/>
      <c r="D601" s="8"/>
      <c r="E601" s="8"/>
      <c r="F601" s="8"/>
      <c r="G601" s="21"/>
      <c r="H601" s="12"/>
      <c r="I601" s="12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idden="1" x14ac:dyDescent="0.25">
      <c r="A602" s="8"/>
      <c r="B602" s="8"/>
      <c r="C602" s="8"/>
      <c r="D602" s="8"/>
      <c r="E602" s="8"/>
      <c r="F602" s="8"/>
      <c r="G602" s="21"/>
      <c r="H602" s="12"/>
      <c r="I602" s="12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idden="1" x14ac:dyDescent="0.25">
      <c r="A603" s="8"/>
      <c r="B603" s="8"/>
      <c r="C603" s="8"/>
      <c r="D603" s="8"/>
      <c r="E603" s="8"/>
      <c r="F603" s="8"/>
      <c r="G603" s="21"/>
      <c r="H603" s="12"/>
      <c r="I603" s="12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idden="1" x14ac:dyDescent="0.25">
      <c r="A604" s="8"/>
      <c r="B604" s="8"/>
      <c r="C604" s="8"/>
      <c r="D604" s="8"/>
      <c r="E604" s="8"/>
      <c r="F604" s="8"/>
      <c r="G604" s="21"/>
      <c r="H604" s="12"/>
      <c r="I604" s="12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idden="1" x14ac:dyDescent="0.25">
      <c r="A605" s="8"/>
      <c r="B605" s="8"/>
      <c r="C605" s="8"/>
      <c r="D605" s="8"/>
      <c r="E605" s="8"/>
      <c r="F605" s="8"/>
      <c r="G605" s="21"/>
      <c r="H605" s="12"/>
      <c r="I605" s="12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idden="1" x14ac:dyDescent="0.25">
      <c r="A606" s="8"/>
      <c r="B606" s="8"/>
      <c r="C606" s="8"/>
      <c r="D606" s="8"/>
      <c r="E606" s="8"/>
      <c r="F606" s="8"/>
      <c r="G606" s="21"/>
      <c r="H606" s="12"/>
      <c r="I606" s="12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idden="1" x14ac:dyDescent="0.25">
      <c r="A607" s="8"/>
      <c r="B607" s="8"/>
      <c r="C607" s="8"/>
      <c r="D607" s="8"/>
      <c r="E607" s="8"/>
      <c r="F607" s="8"/>
      <c r="G607" s="21"/>
      <c r="H607" s="12"/>
      <c r="I607" s="12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idden="1" x14ac:dyDescent="0.25">
      <c r="A608" s="8"/>
      <c r="B608" s="8"/>
      <c r="C608" s="8"/>
      <c r="D608" s="8"/>
      <c r="E608" s="8"/>
      <c r="F608" s="8"/>
      <c r="G608" s="21"/>
      <c r="H608" s="12"/>
      <c r="I608" s="12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idden="1" x14ac:dyDescent="0.25">
      <c r="A609" s="8"/>
      <c r="B609" s="8"/>
      <c r="C609" s="8"/>
      <c r="D609" s="8"/>
      <c r="E609" s="8"/>
      <c r="F609" s="8"/>
      <c r="G609" s="21"/>
      <c r="H609" s="12"/>
      <c r="I609" s="12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idden="1" x14ac:dyDescent="0.25">
      <c r="A610" s="8"/>
      <c r="B610" s="8"/>
      <c r="C610" s="8"/>
      <c r="D610" s="8"/>
      <c r="E610" s="8"/>
      <c r="F610" s="8"/>
      <c r="G610" s="21"/>
      <c r="H610" s="12"/>
      <c r="I610" s="12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idden="1" x14ac:dyDescent="0.25">
      <c r="A611" s="8"/>
      <c r="B611" s="8"/>
      <c r="C611" s="8"/>
      <c r="D611" s="8"/>
      <c r="E611" s="8"/>
      <c r="F611" s="8"/>
      <c r="G611" s="21"/>
      <c r="H611" s="12"/>
      <c r="I611" s="12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idden="1" x14ac:dyDescent="0.25">
      <c r="A612" s="8"/>
      <c r="B612" s="8"/>
      <c r="C612" s="8"/>
      <c r="D612" s="8"/>
      <c r="E612" s="8"/>
      <c r="F612" s="8"/>
      <c r="G612" s="21"/>
      <c r="H612" s="12"/>
      <c r="I612" s="12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idden="1" x14ac:dyDescent="0.25">
      <c r="A613" s="8"/>
      <c r="B613" s="8"/>
      <c r="C613" s="8"/>
      <c r="D613" s="8"/>
      <c r="E613" s="8"/>
      <c r="F613" s="8"/>
      <c r="G613" s="21"/>
      <c r="H613" s="12"/>
      <c r="I613" s="12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idden="1" x14ac:dyDescent="0.25">
      <c r="A614" s="8"/>
      <c r="B614" s="8"/>
      <c r="C614" s="8"/>
      <c r="D614" s="8"/>
      <c r="E614" s="8"/>
      <c r="F614" s="8"/>
      <c r="G614" s="21"/>
      <c r="H614" s="12"/>
      <c r="I614" s="12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idden="1" x14ac:dyDescent="0.25">
      <c r="A615" s="8"/>
      <c r="B615" s="8"/>
      <c r="C615" s="8"/>
      <c r="D615" s="8"/>
      <c r="E615" s="8"/>
      <c r="F615" s="8"/>
      <c r="G615" s="21"/>
      <c r="H615" s="12"/>
      <c r="I615" s="12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idden="1" x14ac:dyDescent="0.25">
      <c r="A616" s="8"/>
      <c r="B616" s="8"/>
      <c r="C616" s="8"/>
      <c r="D616" s="8"/>
      <c r="E616" s="8"/>
      <c r="F616" s="8"/>
      <c r="G616" s="21"/>
      <c r="H616" s="12"/>
      <c r="I616" s="12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idden="1" x14ac:dyDescent="0.25">
      <c r="A617" s="8"/>
      <c r="B617" s="8"/>
      <c r="C617" s="8"/>
      <c r="D617" s="8"/>
      <c r="E617" s="8"/>
      <c r="F617" s="8"/>
      <c r="G617" s="21"/>
      <c r="H617" s="12"/>
      <c r="I617" s="12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idden="1" x14ac:dyDescent="0.25">
      <c r="A618" s="8"/>
      <c r="B618" s="8"/>
      <c r="C618" s="8"/>
      <c r="D618" s="8"/>
      <c r="E618" s="8"/>
      <c r="F618" s="8"/>
      <c r="G618" s="21"/>
      <c r="H618" s="12"/>
      <c r="I618" s="12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idden="1" x14ac:dyDescent="0.25">
      <c r="A619" s="8"/>
      <c r="B619" s="8"/>
      <c r="C619" s="8"/>
      <c r="D619" s="8"/>
      <c r="E619" s="8"/>
      <c r="F619" s="8"/>
      <c r="G619" s="21"/>
      <c r="H619" s="12"/>
      <c r="I619" s="12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idden="1" x14ac:dyDescent="0.25">
      <c r="A620" s="8"/>
      <c r="B620" s="8"/>
      <c r="C620" s="8"/>
      <c r="D620" s="8"/>
      <c r="E620" s="8"/>
      <c r="F620" s="8"/>
      <c r="G620" s="21"/>
      <c r="H620" s="12"/>
      <c r="I620" s="12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idden="1" x14ac:dyDescent="0.25">
      <c r="A621" s="8"/>
      <c r="B621" s="8"/>
      <c r="C621" s="8"/>
      <c r="D621" s="8"/>
      <c r="E621" s="8"/>
      <c r="F621" s="8"/>
      <c r="G621" s="21"/>
      <c r="H621" s="12"/>
      <c r="I621" s="12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idden="1" x14ac:dyDescent="0.25">
      <c r="A622" s="8"/>
      <c r="B622" s="8"/>
      <c r="C622" s="8"/>
      <c r="D622" s="8"/>
      <c r="E622" s="8"/>
      <c r="F622" s="8"/>
      <c r="G622" s="21"/>
      <c r="H622" s="12"/>
      <c r="I622" s="12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idden="1" x14ac:dyDescent="0.25">
      <c r="A623" s="8"/>
      <c r="B623" s="8"/>
      <c r="C623" s="8"/>
      <c r="D623" s="8"/>
      <c r="E623" s="8"/>
      <c r="F623" s="8"/>
      <c r="G623" s="21"/>
      <c r="H623" s="12"/>
      <c r="I623" s="12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idden="1" x14ac:dyDescent="0.25">
      <c r="A624" s="8"/>
      <c r="B624" s="8"/>
      <c r="C624" s="8"/>
      <c r="D624" s="8"/>
      <c r="E624" s="8"/>
      <c r="F624" s="8"/>
      <c r="G624" s="21"/>
      <c r="H624" s="12"/>
      <c r="I624" s="12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idden="1" x14ac:dyDescent="0.25">
      <c r="A625" s="8"/>
      <c r="B625" s="8"/>
      <c r="C625" s="8"/>
      <c r="D625" s="8"/>
      <c r="E625" s="8"/>
      <c r="F625" s="8"/>
      <c r="G625" s="21"/>
      <c r="H625" s="12"/>
      <c r="I625" s="12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idden="1" x14ac:dyDescent="0.25">
      <c r="A626" s="8"/>
      <c r="B626" s="8"/>
      <c r="C626" s="8"/>
      <c r="D626" s="8"/>
      <c r="E626" s="8"/>
      <c r="F626" s="8"/>
      <c r="G626" s="21"/>
      <c r="H626" s="12"/>
      <c r="I626" s="12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idden="1" x14ac:dyDescent="0.25">
      <c r="A627" s="8"/>
      <c r="B627" s="8"/>
      <c r="C627" s="8"/>
      <c r="D627" s="8"/>
      <c r="E627" s="8"/>
      <c r="F627" s="8"/>
      <c r="G627" s="21"/>
      <c r="H627" s="12"/>
      <c r="I627" s="12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idden="1" x14ac:dyDescent="0.25">
      <c r="A628" s="8"/>
      <c r="B628" s="8"/>
      <c r="C628" s="8"/>
      <c r="D628" s="8"/>
      <c r="E628" s="8"/>
      <c r="F628" s="8"/>
      <c r="G628" s="21"/>
      <c r="H628" s="12"/>
      <c r="I628" s="12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idden="1" x14ac:dyDescent="0.25">
      <c r="A629" s="8"/>
      <c r="B629" s="8"/>
      <c r="C629" s="8"/>
      <c r="D629" s="8"/>
      <c r="E629" s="8"/>
      <c r="F629" s="8"/>
      <c r="G629" s="21"/>
      <c r="H629" s="12"/>
      <c r="I629" s="12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idden="1" x14ac:dyDescent="0.25">
      <c r="A630" s="8"/>
      <c r="B630" s="8"/>
      <c r="C630" s="8"/>
      <c r="D630" s="8"/>
      <c r="E630" s="8"/>
      <c r="F630" s="8"/>
      <c r="G630" s="21"/>
      <c r="H630" s="12"/>
      <c r="I630" s="12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idden="1" x14ac:dyDescent="0.25">
      <c r="A631" s="8"/>
      <c r="B631" s="8"/>
      <c r="C631" s="8"/>
      <c r="D631" s="8"/>
      <c r="E631" s="8"/>
      <c r="F631" s="8"/>
      <c r="G631" s="21"/>
      <c r="H631" s="12"/>
      <c r="I631" s="12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idden="1" x14ac:dyDescent="0.25">
      <c r="A632" s="8"/>
      <c r="B632" s="8"/>
      <c r="C632" s="8"/>
      <c r="D632" s="8"/>
      <c r="E632" s="8"/>
      <c r="F632" s="8"/>
      <c r="G632" s="21"/>
      <c r="H632" s="12"/>
      <c r="I632" s="12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idden="1" x14ac:dyDescent="0.25">
      <c r="A633" s="8"/>
      <c r="B633" s="8"/>
      <c r="C633" s="8"/>
      <c r="D633" s="8"/>
      <c r="E633" s="8"/>
      <c r="F633" s="8"/>
      <c r="G633" s="21"/>
      <c r="H633" s="12"/>
      <c r="I633" s="12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idden="1" x14ac:dyDescent="0.25">
      <c r="A634" s="8"/>
      <c r="B634" s="8"/>
      <c r="C634" s="8"/>
      <c r="D634" s="8"/>
      <c r="E634" s="8"/>
      <c r="F634" s="8"/>
      <c r="G634" s="21"/>
      <c r="H634" s="12"/>
      <c r="I634" s="12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idden="1" x14ac:dyDescent="0.25">
      <c r="A635" s="8"/>
      <c r="B635" s="8"/>
      <c r="C635" s="8"/>
      <c r="D635" s="8"/>
      <c r="E635" s="8"/>
      <c r="F635" s="8"/>
      <c r="G635" s="21"/>
      <c r="H635" s="12"/>
      <c r="I635" s="12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idden="1" x14ac:dyDescent="0.25">
      <c r="A636" s="8"/>
      <c r="B636" s="8"/>
      <c r="C636" s="8"/>
      <c r="D636" s="8"/>
      <c r="E636" s="8"/>
      <c r="F636" s="8"/>
      <c r="G636" s="21"/>
      <c r="H636" s="12"/>
      <c r="I636" s="12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idden="1" x14ac:dyDescent="0.25">
      <c r="A637" s="8"/>
      <c r="B637" s="8"/>
      <c r="C637" s="8"/>
      <c r="D637" s="8"/>
      <c r="E637" s="8"/>
      <c r="F637" s="8"/>
      <c r="G637" s="21"/>
      <c r="H637" s="12"/>
      <c r="I637" s="12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idden="1" x14ac:dyDescent="0.25">
      <c r="A638" s="8"/>
      <c r="B638" s="8"/>
      <c r="C638" s="8"/>
      <c r="D638" s="8"/>
      <c r="E638" s="8"/>
      <c r="F638" s="8"/>
      <c r="G638" s="21"/>
      <c r="H638" s="12"/>
      <c r="I638" s="12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idden="1" x14ac:dyDescent="0.25">
      <c r="A639" s="8"/>
      <c r="B639" s="8"/>
      <c r="C639" s="8"/>
      <c r="D639" s="8"/>
      <c r="E639" s="8"/>
      <c r="F639" s="8"/>
      <c r="G639" s="21"/>
      <c r="H639" s="12"/>
      <c r="I639" s="12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idden="1" x14ac:dyDescent="0.25">
      <c r="A640" s="8"/>
      <c r="B640" s="8"/>
      <c r="C640" s="8"/>
      <c r="D640" s="8"/>
      <c r="E640" s="8"/>
      <c r="F640" s="8"/>
      <c r="G640" s="21"/>
      <c r="H640" s="12"/>
      <c r="I640" s="12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idden="1" x14ac:dyDescent="0.25">
      <c r="A641" s="8"/>
      <c r="B641" s="8"/>
      <c r="C641" s="8"/>
      <c r="D641" s="8"/>
      <c r="E641" s="8"/>
      <c r="F641" s="8"/>
      <c r="G641" s="21"/>
      <c r="H641" s="12"/>
      <c r="I641" s="12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idden="1" x14ac:dyDescent="0.25">
      <c r="A642" s="8"/>
      <c r="B642" s="8"/>
      <c r="C642" s="8"/>
      <c r="D642" s="8"/>
      <c r="E642" s="8"/>
      <c r="F642" s="8"/>
      <c r="G642" s="21"/>
      <c r="H642" s="12"/>
      <c r="I642" s="12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idden="1" x14ac:dyDescent="0.25">
      <c r="A643" s="8"/>
      <c r="B643" s="8"/>
      <c r="C643" s="8"/>
      <c r="D643" s="8"/>
      <c r="E643" s="8"/>
      <c r="F643" s="8"/>
      <c r="G643" s="21"/>
      <c r="H643" s="12"/>
      <c r="I643" s="12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idden="1" x14ac:dyDescent="0.25">
      <c r="A644" s="8"/>
      <c r="B644" s="8"/>
      <c r="C644" s="8"/>
      <c r="D644" s="8"/>
      <c r="E644" s="8"/>
      <c r="F644" s="8"/>
      <c r="G644" s="21"/>
      <c r="H644" s="12"/>
      <c r="I644" s="12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idden="1" x14ac:dyDescent="0.25">
      <c r="A645" s="8"/>
      <c r="B645" s="8"/>
      <c r="C645" s="8"/>
      <c r="D645" s="8"/>
      <c r="E645" s="8"/>
      <c r="F645" s="8"/>
      <c r="G645" s="21"/>
      <c r="H645" s="12"/>
      <c r="I645" s="12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idden="1" x14ac:dyDescent="0.25">
      <c r="A646" s="8"/>
      <c r="B646" s="8"/>
      <c r="C646" s="8"/>
      <c r="D646" s="8"/>
      <c r="E646" s="8"/>
      <c r="F646" s="8"/>
      <c r="G646" s="21"/>
      <c r="H646" s="12"/>
      <c r="I646" s="12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idden="1" x14ac:dyDescent="0.25">
      <c r="A647" s="8"/>
      <c r="B647" s="8"/>
      <c r="C647" s="8"/>
      <c r="D647" s="8"/>
      <c r="E647" s="8"/>
      <c r="F647" s="8"/>
      <c r="G647" s="21"/>
      <c r="H647" s="12"/>
      <c r="I647" s="12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idden="1" x14ac:dyDescent="0.25">
      <c r="A648" s="8"/>
      <c r="B648" s="8"/>
      <c r="C648" s="8"/>
      <c r="D648" s="8"/>
      <c r="E648" s="8"/>
      <c r="F648" s="8"/>
      <c r="G648" s="21"/>
      <c r="H648" s="12"/>
      <c r="I648" s="12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idden="1" x14ac:dyDescent="0.25">
      <c r="A649" s="8"/>
      <c r="B649" s="8"/>
      <c r="C649" s="8"/>
      <c r="D649" s="8"/>
      <c r="E649" s="8"/>
      <c r="F649" s="8"/>
      <c r="G649" s="21"/>
      <c r="H649" s="12"/>
      <c r="I649" s="12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idden="1" x14ac:dyDescent="0.25">
      <c r="A650" s="8"/>
      <c r="B650" s="8"/>
      <c r="C650" s="8"/>
      <c r="D650" s="8"/>
      <c r="E650" s="8"/>
      <c r="F650" s="8"/>
      <c r="G650" s="21"/>
      <c r="H650" s="12"/>
      <c r="I650" s="12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idden="1" x14ac:dyDescent="0.25">
      <c r="A651" s="8"/>
      <c r="B651" s="8"/>
      <c r="C651" s="8"/>
      <c r="D651" s="8"/>
      <c r="E651" s="8"/>
      <c r="F651" s="8"/>
      <c r="G651" s="21"/>
      <c r="H651" s="12"/>
      <c r="I651" s="12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idden="1" x14ac:dyDescent="0.25">
      <c r="A652" s="8"/>
      <c r="B652" s="8"/>
      <c r="C652" s="8"/>
      <c r="D652" s="8"/>
      <c r="E652" s="8"/>
      <c r="F652" s="8"/>
      <c r="G652" s="21"/>
      <c r="H652" s="12"/>
      <c r="I652" s="12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idden="1" x14ac:dyDescent="0.25">
      <c r="A653" s="8"/>
      <c r="B653" s="8"/>
      <c r="C653" s="8"/>
      <c r="D653" s="8"/>
      <c r="E653" s="8"/>
      <c r="F653" s="8"/>
      <c r="G653" s="21"/>
      <c r="H653" s="12"/>
      <c r="I653" s="12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idden="1" x14ac:dyDescent="0.25">
      <c r="A654" s="8"/>
      <c r="B654" s="8"/>
      <c r="C654" s="8"/>
      <c r="D654" s="8"/>
      <c r="E654" s="8"/>
      <c r="F654" s="8"/>
      <c r="G654" s="21"/>
      <c r="H654" s="12"/>
      <c r="I654" s="12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idden="1" x14ac:dyDescent="0.25">
      <c r="A655" s="8"/>
      <c r="B655" s="8"/>
      <c r="C655" s="8"/>
      <c r="D655" s="8"/>
      <c r="E655" s="8"/>
      <c r="F655" s="8"/>
      <c r="G655" s="21"/>
      <c r="H655" s="12"/>
      <c r="I655" s="12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idden="1" x14ac:dyDescent="0.25">
      <c r="A656" s="8"/>
      <c r="B656" s="8"/>
      <c r="C656" s="8"/>
      <c r="D656" s="8"/>
      <c r="E656" s="8"/>
      <c r="F656" s="8"/>
      <c r="G656" s="21"/>
      <c r="H656" s="12"/>
      <c r="I656" s="12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idden="1" x14ac:dyDescent="0.25">
      <c r="A657" s="8"/>
      <c r="B657" s="8"/>
      <c r="C657" s="8"/>
      <c r="D657" s="8"/>
      <c r="E657" s="8"/>
      <c r="F657" s="8"/>
      <c r="G657" s="21"/>
      <c r="H657" s="12"/>
      <c r="I657" s="12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idden="1" x14ac:dyDescent="0.25">
      <c r="A658" s="8"/>
      <c r="B658" s="8"/>
      <c r="C658" s="8"/>
      <c r="D658" s="8"/>
      <c r="E658" s="8"/>
      <c r="F658" s="8"/>
      <c r="G658" s="21"/>
      <c r="H658" s="12"/>
      <c r="I658" s="12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idden="1" x14ac:dyDescent="0.25">
      <c r="A659" s="8"/>
      <c r="B659" s="8"/>
      <c r="C659" s="8"/>
      <c r="D659" s="8"/>
      <c r="E659" s="8"/>
      <c r="F659" s="8"/>
      <c r="G659" s="21"/>
      <c r="H659" s="12"/>
      <c r="I659" s="12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idden="1" x14ac:dyDescent="0.25">
      <c r="A660" s="8"/>
      <c r="B660" s="8"/>
      <c r="C660" s="8"/>
      <c r="D660" s="8"/>
      <c r="E660" s="8"/>
      <c r="F660" s="8"/>
      <c r="G660" s="21"/>
      <c r="H660" s="12"/>
      <c r="I660" s="12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idden="1" x14ac:dyDescent="0.25">
      <c r="A661" s="8"/>
      <c r="B661" s="8"/>
      <c r="C661" s="8"/>
      <c r="D661" s="8"/>
      <c r="E661" s="8"/>
      <c r="F661" s="8"/>
      <c r="G661" s="21"/>
      <c r="H661" s="12"/>
      <c r="I661" s="12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idden="1" x14ac:dyDescent="0.25">
      <c r="A662" s="8"/>
      <c r="B662" s="8"/>
      <c r="C662" s="8"/>
      <c r="D662" s="8"/>
      <c r="E662" s="8"/>
      <c r="F662" s="8"/>
      <c r="G662" s="21"/>
      <c r="H662" s="12"/>
      <c r="I662" s="12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idden="1" x14ac:dyDescent="0.25">
      <c r="A663" s="8"/>
      <c r="B663" s="8"/>
      <c r="C663" s="8"/>
      <c r="D663" s="8"/>
      <c r="E663" s="8"/>
      <c r="F663" s="8"/>
      <c r="G663" s="21"/>
      <c r="H663" s="12"/>
      <c r="I663" s="12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idden="1" x14ac:dyDescent="0.25">
      <c r="A664" s="8"/>
      <c r="B664" s="8"/>
      <c r="C664" s="8"/>
      <c r="D664" s="8"/>
      <c r="E664" s="8"/>
      <c r="F664" s="8"/>
      <c r="G664" s="21"/>
      <c r="H664" s="12"/>
      <c r="I664" s="12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idden="1" x14ac:dyDescent="0.25">
      <c r="A665" s="8"/>
      <c r="B665" s="8"/>
      <c r="C665" s="8"/>
      <c r="D665" s="8"/>
      <c r="E665" s="8"/>
      <c r="F665" s="8"/>
      <c r="G665" s="21"/>
      <c r="H665" s="12"/>
      <c r="I665" s="12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idden="1" x14ac:dyDescent="0.25">
      <c r="A666" s="8"/>
      <c r="B666" s="8"/>
      <c r="C666" s="8"/>
      <c r="D666" s="8"/>
      <c r="E666" s="8"/>
      <c r="F666" s="8"/>
      <c r="G666" s="21"/>
      <c r="H666" s="12"/>
      <c r="I666" s="12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idden="1" x14ac:dyDescent="0.25">
      <c r="A667" s="8"/>
      <c r="B667" s="8"/>
      <c r="C667" s="8"/>
      <c r="D667" s="8"/>
      <c r="E667" s="8"/>
      <c r="F667" s="8"/>
      <c r="G667" s="21"/>
      <c r="H667" s="12"/>
      <c r="I667" s="12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idden="1" x14ac:dyDescent="0.25">
      <c r="A668" s="8"/>
      <c r="B668" s="8"/>
      <c r="C668" s="8"/>
      <c r="D668" s="8"/>
      <c r="E668" s="8"/>
      <c r="F668" s="8"/>
      <c r="G668" s="21"/>
      <c r="H668" s="12"/>
      <c r="I668" s="12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idden="1" x14ac:dyDescent="0.25">
      <c r="A669" s="8"/>
      <c r="B669" s="8"/>
      <c r="C669" s="8"/>
      <c r="D669" s="8"/>
      <c r="E669" s="8"/>
      <c r="F669" s="8"/>
      <c r="G669" s="21"/>
      <c r="H669" s="12"/>
      <c r="I669" s="12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idden="1" x14ac:dyDescent="0.25">
      <c r="A670" s="8"/>
      <c r="B670" s="8"/>
      <c r="C670" s="8"/>
      <c r="D670" s="8"/>
      <c r="E670" s="8"/>
      <c r="F670" s="8"/>
      <c r="G670" s="21"/>
      <c r="H670" s="12"/>
      <c r="I670" s="12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idden="1" x14ac:dyDescent="0.25">
      <c r="A671" s="8"/>
      <c r="B671" s="8"/>
      <c r="C671" s="8"/>
      <c r="D671" s="8"/>
      <c r="E671" s="8"/>
      <c r="F671" s="8"/>
      <c r="G671" s="21"/>
      <c r="H671" s="12"/>
      <c r="I671" s="12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idden="1" x14ac:dyDescent="0.25">
      <c r="A672" s="8"/>
      <c r="B672" s="8"/>
      <c r="C672" s="8"/>
      <c r="D672" s="8"/>
      <c r="E672" s="8"/>
      <c r="F672" s="8"/>
      <c r="G672" s="21"/>
      <c r="H672" s="12"/>
      <c r="I672" s="12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idden="1" x14ac:dyDescent="0.25">
      <c r="A673" s="8"/>
      <c r="B673" s="8"/>
      <c r="C673" s="8"/>
      <c r="D673" s="8"/>
      <c r="E673" s="8"/>
      <c r="F673" s="8"/>
      <c r="G673" s="21"/>
      <c r="H673" s="12"/>
      <c r="I673" s="12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idden="1" x14ac:dyDescent="0.25">
      <c r="A674" s="8"/>
      <c r="B674" s="8"/>
      <c r="C674" s="8"/>
      <c r="D674" s="8"/>
      <c r="E674" s="8"/>
      <c r="F674" s="8"/>
      <c r="G674" s="21"/>
      <c r="H674" s="12"/>
      <c r="I674" s="12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idden="1" x14ac:dyDescent="0.25">
      <c r="A675" s="8"/>
      <c r="B675" s="8"/>
      <c r="C675" s="8"/>
      <c r="D675" s="8"/>
      <c r="E675" s="8"/>
      <c r="F675" s="8"/>
      <c r="G675" s="21"/>
      <c r="H675" s="12"/>
      <c r="I675" s="12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idden="1" x14ac:dyDescent="0.25">
      <c r="A676" s="8"/>
      <c r="B676" s="8"/>
      <c r="C676" s="8"/>
      <c r="D676" s="8"/>
      <c r="E676" s="8"/>
      <c r="F676" s="8"/>
      <c r="G676" s="21"/>
      <c r="H676" s="12"/>
      <c r="I676" s="12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idden="1" x14ac:dyDescent="0.25">
      <c r="A677" s="8"/>
      <c r="B677" s="8"/>
      <c r="C677" s="8"/>
      <c r="D677" s="8"/>
      <c r="E677" s="8"/>
      <c r="F677" s="8"/>
      <c r="G677" s="21"/>
      <c r="H677" s="12"/>
      <c r="I677" s="12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idden="1" x14ac:dyDescent="0.25">
      <c r="A678" s="8"/>
      <c r="B678" s="8"/>
      <c r="C678" s="8"/>
      <c r="D678" s="8"/>
      <c r="E678" s="8"/>
      <c r="F678" s="8"/>
      <c r="G678" s="21"/>
      <c r="H678" s="12"/>
      <c r="I678" s="12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idden="1" x14ac:dyDescent="0.25">
      <c r="A679" s="8"/>
      <c r="B679" s="8"/>
      <c r="C679" s="8"/>
      <c r="D679" s="8"/>
      <c r="E679" s="8"/>
      <c r="F679" s="8"/>
      <c r="G679" s="21"/>
      <c r="H679" s="12"/>
      <c r="I679" s="12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idden="1" x14ac:dyDescent="0.25">
      <c r="A680" s="8"/>
      <c r="B680" s="8"/>
      <c r="C680" s="8"/>
      <c r="D680" s="8"/>
      <c r="E680" s="8"/>
      <c r="F680" s="8"/>
      <c r="G680" s="21"/>
      <c r="H680" s="12"/>
      <c r="I680" s="12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idden="1" x14ac:dyDescent="0.25">
      <c r="A681" s="8"/>
      <c r="B681" s="8"/>
      <c r="C681" s="8"/>
      <c r="D681" s="8"/>
      <c r="E681" s="8"/>
      <c r="F681" s="8"/>
      <c r="G681" s="21"/>
      <c r="H681" s="12"/>
      <c r="I681" s="12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idden="1" x14ac:dyDescent="0.25">
      <c r="A682" s="8"/>
      <c r="B682" s="8"/>
      <c r="C682" s="8"/>
      <c r="D682" s="8"/>
      <c r="E682" s="8"/>
      <c r="F682" s="8"/>
      <c r="G682" s="21"/>
      <c r="H682" s="12"/>
      <c r="I682" s="12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idden="1" x14ac:dyDescent="0.25">
      <c r="A683" s="8"/>
      <c r="B683" s="8"/>
      <c r="C683" s="8"/>
      <c r="D683" s="8"/>
      <c r="E683" s="8"/>
      <c r="F683" s="8"/>
      <c r="G683" s="21"/>
      <c r="H683" s="12"/>
      <c r="I683" s="12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idden="1" x14ac:dyDescent="0.25">
      <c r="A684" s="8"/>
      <c r="B684" s="8"/>
      <c r="C684" s="8"/>
      <c r="D684" s="8"/>
      <c r="E684" s="8"/>
      <c r="F684" s="8"/>
      <c r="G684" s="21"/>
      <c r="H684" s="12"/>
      <c r="I684" s="12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idden="1" x14ac:dyDescent="0.25">
      <c r="A685" s="8"/>
      <c r="B685" s="8"/>
      <c r="C685" s="8"/>
      <c r="D685" s="8"/>
      <c r="E685" s="8"/>
      <c r="F685" s="8"/>
      <c r="G685" s="21"/>
      <c r="H685" s="12"/>
      <c r="I685" s="12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idden="1" x14ac:dyDescent="0.25">
      <c r="A686" s="8"/>
      <c r="B686" s="8"/>
      <c r="C686" s="8"/>
      <c r="D686" s="8"/>
      <c r="E686" s="8"/>
      <c r="F686" s="8"/>
      <c r="G686" s="21"/>
      <c r="H686" s="12"/>
      <c r="I686" s="12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idden="1" x14ac:dyDescent="0.25">
      <c r="A687" s="8"/>
      <c r="B687" s="8"/>
      <c r="C687" s="8"/>
      <c r="D687" s="8"/>
      <c r="E687" s="8"/>
      <c r="F687" s="8"/>
      <c r="G687" s="21"/>
      <c r="H687" s="12"/>
      <c r="I687" s="12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idden="1" x14ac:dyDescent="0.25">
      <c r="A688" s="8"/>
      <c r="B688" s="8"/>
      <c r="C688" s="8"/>
      <c r="D688" s="8"/>
      <c r="E688" s="8"/>
      <c r="F688" s="8"/>
      <c r="G688" s="21"/>
      <c r="H688" s="12"/>
      <c r="I688" s="12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idden="1" x14ac:dyDescent="0.25">
      <c r="A689" s="8"/>
      <c r="B689" s="8"/>
      <c r="C689" s="8"/>
      <c r="D689" s="8"/>
      <c r="E689" s="8"/>
      <c r="F689" s="8"/>
      <c r="G689" s="21"/>
      <c r="H689" s="12"/>
      <c r="I689" s="12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idden="1" x14ac:dyDescent="0.25">
      <c r="A690" s="8"/>
      <c r="B690" s="8"/>
      <c r="C690" s="8"/>
      <c r="D690" s="8"/>
      <c r="E690" s="8"/>
      <c r="F690" s="8"/>
      <c r="G690" s="21"/>
      <c r="H690" s="12"/>
      <c r="I690" s="12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idden="1" x14ac:dyDescent="0.25">
      <c r="A691" s="8"/>
      <c r="B691" s="8"/>
      <c r="C691" s="8"/>
      <c r="D691" s="8"/>
      <c r="E691" s="8"/>
      <c r="F691" s="8"/>
      <c r="G691" s="21"/>
      <c r="H691" s="12"/>
      <c r="I691" s="12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idden="1" x14ac:dyDescent="0.25">
      <c r="A692" s="8"/>
      <c r="B692" s="8"/>
      <c r="C692" s="8"/>
      <c r="D692" s="8"/>
      <c r="E692" s="8"/>
      <c r="F692" s="8"/>
      <c r="G692" s="21"/>
      <c r="H692" s="12"/>
      <c r="I692" s="12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idden="1" x14ac:dyDescent="0.25">
      <c r="A693" s="8"/>
      <c r="B693" s="8"/>
      <c r="C693" s="8"/>
      <c r="D693" s="8"/>
      <c r="E693" s="8"/>
      <c r="F693" s="8"/>
      <c r="G693" s="21"/>
      <c r="H693" s="12"/>
      <c r="I693" s="12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idden="1" x14ac:dyDescent="0.25">
      <c r="A694" s="8"/>
      <c r="B694" s="8"/>
      <c r="C694" s="8"/>
      <c r="D694" s="8"/>
      <c r="E694" s="8"/>
      <c r="F694" s="8"/>
      <c r="G694" s="21"/>
      <c r="H694" s="12"/>
      <c r="I694" s="12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idden="1" x14ac:dyDescent="0.25">
      <c r="A695" s="8"/>
      <c r="B695" s="8"/>
      <c r="C695" s="8"/>
      <c r="D695" s="8"/>
      <c r="E695" s="8"/>
      <c r="F695" s="8"/>
      <c r="G695" s="21"/>
      <c r="H695" s="12"/>
      <c r="I695" s="12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idden="1" x14ac:dyDescent="0.25">
      <c r="A696" s="8"/>
      <c r="B696" s="8"/>
      <c r="C696" s="8"/>
      <c r="D696" s="8"/>
      <c r="E696" s="8"/>
      <c r="F696" s="8"/>
      <c r="G696" s="21"/>
      <c r="H696" s="12"/>
      <c r="I696" s="12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idden="1" x14ac:dyDescent="0.25">
      <c r="A697" s="8"/>
      <c r="B697" s="8"/>
      <c r="C697" s="8"/>
      <c r="D697" s="8"/>
      <c r="E697" s="8"/>
      <c r="F697" s="8"/>
      <c r="G697" s="21"/>
      <c r="H697" s="12"/>
      <c r="I697" s="12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idden="1" x14ac:dyDescent="0.25">
      <c r="A698" s="8"/>
      <c r="B698" s="8"/>
      <c r="C698" s="8"/>
      <c r="D698" s="8"/>
      <c r="E698" s="8"/>
      <c r="F698" s="8"/>
      <c r="G698" s="21"/>
      <c r="H698" s="12"/>
      <c r="I698" s="12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idden="1" x14ac:dyDescent="0.25">
      <c r="A699" s="8"/>
      <c r="B699" s="8"/>
      <c r="C699" s="8"/>
      <c r="D699" s="8"/>
      <c r="E699" s="8"/>
      <c r="F699" s="8"/>
      <c r="G699" s="21"/>
      <c r="H699" s="12"/>
      <c r="I699" s="12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idden="1" x14ac:dyDescent="0.25">
      <c r="A700" s="8"/>
      <c r="B700" s="8"/>
      <c r="C700" s="8"/>
      <c r="D700" s="8"/>
      <c r="E700" s="8"/>
      <c r="F700" s="8"/>
      <c r="G700" s="21"/>
      <c r="H700" s="12"/>
      <c r="I700" s="12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idden="1" x14ac:dyDescent="0.25">
      <c r="A701" s="8"/>
      <c r="B701" s="8"/>
      <c r="C701" s="8"/>
      <c r="D701" s="8"/>
      <c r="E701" s="8"/>
      <c r="F701" s="8"/>
      <c r="G701" s="21"/>
      <c r="H701" s="12"/>
      <c r="I701" s="12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idden="1" x14ac:dyDescent="0.25">
      <c r="A702" s="8"/>
      <c r="B702" s="8"/>
      <c r="C702" s="8"/>
      <c r="D702" s="8"/>
      <c r="E702" s="8"/>
      <c r="F702" s="8"/>
      <c r="G702" s="21"/>
      <c r="H702" s="12"/>
      <c r="I702" s="12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idden="1" x14ac:dyDescent="0.25">
      <c r="A703" s="8"/>
      <c r="B703" s="8"/>
      <c r="C703" s="8"/>
      <c r="D703" s="8"/>
      <c r="E703" s="8"/>
      <c r="F703" s="8"/>
      <c r="G703" s="21"/>
      <c r="H703" s="12"/>
      <c r="I703" s="12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idden="1" x14ac:dyDescent="0.25">
      <c r="A704" s="8"/>
      <c r="B704" s="8"/>
      <c r="C704" s="8"/>
      <c r="D704" s="8"/>
      <c r="E704" s="8"/>
      <c r="F704" s="8"/>
      <c r="G704" s="21"/>
      <c r="H704" s="12"/>
      <c r="I704" s="12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idden="1" x14ac:dyDescent="0.25">
      <c r="A705" s="8"/>
      <c r="B705" s="8"/>
      <c r="C705" s="8"/>
      <c r="D705" s="8"/>
      <c r="E705" s="8"/>
      <c r="F705" s="8"/>
      <c r="G705" s="21"/>
      <c r="H705" s="12"/>
      <c r="I705" s="12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idden="1" x14ac:dyDescent="0.25">
      <c r="A706" s="8"/>
      <c r="B706" s="8"/>
      <c r="C706" s="8"/>
      <c r="D706" s="8"/>
      <c r="E706" s="8"/>
      <c r="F706" s="8"/>
      <c r="G706" s="21"/>
      <c r="H706" s="12"/>
      <c r="I706" s="12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idden="1" x14ac:dyDescent="0.25">
      <c r="A707" s="8"/>
      <c r="B707" s="8"/>
      <c r="C707" s="8"/>
      <c r="D707" s="8"/>
      <c r="E707" s="8"/>
      <c r="F707" s="8"/>
      <c r="G707" s="21"/>
      <c r="H707" s="12"/>
      <c r="I707" s="12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idden="1" x14ac:dyDescent="0.25">
      <c r="A708" s="8"/>
      <c r="B708" s="8"/>
      <c r="C708" s="8"/>
      <c r="D708" s="8"/>
      <c r="E708" s="8"/>
      <c r="F708" s="8"/>
      <c r="G708" s="21"/>
      <c r="H708" s="12"/>
      <c r="I708" s="12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idden="1" x14ac:dyDescent="0.25">
      <c r="A709" s="8"/>
      <c r="B709" s="8"/>
      <c r="C709" s="8"/>
      <c r="D709" s="8"/>
      <c r="E709" s="8"/>
      <c r="F709" s="8"/>
      <c r="G709" s="21"/>
      <c r="H709" s="12"/>
      <c r="I709" s="12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idden="1" x14ac:dyDescent="0.25">
      <c r="A710" s="8"/>
      <c r="B710" s="8"/>
      <c r="C710" s="8"/>
      <c r="D710" s="8"/>
      <c r="E710" s="8"/>
      <c r="F710" s="8"/>
      <c r="G710" s="21"/>
      <c r="H710" s="12"/>
      <c r="I710" s="12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idden="1" x14ac:dyDescent="0.25">
      <c r="A711" s="8"/>
      <c r="B711" s="8"/>
      <c r="C711" s="8"/>
      <c r="D711" s="8"/>
      <c r="E711" s="8"/>
      <c r="F711" s="8"/>
      <c r="G711" s="21"/>
      <c r="H711" s="12"/>
      <c r="I711" s="12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idden="1" x14ac:dyDescent="0.25">
      <c r="A712" s="8"/>
      <c r="B712" s="8"/>
      <c r="C712" s="8"/>
      <c r="D712" s="8"/>
      <c r="E712" s="8"/>
      <c r="F712" s="8"/>
      <c r="G712" s="21"/>
      <c r="H712" s="12"/>
      <c r="I712" s="12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idden="1" x14ac:dyDescent="0.25">
      <c r="A713" s="8"/>
      <c r="B713" s="8"/>
      <c r="C713" s="8"/>
      <c r="D713" s="8"/>
      <c r="E713" s="8"/>
      <c r="F713" s="8"/>
      <c r="G713" s="21"/>
      <c r="H713" s="12"/>
      <c r="I713" s="12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idden="1" x14ac:dyDescent="0.25">
      <c r="A714" s="8"/>
      <c r="B714" s="8"/>
      <c r="C714" s="8"/>
      <c r="D714" s="8"/>
      <c r="E714" s="8"/>
      <c r="F714" s="8"/>
      <c r="G714" s="21"/>
      <c r="H714" s="12"/>
      <c r="I714" s="12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idden="1" x14ac:dyDescent="0.25">
      <c r="A715" s="8"/>
      <c r="B715" s="8"/>
      <c r="C715" s="8"/>
      <c r="D715" s="8"/>
      <c r="E715" s="8"/>
      <c r="F715" s="8"/>
      <c r="G715" s="21"/>
      <c r="H715" s="12"/>
      <c r="I715" s="12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idden="1" x14ac:dyDescent="0.25">
      <c r="A716" s="8"/>
      <c r="B716" s="8"/>
      <c r="C716" s="8"/>
      <c r="D716" s="8"/>
      <c r="E716" s="8"/>
      <c r="F716" s="8"/>
      <c r="G716" s="21"/>
      <c r="H716" s="12"/>
      <c r="I716" s="12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idden="1" x14ac:dyDescent="0.25">
      <c r="A717" s="8"/>
      <c r="B717" s="8"/>
      <c r="C717" s="8"/>
      <c r="D717" s="8"/>
      <c r="E717" s="8"/>
      <c r="F717" s="8"/>
      <c r="G717" s="21"/>
      <c r="H717" s="12"/>
      <c r="I717" s="12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idden="1" x14ac:dyDescent="0.25">
      <c r="A718" s="8"/>
      <c r="B718" s="8"/>
      <c r="C718" s="8"/>
      <c r="D718" s="8"/>
      <c r="E718" s="8"/>
      <c r="F718" s="8"/>
      <c r="G718" s="21"/>
      <c r="H718" s="12"/>
      <c r="I718" s="12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idden="1" x14ac:dyDescent="0.25">
      <c r="A719" s="8"/>
      <c r="B719" s="8"/>
      <c r="C719" s="8"/>
      <c r="D719" s="8"/>
      <c r="E719" s="8"/>
      <c r="F719" s="8"/>
      <c r="G719" s="21"/>
      <c r="H719" s="12"/>
      <c r="I719" s="12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idden="1" x14ac:dyDescent="0.25">
      <c r="A720" s="8"/>
      <c r="B720" s="8"/>
      <c r="C720" s="8"/>
      <c r="D720" s="8"/>
      <c r="E720" s="8"/>
      <c r="F720" s="8"/>
      <c r="G720" s="21"/>
      <c r="H720" s="12"/>
      <c r="I720" s="12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idden="1" x14ac:dyDescent="0.25">
      <c r="A721" s="8"/>
      <c r="B721" s="8"/>
      <c r="C721" s="8"/>
      <c r="D721" s="8"/>
      <c r="E721" s="8"/>
      <c r="F721" s="8"/>
      <c r="G721" s="21"/>
      <c r="H721" s="12"/>
      <c r="I721" s="12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idden="1" x14ac:dyDescent="0.25">
      <c r="A722" s="8"/>
      <c r="B722" s="8"/>
      <c r="C722" s="8"/>
      <c r="D722" s="8"/>
      <c r="E722" s="8"/>
      <c r="F722" s="8"/>
      <c r="G722" s="21"/>
      <c r="H722" s="12"/>
      <c r="I722" s="12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idden="1" x14ac:dyDescent="0.25">
      <c r="A723" s="8"/>
      <c r="B723" s="8"/>
      <c r="C723" s="8"/>
      <c r="D723" s="8"/>
      <c r="E723" s="8"/>
      <c r="F723" s="8"/>
      <c r="G723" s="21"/>
      <c r="H723" s="12"/>
      <c r="I723" s="12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idden="1" x14ac:dyDescent="0.25">
      <c r="A724" s="8"/>
      <c r="B724" s="8"/>
      <c r="C724" s="8"/>
      <c r="D724" s="8"/>
      <c r="E724" s="8"/>
      <c r="F724" s="8"/>
      <c r="G724" s="21"/>
      <c r="H724" s="12"/>
      <c r="I724" s="12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idden="1" x14ac:dyDescent="0.25">
      <c r="A725" s="8"/>
      <c r="B725" s="8"/>
      <c r="C725" s="8"/>
      <c r="D725" s="8"/>
      <c r="E725" s="8"/>
      <c r="F725" s="8"/>
      <c r="G725" s="21"/>
      <c r="H725" s="12"/>
      <c r="I725" s="12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idden="1" x14ac:dyDescent="0.25">
      <c r="A726" s="8"/>
      <c r="B726" s="8"/>
      <c r="C726" s="8"/>
      <c r="D726" s="8"/>
      <c r="E726" s="8"/>
      <c r="F726" s="8"/>
      <c r="G726" s="21"/>
      <c r="H726" s="12"/>
      <c r="I726" s="12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idden="1" x14ac:dyDescent="0.25">
      <c r="A727" s="8"/>
      <c r="B727" s="8"/>
      <c r="C727" s="8"/>
      <c r="D727" s="8"/>
      <c r="E727" s="8"/>
      <c r="F727" s="8"/>
      <c r="G727" s="21"/>
      <c r="H727" s="12"/>
      <c r="I727" s="12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idden="1" x14ac:dyDescent="0.25">
      <c r="A728" s="8"/>
      <c r="B728" s="8"/>
      <c r="C728" s="8"/>
      <c r="D728" s="8"/>
      <c r="E728" s="8"/>
      <c r="F728" s="8"/>
      <c r="G728" s="21"/>
      <c r="H728" s="12"/>
      <c r="I728" s="12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idden="1" x14ac:dyDescent="0.25">
      <c r="A729" s="8"/>
      <c r="B729" s="8"/>
      <c r="C729" s="8"/>
      <c r="D729" s="8"/>
      <c r="E729" s="8"/>
      <c r="F729" s="8"/>
      <c r="G729" s="21"/>
      <c r="H729" s="12"/>
      <c r="I729" s="12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idden="1" x14ac:dyDescent="0.25">
      <c r="A730" s="8"/>
      <c r="B730" s="8"/>
      <c r="C730" s="8"/>
      <c r="D730" s="8"/>
      <c r="E730" s="8"/>
      <c r="F730" s="8"/>
      <c r="G730" s="21"/>
      <c r="H730" s="12"/>
      <c r="I730" s="12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idden="1" x14ac:dyDescent="0.25">
      <c r="A731" s="8"/>
      <c r="B731" s="8"/>
      <c r="C731" s="8"/>
      <c r="D731" s="8"/>
      <c r="E731" s="8"/>
      <c r="F731" s="8"/>
      <c r="G731" s="21"/>
      <c r="H731" s="12"/>
      <c r="I731" s="12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idden="1" x14ac:dyDescent="0.25">
      <c r="A732" s="8"/>
      <c r="B732" s="8"/>
      <c r="C732" s="8"/>
      <c r="D732" s="8"/>
      <c r="E732" s="8"/>
      <c r="F732" s="8"/>
      <c r="G732" s="21"/>
      <c r="H732" s="12"/>
      <c r="I732" s="12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idden="1" x14ac:dyDescent="0.25">
      <c r="A733" s="8"/>
      <c r="B733" s="8"/>
      <c r="C733" s="8"/>
      <c r="D733" s="8"/>
      <c r="E733" s="8"/>
      <c r="F733" s="8"/>
      <c r="G733" s="21"/>
      <c r="H733" s="12"/>
      <c r="I733" s="12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idden="1" x14ac:dyDescent="0.25">
      <c r="A734" s="8"/>
      <c r="B734" s="8"/>
      <c r="C734" s="8"/>
      <c r="D734" s="8"/>
      <c r="E734" s="8"/>
      <c r="F734" s="8"/>
      <c r="G734" s="21"/>
      <c r="H734" s="12"/>
      <c r="I734" s="12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idden="1" x14ac:dyDescent="0.25">
      <c r="A735" s="8"/>
      <c r="B735" s="8"/>
      <c r="C735" s="8"/>
      <c r="D735" s="8"/>
      <c r="E735" s="8"/>
      <c r="F735" s="8"/>
      <c r="G735" s="21"/>
      <c r="H735" s="12"/>
      <c r="I735" s="12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idden="1" x14ac:dyDescent="0.25">
      <c r="A736" s="8"/>
      <c r="B736" s="8"/>
      <c r="C736" s="8"/>
      <c r="D736" s="8"/>
      <c r="E736" s="8"/>
      <c r="F736" s="8"/>
      <c r="G736" s="21"/>
      <c r="H736" s="12"/>
      <c r="I736" s="12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idden="1" x14ac:dyDescent="0.25">
      <c r="A737" s="8"/>
      <c r="B737" s="8"/>
      <c r="C737" s="8"/>
      <c r="D737" s="8"/>
      <c r="E737" s="8"/>
      <c r="F737" s="8"/>
      <c r="G737" s="21"/>
      <c r="H737" s="12"/>
      <c r="I737" s="12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idden="1" x14ac:dyDescent="0.25">
      <c r="A738" s="8"/>
      <c r="B738" s="8"/>
      <c r="C738" s="8"/>
      <c r="D738" s="8"/>
      <c r="E738" s="8"/>
      <c r="F738" s="8"/>
      <c r="G738" s="21"/>
      <c r="H738" s="12"/>
      <c r="I738" s="12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idden="1" x14ac:dyDescent="0.25">
      <c r="A739" s="8"/>
      <c r="B739" s="8"/>
      <c r="C739" s="8"/>
      <c r="D739" s="8"/>
      <c r="E739" s="8"/>
      <c r="F739" s="8"/>
      <c r="G739" s="21"/>
      <c r="H739" s="12"/>
      <c r="I739" s="12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idden="1" x14ac:dyDescent="0.25">
      <c r="A740" s="8"/>
      <c r="B740" s="8"/>
      <c r="C740" s="8"/>
      <c r="D740" s="8"/>
      <c r="E740" s="8"/>
      <c r="F740" s="8"/>
      <c r="G740" s="21"/>
      <c r="H740" s="12"/>
      <c r="I740" s="12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idden="1" x14ac:dyDescent="0.25">
      <c r="A741" s="8"/>
      <c r="B741" s="8"/>
      <c r="C741" s="8"/>
      <c r="D741" s="8"/>
      <c r="E741" s="8"/>
      <c r="F741" s="8"/>
      <c r="G741" s="21"/>
      <c r="H741" s="12"/>
      <c r="I741" s="12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idden="1" x14ac:dyDescent="0.25">
      <c r="A742" s="8"/>
      <c r="B742" s="8"/>
      <c r="C742" s="8"/>
      <c r="D742" s="8"/>
      <c r="E742" s="8"/>
      <c r="F742" s="8"/>
      <c r="G742" s="21"/>
      <c r="H742" s="12"/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idden="1" x14ac:dyDescent="0.25">
      <c r="A743" s="8"/>
      <c r="B743" s="8"/>
      <c r="C743" s="8"/>
      <c r="D743" s="8"/>
      <c r="E743" s="8"/>
      <c r="F743" s="8"/>
      <c r="G743" s="21"/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idden="1" x14ac:dyDescent="0.25">
      <c r="A744" s="8"/>
      <c r="B744" s="8"/>
      <c r="C744" s="8"/>
      <c r="D744" s="8"/>
      <c r="E744" s="8"/>
      <c r="F744" s="8"/>
      <c r="G744" s="21"/>
      <c r="H744" s="12"/>
      <c r="I744" s="12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idden="1" x14ac:dyDescent="0.25">
      <c r="A745" s="8"/>
      <c r="B745" s="8"/>
      <c r="C745" s="8"/>
      <c r="D745" s="8"/>
      <c r="E745" s="8"/>
      <c r="F745" s="8"/>
      <c r="G745" s="21"/>
      <c r="H745" s="12"/>
      <c r="I745" s="12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idden="1" x14ac:dyDescent="0.25">
      <c r="A746" s="8"/>
      <c r="B746" s="8"/>
      <c r="C746" s="8"/>
      <c r="D746" s="8"/>
      <c r="E746" s="8"/>
      <c r="F746" s="8"/>
      <c r="G746" s="21"/>
      <c r="H746" s="12"/>
      <c r="I746" s="12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idden="1" x14ac:dyDescent="0.25">
      <c r="A747" s="8"/>
      <c r="B747" s="8"/>
      <c r="C747" s="8"/>
      <c r="D747" s="8"/>
      <c r="E747" s="8"/>
      <c r="F747" s="8"/>
      <c r="G747" s="21"/>
      <c r="H747" s="12"/>
      <c r="I747" s="12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idden="1" x14ac:dyDescent="0.25">
      <c r="A748" s="8"/>
      <c r="B748" s="8"/>
      <c r="C748" s="8"/>
      <c r="D748" s="8"/>
      <c r="E748" s="8"/>
      <c r="F748" s="8"/>
      <c r="G748" s="21"/>
      <c r="H748" s="12"/>
      <c r="I748" s="12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idden="1" x14ac:dyDescent="0.25">
      <c r="A749" s="8"/>
      <c r="B749" s="8"/>
      <c r="C749" s="8"/>
      <c r="D749" s="8"/>
      <c r="E749" s="8"/>
      <c r="F749" s="8"/>
      <c r="G749" s="21"/>
      <c r="H749" s="12"/>
      <c r="I749" s="12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idden="1" x14ac:dyDescent="0.25">
      <c r="A750" s="8"/>
      <c r="B750" s="8"/>
      <c r="C750" s="8"/>
      <c r="D750" s="8"/>
      <c r="E750" s="8"/>
      <c r="F750" s="8"/>
      <c r="G750" s="21"/>
      <c r="H750" s="12"/>
      <c r="I750" s="12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idden="1" x14ac:dyDescent="0.25">
      <c r="A751" s="8"/>
      <c r="B751" s="8"/>
      <c r="C751" s="8"/>
      <c r="D751" s="8"/>
      <c r="E751" s="8"/>
      <c r="F751" s="8"/>
      <c r="G751" s="21"/>
      <c r="H751" s="12"/>
      <c r="I751" s="12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idden="1" x14ac:dyDescent="0.25">
      <c r="A752" s="8"/>
      <c r="B752" s="8"/>
      <c r="C752" s="8"/>
      <c r="D752" s="8"/>
      <c r="E752" s="8"/>
      <c r="F752" s="8"/>
      <c r="G752" s="21"/>
      <c r="H752" s="12"/>
      <c r="I752" s="12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idden="1" x14ac:dyDescent="0.25">
      <c r="A753" s="8"/>
      <c r="B753" s="8"/>
      <c r="C753" s="8"/>
      <c r="D753" s="8"/>
      <c r="E753" s="8"/>
      <c r="F753" s="8"/>
      <c r="G753" s="21"/>
      <c r="H753" s="12"/>
      <c r="I753" s="12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idden="1" x14ac:dyDescent="0.25">
      <c r="A754" s="8"/>
      <c r="B754" s="8"/>
      <c r="C754" s="8"/>
      <c r="D754" s="8"/>
      <c r="E754" s="8"/>
      <c r="F754" s="8"/>
      <c r="G754" s="21"/>
      <c r="H754" s="12"/>
      <c r="I754" s="12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idden="1" x14ac:dyDescent="0.25">
      <c r="A755" s="8"/>
      <c r="B755" s="8"/>
      <c r="C755" s="8"/>
      <c r="D755" s="8"/>
      <c r="E755" s="8"/>
      <c r="F755" s="8"/>
      <c r="G755" s="21"/>
      <c r="H755" s="12"/>
      <c r="I755" s="12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idden="1" x14ac:dyDescent="0.25">
      <c r="A756" s="8"/>
      <c r="B756" s="8"/>
      <c r="C756" s="8"/>
      <c r="D756" s="8"/>
      <c r="E756" s="8"/>
      <c r="F756" s="8"/>
      <c r="G756" s="21"/>
      <c r="H756" s="12"/>
      <c r="I756" s="12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idden="1" x14ac:dyDescent="0.25">
      <c r="A757" s="8"/>
      <c r="B757" s="8"/>
      <c r="C757" s="8"/>
      <c r="D757" s="8"/>
      <c r="E757" s="8"/>
      <c r="F757" s="8"/>
      <c r="G757" s="21"/>
      <c r="H757" s="12"/>
      <c r="I757" s="12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idden="1" x14ac:dyDescent="0.25">
      <c r="A758" s="8"/>
      <c r="B758" s="8"/>
      <c r="C758" s="8"/>
      <c r="D758" s="8"/>
      <c r="E758" s="8"/>
      <c r="F758" s="8"/>
      <c r="G758" s="21"/>
      <c r="H758" s="12"/>
      <c r="I758" s="12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idden="1" x14ac:dyDescent="0.25">
      <c r="A759" s="8"/>
      <c r="B759" s="8"/>
      <c r="C759" s="8"/>
      <c r="D759" s="8"/>
      <c r="E759" s="8"/>
      <c r="F759" s="8"/>
      <c r="G759" s="21"/>
      <c r="H759" s="12"/>
      <c r="I759" s="12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idden="1" x14ac:dyDescent="0.25">
      <c r="A760" s="8"/>
      <c r="B760" s="8"/>
      <c r="C760" s="8"/>
      <c r="D760" s="8"/>
      <c r="E760" s="8"/>
      <c r="F760" s="8"/>
      <c r="G760" s="21"/>
      <c r="H760" s="12"/>
      <c r="I760" s="12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idden="1" x14ac:dyDescent="0.25">
      <c r="A761" s="8"/>
      <c r="B761" s="8"/>
      <c r="C761" s="8"/>
      <c r="D761" s="8"/>
      <c r="E761" s="8"/>
      <c r="F761" s="8"/>
      <c r="G761" s="21"/>
      <c r="H761" s="12"/>
      <c r="I761" s="12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idden="1" x14ac:dyDescent="0.25">
      <c r="A762" s="8"/>
      <c r="B762" s="8"/>
      <c r="C762" s="8"/>
      <c r="D762" s="8"/>
      <c r="E762" s="8"/>
      <c r="F762" s="8"/>
      <c r="G762" s="21"/>
      <c r="H762" s="12"/>
      <c r="I762" s="12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idden="1" x14ac:dyDescent="0.25">
      <c r="A763" s="8"/>
      <c r="B763" s="8"/>
      <c r="C763" s="8"/>
      <c r="D763" s="8"/>
      <c r="E763" s="8"/>
      <c r="F763" s="8"/>
      <c r="G763" s="21"/>
      <c r="H763" s="12"/>
      <c r="I763" s="12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idden="1" x14ac:dyDescent="0.25">
      <c r="A764" s="8"/>
      <c r="B764" s="8"/>
      <c r="C764" s="8"/>
      <c r="D764" s="8"/>
      <c r="E764" s="8"/>
      <c r="F764" s="8"/>
      <c r="G764" s="21"/>
      <c r="H764" s="12"/>
      <c r="I764" s="12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idden="1" x14ac:dyDescent="0.25">
      <c r="A765" s="8"/>
      <c r="B765" s="8"/>
      <c r="C765" s="8"/>
      <c r="D765" s="8"/>
      <c r="E765" s="8"/>
      <c r="F765" s="8"/>
      <c r="G765" s="21"/>
      <c r="H765" s="12"/>
      <c r="I765" s="12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idden="1" x14ac:dyDescent="0.25">
      <c r="A766" s="8"/>
      <c r="B766" s="8"/>
      <c r="C766" s="8"/>
      <c r="D766" s="8"/>
      <c r="E766" s="8"/>
      <c r="F766" s="8"/>
      <c r="G766" s="21"/>
      <c r="H766" s="12"/>
      <c r="I766" s="12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idden="1" x14ac:dyDescent="0.25">
      <c r="A767" s="8"/>
      <c r="B767" s="8"/>
      <c r="C767" s="8"/>
      <c r="D767" s="8"/>
      <c r="E767" s="8"/>
      <c r="F767" s="8"/>
      <c r="G767" s="21"/>
      <c r="H767" s="12"/>
      <c r="I767" s="12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idden="1" x14ac:dyDescent="0.25">
      <c r="A768" s="8"/>
      <c r="B768" s="8"/>
      <c r="C768" s="8"/>
      <c r="D768" s="8"/>
      <c r="E768" s="8"/>
      <c r="F768" s="8"/>
      <c r="G768" s="21"/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idden="1" x14ac:dyDescent="0.25">
      <c r="A769" s="8"/>
      <c r="B769" s="8"/>
      <c r="C769" s="8"/>
      <c r="D769" s="8"/>
      <c r="E769" s="8"/>
      <c r="F769" s="8"/>
      <c r="G769" s="21"/>
      <c r="H769" s="12"/>
      <c r="I769" s="12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idden="1" x14ac:dyDescent="0.25">
      <c r="A770" s="8"/>
      <c r="B770" s="8"/>
      <c r="C770" s="8"/>
      <c r="D770" s="8"/>
      <c r="E770" s="8"/>
      <c r="F770" s="8"/>
      <c r="G770" s="21"/>
      <c r="H770" s="12"/>
      <c r="I770" s="12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idden="1" x14ac:dyDescent="0.25">
      <c r="A771" s="8"/>
      <c r="B771" s="8"/>
      <c r="C771" s="8"/>
      <c r="D771" s="8"/>
      <c r="E771" s="8"/>
      <c r="F771" s="8"/>
      <c r="G771" s="21"/>
      <c r="H771" s="12"/>
      <c r="I771" s="12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idden="1" x14ac:dyDescent="0.25">
      <c r="A772" s="8"/>
      <c r="B772" s="8"/>
      <c r="C772" s="8"/>
      <c r="D772" s="8"/>
      <c r="E772" s="8"/>
      <c r="F772" s="8"/>
      <c r="G772" s="21"/>
      <c r="H772" s="12"/>
      <c r="I772" s="12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idden="1" x14ac:dyDescent="0.25">
      <c r="A773" s="8"/>
      <c r="B773" s="8"/>
      <c r="C773" s="8"/>
      <c r="D773" s="8"/>
      <c r="E773" s="8"/>
      <c r="F773" s="8"/>
      <c r="G773" s="21"/>
      <c r="H773" s="12"/>
      <c r="I773" s="12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idden="1" x14ac:dyDescent="0.25">
      <c r="A774" s="8"/>
      <c r="B774" s="8"/>
      <c r="C774" s="8"/>
      <c r="D774" s="8"/>
      <c r="E774" s="8"/>
      <c r="F774" s="8"/>
      <c r="G774" s="21"/>
      <c r="H774" s="12"/>
      <c r="I774" s="12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idden="1" x14ac:dyDescent="0.25">
      <c r="A775" s="8"/>
      <c r="B775" s="8"/>
      <c r="C775" s="8"/>
      <c r="D775" s="8"/>
      <c r="E775" s="8"/>
      <c r="F775" s="8"/>
      <c r="G775" s="21"/>
      <c r="H775" s="12"/>
      <c r="I775" s="12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idden="1" x14ac:dyDescent="0.25">
      <c r="A776" s="8"/>
      <c r="B776" s="8"/>
      <c r="C776" s="8"/>
      <c r="D776" s="8"/>
      <c r="E776" s="8"/>
      <c r="F776" s="8"/>
      <c r="G776" s="21"/>
      <c r="H776" s="12"/>
      <c r="I776" s="12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idden="1" x14ac:dyDescent="0.25">
      <c r="A777" s="8"/>
      <c r="B777" s="8"/>
      <c r="C777" s="8"/>
      <c r="D777" s="8"/>
      <c r="E777" s="8"/>
      <c r="F777" s="8"/>
      <c r="G777" s="21"/>
      <c r="H777" s="12"/>
      <c r="I777" s="12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idden="1" x14ac:dyDescent="0.25">
      <c r="A778" s="8"/>
      <c r="B778" s="8"/>
      <c r="C778" s="8"/>
      <c r="D778" s="8"/>
      <c r="E778" s="8"/>
      <c r="F778" s="8"/>
      <c r="G778" s="21"/>
      <c r="H778" s="12"/>
      <c r="I778" s="12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idden="1" x14ac:dyDescent="0.25">
      <c r="A779" s="8"/>
      <c r="B779" s="8"/>
      <c r="C779" s="8"/>
      <c r="D779" s="8"/>
      <c r="E779" s="8"/>
      <c r="F779" s="8"/>
      <c r="G779" s="21"/>
      <c r="H779" s="12"/>
      <c r="I779" s="12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idden="1" x14ac:dyDescent="0.25">
      <c r="A780" s="8"/>
      <c r="B780" s="8"/>
      <c r="C780" s="8"/>
      <c r="D780" s="8"/>
      <c r="E780" s="8"/>
      <c r="F780" s="8"/>
      <c r="G780" s="21"/>
      <c r="H780" s="12"/>
      <c r="I780" s="12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idden="1" x14ac:dyDescent="0.25">
      <c r="A781" s="8"/>
      <c r="B781" s="8"/>
      <c r="C781" s="8"/>
      <c r="D781" s="8"/>
      <c r="E781" s="8"/>
      <c r="F781" s="8"/>
      <c r="G781" s="21"/>
      <c r="H781" s="12"/>
      <c r="I781" s="12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idden="1" x14ac:dyDescent="0.25">
      <c r="A782" s="8"/>
      <c r="B782" s="8"/>
      <c r="C782" s="8"/>
      <c r="D782" s="8"/>
      <c r="E782" s="8"/>
      <c r="F782" s="8"/>
      <c r="G782" s="21"/>
      <c r="H782" s="12"/>
      <c r="I782" s="12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idden="1" x14ac:dyDescent="0.25">
      <c r="A783" s="8"/>
      <c r="B783" s="8"/>
      <c r="C783" s="8"/>
      <c r="D783" s="8"/>
      <c r="E783" s="8"/>
      <c r="F783" s="8"/>
      <c r="G783" s="21"/>
      <c r="H783" s="12"/>
      <c r="I783" s="12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idden="1" x14ac:dyDescent="0.25">
      <c r="A784" s="8"/>
      <c r="B784" s="8"/>
      <c r="C784" s="8"/>
      <c r="D784" s="8"/>
      <c r="E784" s="8"/>
      <c r="F784" s="8"/>
      <c r="G784" s="21"/>
      <c r="H784" s="12"/>
      <c r="I784" s="12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idden="1" x14ac:dyDescent="0.25">
      <c r="A785" s="8"/>
      <c r="B785" s="8"/>
      <c r="C785" s="8"/>
      <c r="D785" s="8"/>
      <c r="E785" s="8"/>
      <c r="F785" s="8"/>
      <c r="G785" s="21"/>
      <c r="H785" s="12"/>
      <c r="I785" s="12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idden="1" x14ac:dyDescent="0.25">
      <c r="A786" s="8"/>
      <c r="B786" s="8"/>
      <c r="C786" s="8"/>
      <c r="D786" s="8"/>
      <c r="E786" s="8"/>
      <c r="F786" s="8"/>
      <c r="G786" s="21"/>
      <c r="H786" s="12"/>
      <c r="I786" s="12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idden="1" x14ac:dyDescent="0.25">
      <c r="A787" s="8"/>
      <c r="B787" s="8"/>
      <c r="C787" s="8"/>
      <c r="D787" s="8"/>
      <c r="E787" s="8"/>
      <c r="F787" s="8"/>
      <c r="G787" s="21"/>
      <c r="H787" s="12"/>
      <c r="I787" s="12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idden="1" x14ac:dyDescent="0.25">
      <c r="A788" s="8"/>
      <c r="B788" s="8"/>
      <c r="C788" s="8"/>
      <c r="D788" s="8"/>
      <c r="E788" s="8"/>
      <c r="F788" s="8"/>
      <c r="G788" s="21"/>
      <c r="H788" s="12"/>
      <c r="I788" s="12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idden="1" x14ac:dyDescent="0.25">
      <c r="A789" s="8"/>
      <c r="B789" s="8"/>
      <c r="C789" s="8"/>
      <c r="D789" s="8"/>
      <c r="E789" s="8"/>
      <c r="F789" s="8"/>
      <c r="G789" s="21"/>
      <c r="H789" s="12"/>
      <c r="I789" s="12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idden="1" x14ac:dyDescent="0.25">
      <c r="A790" s="8"/>
      <c r="B790" s="8"/>
      <c r="C790" s="8"/>
      <c r="D790" s="8"/>
      <c r="E790" s="8"/>
      <c r="F790" s="8"/>
      <c r="G790" s="21"/>
      <c r="H790" s="12"/>
      <c r="I790" s="12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idden="1" x14ac:dyDescent="0.25">
      <c r="A791" s="8"/>
      <c r="B791" s="8"/>
      <c r="C791" s="8"/>
      <c r="D791" s="8"/>
      <c r="E791" s="8"/>
      <c r="F791" s="8"/>
      <c r="G791" s="21"/>
      <c r="H791" s="12"/>
      <c r="I791" s="12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idden="1" x14ac:dyDescent="0.25">
      <c r="A792" s="8"/>
      <c r="B792" s="8"/>
      <c r="C792" s="8"/>
      <c r="D792" s="8"/>
      <c r="E792" s="8"/>
      <c r="F792" s="8"/>
      <c r="G792" s="21"/>
      <c r="H792" s="12"/>
      <c r="I792" s="12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idden="1" x14ac:dyDescent="0.25">
      <c r="A793" s="8"/>
      <c r="B793" s="8"/>
      <c r="C793" s="8"/>
      <c r="D793" s="8"/>
      <c r="E793" s="8"/>
      <c r="F793" s="8"/>
      <c r="G793" s="21"/>
      <c r="H793" s="12"/>
      <c r="I793" s="12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idden="1" x14ac:dyDescent="0.25">
      <c r="A794" s="8"/>
      <c r="B794" s="8"/>
      <c r="C794" s="8"/>
      <c r="D794" s="8"/>
      <c r="E794" s="8"/>
      <c r="F794" s="8"/>
      <c r="G794" s="21"/>
      <c r="H794" s="12"/>
      <c r="I794" s="12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idden="1" x14ac:dyDescent="0.25">
      <c r="A795" s="8"/>
      <c r="B795" s="8"/>
      <c r="C795" s="8"/>
      <c r="D795" s="8"/>
      <c r="E795" s="8"/>
      <c r="F795" s="8"/>
      <c r="G795" s="21"/>
      <c r="H795" s="12"/>
      <c r="I795" s="12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idden="1" x14ac:dyDescent="0.25">
      <c r="A796" s="8"/>
      <c r="B796" s="8"/>
      <c r="C796" s="8"/>
      <c r="D796" s="8"/>
      <c r="E796" s="8"/>
      <c r="F796" s="8"/>
      <c r="G796" s="21"/>
      <c r="H796" s="12"/>
      <c r="I796" s="12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idden="1" x14ac:dyDescent="0.25">
      <c r="A797" s="8"/>
      <c r="B797" s="8"/>
      <c r="C797" s="8"/>
      <c r="D797" s="8"/>
      <c r="E797" s="8"/>
      <c r="F797" s="8"/>
      <c r="G797" s="21"/>
      <c r="H797" s="12"/>
      <c r="I797" s="12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idden="1" x14ac:dyDescent="0.25">
      <c r="A798" s="8"/>
      <c r="B798" s="8"/>
      <c r="C798" s="8"/>
      <c r="D798" s="8"/>
      <c r="E798" s="8"/>
      <c r="F798" s="8"/>
      <c r="G798" s="21"/>
      <c r="H798" s="12"/>
      <c r="I798" s="12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idden="1" x14ac:dyDescent="0.25">
      <c r="A799" s="8"/>
      <c r="B799" s="8"/>
      <c r="C799" s="8"/>
      <c r="D799" s="8"/>
      <c r="E799" s="8"/>
      <c r="F799" s="8"/>
      <c r="G799" s="21"/>
      <c r="H799" s="12"/>
      <c r="I799" s="12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idden="1" x14ac:dyDescent="0.25">
      <c r="A800" s="8"/>
      <c r="B800" s="8"/>
      <c r="C800" s="8"/>
      <c r="D800" s="8"/>
      <c r="E800" s="8"/>
      <c r="F800" s="8"/>
      <c r="G800" s="21"/>
      <c r="H800" s="12"/>
      <c r="I800" s="12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idden="1" x14ac:dyDescent="0.25">
      <c r="A801" s="8"/>
      <c r="B801" s="8"/>
      <c r="C801" s="8"/>
      <c r="D801" s="8"/>
      <c r="E801" s="8"/>
      <c r="F801" s="8"/>
      <c r="G801" s="21"/>
      <c r="H801" s="12"/>
      <c r="I801" s="12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idden="1" x14ac:dyDescent="0.25">
      <c r="A802" s="8"/>
      <c r="B802" s="8"/>
      <c r="C802" s="8"/>
      <c r="D802" s="8"/>
      <c r="E802" s="8"/>
      <c r="F802" s="8"/>
      <c r="G802" s="21"/>
      <c r="H802" s="12"/>
      <c r="I802" s="12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idden="1" x14ac:dyDescent="0.25">
      <c r="A803" s="8"/>
      <c r="B803" s="8"/>
      <c r="C803" s="8"/>
      <c r="D803" s="8"/>
      <c r="E803" s="8"/>
      <c r="F803" s="8"/>
      <c r="G803" s="21"/>
      <c r="H803" s="12"/>
      <c r="I803" s="12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idden="1" x14ac:dyDescent="0.25">
      <c r="A804" s="8"/>
      <c r="B804" s="8"/>
      <c r="C804" s="8"/>
      <c r="D804" s="8"/>
      <c r="E804" s="8"/>
      <c r="F804" s="8"/>
      <c r="G804" s="21"/>
      <c r="H804" s="12"/>
      <c r="I804" s="12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idden="1" x14ac:dyDescent="0.25">
      <c r="A805" s="8"/>
      <c r="B805" s="8"/>
      <c r="C805" s="8"/>
      <c r="D805" s="8"/>
      <c r="E805" s="8"/>
      <c r="F805" s="8"/>
      <c r="G805" s="21"/>
      <c r="H805" s="12"/>
      <c r="I805" s="12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idden="1" x14ac:dyDescent="0.25">
      <c r="A806" s="8"/>
      <c r="B806" s="8"/>
      <c r="C806" s="8"/>
      <c r="D806" s="8"/>
      <c r="E806" s="8"/>
      <c r="F806" s="8"/>
      <c r="G806" s="21"/>
      <c r="H806" s="12"/>
      <c r="I806" s="12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idden="1" x14ac:dyDescent="0.25">
      <c r="A807" s="8"/>
      <c r="B807" s="8"/>
      <c r="C807" s="8"/>
      <c r="D807" s="8"/>
      <c r="E807" s="8"/>
      <c r="F807" s="8"/>
      <c r="G807" s="21"/>
      <c r="H807" s="12"/>
      <c r="I807" s="12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idden="1" x14ac:dyDescent="0.25">
      <c r="A808" s="8"/>
      <c r="B808" s="8"/>
      <c r="C808" s="8"/>
      <c r="D808" s="8"/>
      <c r="E808" s="8"/>
      <c r="F808" s="8"/>
      <c r="G808" s="21"/>
      <c r="H808" s="12"/>
      <c r="I808" s="12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idden="1" x14ac:dyDescent="0.25">
      <c r="A809" s="8"/>
      <c r="B809" s="8"/>
      <c r="C809" s="8"/>
      <c r="D809" s="8"/>
      <c r="E809" s="8"/>
      <c r="F809" s="8"/>
      <c r="G809" s="21"/>
      <c r="H809" s="12"/>
      <c r="I809" s="12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idden="1" x14ac:dyDescent="0.25">
      <c r="A810" s="8"/>
      <c r="B810" s="8"/>
      <c r="C810" s="8"/>
      <c r="D810" s="8"/>
      <c r="E810" s="8"/>
      <c r="F810" s="8"/>
      <c r="G810" s="21"/>
      <c r="H810" s="12"/>
      <c r="I810" s="12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idden="1" x14ac:dyDescent="0.25">
      <c r="A811" s="8"/>
      <c r="B811" s="8"/>
      <c r="C811" s="8"/>
      <c r="D811" s="8"/>
      <c r="E811" s="8"/>
      <c r="F811" s="8"/>
      <c r="G811" s="21"/>
      <c r="H811" s="12"/>
      <c r="I811" s="12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idden="1" x14ac:dyDescent="0.25">
      <c r="A812" s="8"/>
      <c r="B812" s="8"/>
      <c r="C812" s="8"/>
      <c r="D812" s="8"/>
      <c r="E812" s="8"/>
      <c r="F812" s="8"/>
      <c r="G812" s="21"/>
      <c r="H812" s="12"/>
      <c r="I812" s="12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idden="1" x14ac:dyDescent="0.25">
      <c r="A813" s="8"/>
      <c r="B813" s="8"/>
      <c r="C813" s="8"/>
      <c r="D813" s="8"/>
      <c r="E813" s="8"/>
      <c r="F813" s="8"/>
      <c r="G813" s="21"/>
      <c r="H813" s="12"/>
      <c r="I813" s="12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idden="1" x14ac:dyDescent="0.25">
      <c r="A814" s="8"/>
      <c r="B814" s="8"/>
      <c r="C814" s="8"/>
      <c r="D814" s="8"/>
      <c r="E814" s="8"/>
      <c r="F814" s="8"/>
      <c r="G814" s="21"/>
      <c r="H814" s="12"/>
      <c r="I814" s="12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idden="1" x14ac:dyDescent="0.25">
      <c r="A815" s="8"/>
      <c r="B815" s="8"/>
      <c r="C815" s="8"/>
      <c r="D815" s="8"/>
      <c r="E815" s="8"/>
      <c r="F815" s="8"/>
      <c r="G815" s="21"/>
      <c r="H815" s="12"/>
      <c r="I815" s="12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idden="1" x14ac:dyDescent="0.25">
      <c r="A816" s="8"/>
      <c r="B816" s="8"/>
      <c r="C816" s="8"/>
      <c r="D816" s="8"/>
      <c r="E816" s="8"/>
      <c r="F816" s="8"/>
      <c r="G816" s="21"/>
      <c r="H816" s="12"/>
      <c r="I816" s="12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idden="1" x14ac:dyDescent="0.25">
      <c r="A817" s="8"/>
      <c r="B817" s="8"/>
      <c r="C817" s="8"/>
      <c r="D817" s="8"/>
      <c r="E817" s="8"/>
      <c r="F817" s="8"/>
      <c r="G817" s="21"/>
      <c r="H817" s="12"/>
      <c r="I817" s="12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idden="1" x14ac:dyDescent="0.25">
      <c r="A818" s="8"/>
      <c r="B818" s="8"/>
      <c r="C818" s="8"/>
      <c r="D818" s="8"/>
      <c r="E818" s="8"/>
      <c r="F818" s="8"/>
      <c r="G818" s="21"/>
      <c r="H818" s="12"/>
      <c r="I818" s="12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idden="1" x14ac:dyDescent="0.25">
      <c r="A819" s="8"/>
      <c r="B819" s="8"/>
      <c r="C819" s="8"/>
      <c r="D819" s="8"/>
      <c r="E819" s="8"/>
      <c r="F819" s="8"/>
      <c r="G819" s="21"/>
      <c r="H819" s="12"/>
      <c r="I819" s="12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idden="1" x14ac:dyDescent="0.25">
      <c r="A820" s="8"/>
      <c r="B820" s="8"/>
      <c r="C820" s="8"/>
      <c r="D820" s="8"/>
      <c r="E820" s="8"/>
      <c r="F820" s="8"/>
      <c r="G820" s="21"/>
      <c r="H820" s="12"/>
      <c r="I820" s="12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idden="1" x14ac:dyDescent="0.25">
      <c r="A821" s="8"/>
      <c r="B821" s="8"/>
      <c r="C821" s="8"/>
      <c r="D821" s="8"/>
      <c r="E821" s="8"/>
      <c r="F821" s="8"/>
      <c r="G821" s="21"/>
      <c r="H821" s="12"/>
      <c r="I821" s="12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idden="1" x14ac:dyDescent="0.25">
      <c r="A822" s="8"/>
      <c r="B822" s="8"/>
      <c r="C822" s="8"/>
      <c r="D822" s="8"/>
      <c r="E822" s="8"/>
      <c r="F822" s="8"/>
      <c r="G822" s="21"/>
      <c r="H822" s="12"/>
      <c r="I822" s="12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idden="1" x14ac:dyDescent="0.25">
      <c r="A823" s="8"/>
      <c r="B823" s="8"/>
      <c r="C823" s="8"/>
      <c r="D823" s="8"/>
      <c r="E823" s="8"/>
      <c r="F823" s="8"/>
      <c r="G823" s="21"/>
      <c r="H823" s="12"/>
      <c r="I823" s="12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idden="1" x14ac:dyDescent="0.25">
      <c r="A824" s="8"/>
      <c r="B824" s="8"/>
      <c r="C824" s="8"/>
      <c r="D824" s="8"/>
      <c r="E824" s="8"/>
      <c r="F824" s="8"/>
      <c r="G824" s="21"/>
      <c r="H824" s="12"/>
      <c r="I824" s="12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idden="1" x14ac:dyDescent="0.25">
      <c r="A825" s="8"/>
      <c r="B825" s="8"/>
      <c r="C825" s="8"/>
      <c r="D825" s="8"/>
      <c r="E825" s="8"/>
      <c r="F825" s="8"/>
      <c r="G825" s="21"/>
      <c r="H825" s="12"/>
      <c r="I825" s="12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idden="1" x14ac:dyDescent="0.25">
      <c r="A826" s="8"/>
      <c r="B826" s="8"/>
      <c r="C826" s="8"/>
      <c r="D826" s="8"/>
      <c r="E826" s="8"/>
      <c r="F826" s="8"/>
      <c r="G826" s="21"/>
      <c r="H826" s="12"/>
      <c r="I826" s="12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idden="1" x14ac:dyDescent="0.25">
      <c r="A827" s="8"/>
      <c r="B827" s="8"/>
      <c r="C827" s="8"/>
      <c r="D827" s="8"/>
      <c r="E827" s="8"/>
      <c r="F827" s="8"/>
      <c r="G827" s="21"/>
      <c r="H827" s="12"/>
      <c r="I827" s="12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idden="1" x14ac:dyDescent="0.25">
      <c r="A828" s="8"/>
      <c r="B828" s="8"/>
      <c r="C828" s="8"/>
      <c r="D828" s="8"/>
      <c r="E828" s="8"/>
      <c r="F828" s="8"/>
      <c r="G828" s="21"/>
      <c r="H828" s="12"/>
      <c r="I828" s="12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idden="1" x14ac:dyDescent="0.25">
      <c r="A829" s="8"/>
      <c r="B829" s="8"/>
      <c r="C829" s="8"/>
      <c r="D829" s="8"/>
      <c r="E829" s="8"/>
      <c r="F829" s="8"/>
      <c r="G829" s="21"/>
      <c r="H829" s="12"/>
      <c r="I829" s="12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idden="1" x14ac:dyDescent="0.25">
      <c r="A830" s="8"/>
      <c r="B830" s="8"/>
      <c r="C830" s="8"/>
      <c r="D830" s="8"/>
      <c r="E830" s="8"/>
      <c r="F830" s="8"/>
      <c r="G830" s="21"/>
      <c r="H830" s="12"/>
      <c r="I830" s="12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idden="1" x14ac:dyDescent="0.25">
      <c r="A831" s="8"/>
      <c r="B831" s="8"/>
      <c r="C831" s="8"/>
      <c r="D831" s="8"/>
      <c r="E831" s="8"/>
      <c r="F831" s="8"/>
      <c r="G831" s="21"/>
      <c r="H831" s="12"/>
      <c r="I831" s="12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idden="1" x14ac:dyDescent="0.25">
      <c r="A832" s="8"/>
      <c r="B832" s="8"/>
      <c r="C832" s="8"/>
      <c r="D832" s="8"/>
      <c r="E832" s="8"/>
      <c r="F832" s="8"/>
      <c r="G832" s="21"/>
      <c r="H832" s="12"/>
      <c r="I832" s="12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idden="1" x14ac:dyDescent="0.25">
      <c r="A833" s="8"/>
      <c r="B833" s="8"/>
      <c r="C833" s="8"/>
      <c r="D833" s="8"/>
      <c r="E833" s="8"/>
      <c r="F833" s="8"/>
      <c r="G833" s="21"/>
      <c r="H833" s="12"/>
      <c r="I833" s="12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idden="1" x14ac:dyDescent="0.25">
      <c r="A834" s="8"/>
      <c r="B834" s="8"/>
      <c r="C834" s="8"/>
      <c r="D834" s="8"/>
      <c r="E834" s="8"/>
      <c r="F834" s="8"/>
      <c r="G834" s="21"/>
      <c r="H834" s="12"/>
      <c r="I834" s="12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idden="1" x14ac:dyDescent="0.25">
      <c r="A835" s="8"/>
      <c r="B835" s="8"/>
      <c r="C835" s="8"/>
      <c r="D835" s="8"/>
      <c r="E835" s="8"/>
      <c r="F835" s="8"/>
      <c r="G835" s="21"/>
      <c r="H835" s="12"/>
      <c r="I835" s="12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idden="1" x14ac:dyDescent="0.25">
      <c r="A836" s="8"/>
      <c r="B836" s="8"/>
      <c r="C836" s="8"/>
      <c r="D836" s="8"/>
      <c r="E836" s="8"/>
      <c r="F836" s="8"/>
      <c r="G836" s="21"/>
      <c r="H836" s="12"/>
      <c r="I836" s="12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idden="1" x14ac:dyDescent="0.25">
      <c r="A837" s="8"/>
      <c r="B837" s="8"/>
      <c r="C837" s="8"/>
      <c r="D837" s="8"/>
      <c r="E837" s="8"/>
      <c r="F837" s="8"/>
      <c r="G837" s="21"/>
      <c r="H837" s="12"/>
      <c r="I837" s="12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idden="1" x14ac:dyDescent="0.25">
      <c r="A838" s="8"/>
      <c r="B838" s="8"/>
      <c r="C838" s="8"/>
      <c r="D838" s="8"/>
      <c r="E838" s="8"/>
      <c r="F838" s="8"/>
      <c r="G838" s="21"/>
      <c r="H838" s="12"/>
      <c r="I838" s="12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idden="1" x14ac:dyDescent="0.25">
      <c r="A839" s="8"/>
      <c r="B839" s="8"/>
      <c r="C839" s="8"/>
      <c r="D839" s="8"/>
      <c r="E839" s="8"/>
      <c r="F839" s="8"/>
      <c r="G839" s="21"/>
      <c r="H839" s="12"/>
      <c r="I839" s="12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idden="1" x14ac:dyDescent="0.25">
      <c r="A840" s="8"/>
      <c r="B840" s="8"/>
      <c r="C840" s="8"/>
      <c r="D840" s="8"/>
      <c r="E840" s="8"/>
      <c r="F840" s="8"/>
      <c r="G840" s="21"/>
      <c r="H840" s="12"/>
      <c r="I840" s="12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idden="1" x14ac:dyDescent="0.25">
      <c r="A841" s="8"/>
      <c r="B841" s="8"/>
      <c r="C841" s="8"/>
      <c r="D841" s="8"/>
      <c r="E841" s="8"/>
      <c r="F841" s="8"/>
      <c r="G841" s="21"/>
      <c r="H841" s="12"/>
      <c r="I841" s="12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idden="1" x14ac:dyDescent="0.25">
      <c r="A842" s="8"/>
      <c r="B842" s="8"/>
      <c r="C842" s="8"/>
      <c r="D842" s="8"/>
      <c r="E842" s="8"/>
      <c r="F842" s="8"/>
      <c r="G842" s="21"/>
      <c r="H842" s="12"/>
      <c r="I842" s="12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idden="1" x14ac:dyDescent="0.25">
      <c r="A843" s="8"/>
      <c r="B843" s="8"/>
      <c r="C843" s="8"/>
      <c r="D843" s="8"/>
      <c r="E843" s="8"/>
      <c r="F843" s="8"/>
      <c r="G843" s="21"/>
      <c r="H843" s="12"/>
      <c r="I843" s="12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idden="1" x14ac:dyDescent="0.25">
      <c r="A844" s="8"/>
      <c r="B844" s="8"/>
      <c r="C844" s="8"/>
      <c r="D844" s="8"/>
      <c r="E844" s="8"/>
      <c r="F844" s="8"/>
      <c r="G844" s="21"/>
      <c r="H844" s="12"/>
      <c r="I844" s="12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idden="1" x14ac:dyDescent="0.25">
      <c r="A845" s="8"/>
      <c r="B845" s="8"/>
      <c r="C845" s="8"/>
      <c r="D845" s="8"/>
      <c r="E845" s="8"/>
      <c r="F845" s="8"/>
      <c r="G845" s="21"/>
      <c r="H845" s="12"/>
      <c r="I845" s="12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idden="1" x14ac:dyDescent="0.25">
      <c r="A846" s="8"/>
      <c r="B846" s="8"/>
      <c r="C846" s="8"/>
      <c r="D846" s="8"/>
      <c r="E846" s="8"/>
      <c r="F846" s="8"/>
      <c r="G846" s="21"/>
      <c r="H846" s="12"/>
      <c r="I846" s="12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idden="1" x14ac:dyDescent="0.25">
      <c r="A847" s="8"/>
      <c r="B847" s="8"/>
      <c r="C847" s="8"/>
      <c r="D847" s="8"/>
      <c r="E847" s="8"/>
      <c r="F847" s="8"/>
      <c r="G847" s="21"/>
      <c r="H847" s="12"/>
      <c r="I847" s="12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idden="1" x14ac:dyDescent="0.25">
      <c r="A848" s="8"/>
      <c r="B848" s="8"/>
      <c r="C848" s="8"/>
      <c r="D848" s="8"/>
      <c r="E848" s="8"/>
      <c r="F848" s="8"/>
      <c r="G848" s="21"/>
      <c r="H848" s="12"/>
      <c r="I848" s="12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idden="1" x14ac:dyDescent="0.25">
      <c r="A849" s="8"/>
      <c r="B849" s="8"/>
      <c r="C849" s="8"/>
      <c r="D849" s="8"/>
      <c r="E849" s="8"/>
      <c r="F849" s="8"/>
      <c r="G849" s="21"/>
      <c r="H849" s="12"/>
      <c r="I849" s="12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idden="1" x14ac:dyDescent="0.25">
      <c r="A850" s="8"/>
      <c r="B850" s="8"/>
      <c r="C850" s="8"/>
      <c r="D850" s="8"/>
      <c r="E850" s="8"/>
      <c r="F850" s="8"/>
      <c r="G850" s="21"/>
      <c r="H850" s="12"/>
      <c r="I850" s="12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idden="1" x14ac:dyDescent="0.25">
      <c r="A851" s="8"/>
      <c r="B851" s="8"/>
      <c r="C851" s="8"/>
      <c r="D851" s="8"/>
      <c r="E851" s="8"/>
      <c r="F851" s="8"/>
      <c r="G851" s="21"/>
      <c r="H851" s="12"/>
      <c r="I851" s="12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idden="1" x14ac:dyDescent="0.25">
      <c r="A852" s="8"/>
      <c r="B852" s="8"/>
      <c r="C852" s="8"/>
      <c r="D852" s="8"/>
      <c r="E852" s="8"/>
      <c r="F852" s="8"/>
      <c r="G852" s="21"/>
      <c r="H852" s="12"/>
      <c r="I852" s="12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idden="1" x14ac:dyDescent="0.25">
      <c r="A853" s="8"/>
      <c r="B853" s="8"/>
      <c r="C853" s="8"/>
      <c r="D853" s="8"/>
      <c r="E853" s="8"/>
      <c r="F853" s="8"/>
      <c r="G853" s="21"/>
      <c r="H853" s="12"/>
      <c r="I853" s="12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idden="1" x14ac:dyDescent="0.25">
      <c r="A854" s="8"/>
      <c r="B854" s="8"/>
      <c r="C854" s="8"/>
      <c r="D854" s="8"/>
      <c r="E854" s="8"/>
      <c r="F854" s="8"/>
      <c r="G854" s="21"/>
      <c r="H854" s="12"/>
      <c r="I854" s="12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idden="1" x14ac:dyDescent="0.25">
      <c r="A855" s="8"/>
      <c r="B855" s="8"/>
      <c r="C855" s="8"/>
      <c r="D855" s="8"/>
      <c r="E855" s="8"/>
      <c r="F855" s="8"/>
      <c r="G855" s="21"/>
      <c r="H855" s="12"/>
      <c r="I855" s="12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idden="1" x14ac:dyDescent="0.25">
      <c r="A856" s="8"/>
      <c r="B856" s="8"/>
      <c r="C856" s="8"/>
      <c r="D856" s="8"/>
      <c r="E856" s="8"/>
      <c r="F856" s="8"/>
      <c r="G856" s="21"/>
      <c r="H856" s="12"/>
      <c r="I856" s="12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idden="1" x14ac:dyDescent="0.25">
      <c r="A857" s="8"/>
      <c r="B857" s="8"/>
      <c r="C857" s="8"/>
      <c r="D857" s="8"/>
      <c r="E857" s="8"/>
      <c r="F857" s="8"/>
      <c r="G857" s="21"/>
      <c r="H857" s="12"/>
      <c r="I857" s="12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idden="1" x14ac:dyDescent="0.25">
      <c r="A858" s="8"/>
      <c r="B858" s="8"/>
      <c r="C858" s="8"/>
      <c r="D858" s="8"/>
      <c r="E858" s="8"/>
      <c r="F858" s="8"/>
      <c r="G858" s="21"/>
      <c r="H858" s="12"/>
      <c r="I858" s="12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idden="1" x14ac:dyDescent="0.25">
      <c r="A859" s="8"/>
      <c r="B859" s="8"/>
      <c r="C859" s="8"/>
      <c r="D859" s="8"/>
      <c r="E859" s="8"/>
      <c r="F859" s="8"/>
      <c r="G859" s="21"/>
      <c r="H859" s="12"/>
      <c r="I859" s="12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idden="1" x14ac:dyDescent="0.25">
      <c r="A860" s="8"/>
      <c r="B860" s="8"/>
      <c r="C860" s="8"/>
      <c r="D860" s="8"/>
      <c r="E860" s="8"/>
      <c r="F860" s="8"/>
      <c r="G860" s="21"/>
      <c r="H860" s="12"/>
      <c r="I860" s="12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idden="1" x14ac:dyDescent="0.25">
      <c r="A861" s="8"/>
      <c r="B861" s="8"/>
      <c r="C861" s="8"/>
      <c r="D861" s="8"/>
      <c r="E861" s="8"/>
      <c r="F861" s="8"/>
      <c r="G861" s="21"/>
      <c r="H861" s="12"/>
      <c r="I861" s="12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idden="1" x14ac:dyDescent="0.25">
      <c r="A862" s="8"/>
      <c r="B862" s="8"/>
      <c r="C862" s="8"/>
      <c r="D862" s="8"/>
      <c r="E862" s="8"/>
      <c r="F862" s="8"/>
      <c r="G862" s="21"/>
      <c r="H862" s="12"/>
      <c r="I862" s="12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idden="1" x14ac:dyDescent="0.25">
      <c r="A863" s="8"/>
      <c r="B863" s="8"/>
      <c r="C863" s="8"/>
      <c r="D863" s="8"/>
      <c r="E863" s="8"/>
      <c r="F863" s="8"/>
      <c r="G863" s="21"/>
      <c r="H863" s="12"/>
      <c r="I863" s="12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idden="1" x14ac:dyDescent="0.25">
      <c r="A864" s="8"/>
      <c r="B864" s="8"/>
      <c r="C864" s="8"/>
      <c r="D864" s="8"/>
      <c r="E864" s="8"/>
      <c r="F864" s="8"/>
      <c r="G864" s="21"/>
      <c r="H864" s="12"/>
      <c r="I864" s="12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idden="1" x14ac:dyDescent="0.25">
      <c r="A865" s="8"/>
      <c r="B865" s="8"/>
      <c r="C865" s="8"/>
      <c r="D865" s="8"/>
      <c r="E865" s="8"/>
      <c r="F865" s="8"/>
      <c r="G865" s="21"/>
      <c r="H865" s="12"/>
      <c r="I865" s="12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idden="1" x14ac:dyDescent="0.25">
      <c r="A866" s="8"/>
      <c r="B866" s="8"/>
      <c r="C866" s="8"/>
      <c r="D866" s="8"/>
      <c r="E866" s="8"/>
      <c r="F866" s="8"/>
      <c r="G866" s="21"/>
      <c r="H866" s="12"/>
      <c r="I866" s="12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idden="1" x14ac:dyDescent="0.25">
      <c r="A867" s="8"/>
      <c r="B867" s="8"/>
      <c r="C867" s="8"/>
      <c r="D867" s="8"/>
      <c r="E867" s="8"/>
      <c r="F867" s="8"/>
      <c r="G867" s="21"/>
      <c r="H867" s="12"/>
      <c r="I867" s="12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idden="1" x14ac:dyDescent="0.25">
      <c r="A868" s="8"/>
      <c r="B868" s="8"/>
      <c r="C868" s="8"/>
      <c r="D868" s="8"/>
      <c r="E868" s="8"/>
      <c r="F868" s="8"/>
      <c r="G868" s="21"/>
      <c r="H868" s="12"/>
      <c r="I868" s="12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idden="1" x14ac:dyDescent="0.25">
      <c r="A869" s="8"/>
      <c r="B869" s="8"/>
      <c r="C869" s="8"/>
      <c r="D869" s="8"/>
      <c r="E869" s="8"/>
      <c r="F869" s="8"/>
      <c r="G869" s="21"/>
      <c r="H869" s="12"/>
      <c r="I869" s="12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idden="1" x14ac:dyDescent="0.25">
      <c r="A870" s="8"/>
      <c r="B870" s="8"/>
      <c r="C870" s="8"/>
      <c r="D870" s="8"/>
      <c r="E870" s="8"/>
      <c r="F870" s="8"/>
      <c r="G870" s="21"/>
      <c r="H870" s="12"/>
      <c r="I870" s="12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idden="1" x14ac:dyDescent="0.25">
      <c r="A871" s="8"/>
      <c r="B871" s="8"/>
      <c r="C871" s="8"/>
      <c r="D871" s="8"/>
      <c r="E871" s="8"/>
      <c r="F871" s="8"/>
      <c r="G871" s="21"/>
      <c r="H871" s="12"/>
      <c r="I871" s="12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idden="1" x14ac:dyDescent="0.25">
      <c r="A872" s="8"/>
      <c r="B872" s="8"/>
      <c r="C872" s="8"/>
      <c r="D872" s="8"/>
      <c r="E872" s="8"/>
      <c r="F872" s="8"/>
      <c r="G872" s="21"/>
      <c r="H872" s="12"/>
      <c r="I872" s="12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idden="1" x14ac:dyDescent="0.25">
      <c r="A873" s="8"/>
      <c r="B873" s="8"/>
      <c r="C873" s="8"/>
      <c r="D873" s="8"/>
      <c r="E873" s="8"/>
      <c r="F873" s="8"/>
      <c r="G873" s="21"/>
      <c r="H873" s="12"/>
      <c r="I873" s="12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idden="1" x14ac:dyDescent="0.25">
      <c r="A874" s="8"/>
      <c r="B874" s="8"/>
      <c r="C874" s="8"/>
      <c r="D874" s="8"/>
      <c r="E874" s="8"/>
      <c r="F874" s="8"/>
      <c r="G874" s="21"/>
      <c r="H874" s="12"/>
      <c r="I874" s="12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idden="1" x14ac:dyDescent="0.25">
      <c r="A875" s="8"/>
      <c r="B875" s="8"/>
      <c r="C875" s="8"/>
      <c r="D875" s="8"/>
      <c r="E875" s="8"/>
      <c r="F875" s="8"/>
      <c r="G875" s="21"/>
      <c r="H875" s="12"/>
      <c r="I875" s="12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idden="1" x14ac:dyDescent="0.25">
      <c r="A876" s="8"/>
      <c r="B876" s="8"/>
      <c r="C876" s="8"/>
      <c r="D876" s="8"/>
      <c r="E876" s="8"/>
      <c r="F876" s="8"/>
      <c r="G876" s="21"/>
      <c r="H876" s="12"/>
      <c r="I876" s="12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idden="1" x14ac:dyDescent="0.25">
      <c r="A877" s="8"/>
      <c r="B877" s="8"/>
      <c r="C877" s="8"/>
      <c r="D877" s="8"/>
      <c r="E877" s="8"/>
      <c r="F877" s="8"/>
      <c r="G877" s="21"/>
      <c r="H877" s="12"/>
      <c r="I877" s="12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idden="1" x14ac:dyDescent="0.25">
      <c r="A878" s="8"/>
      <c r="B878" s="8"/>
      <c r="C878" s="8"/>
      <c r="D878" s="8"/>
      <c r="E878" s="8"/>
      <c r="F878" s="8"/>
      <c r="G878" s="21"/>
      <c r="H878" s="12"/>
      <c r="I878" s="12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idden="1" x14ac:dyDescent="0.25">
      <c r="A879" s="8"/>
      <c r="B879" s="8"/>
      <c r="C879" s="8"/>
      <c r="D879" s="8"/>
      <c r="E879" s="8"/>
      <c r="F879" s="8"/>
      <c r="G879" s="21"/>
      <c r="H879" s="12"/>
      <c r="I879" s="12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idden="1" x14ac:dyDescent="0.25">
      <c r="A880" s="8"/>
      <c r="B880" s="8"/>
      <c r="C880" s="8"/>
      <c r="D880" s="8"/>
      <c r="E880" s="8"/>
      <c r="F880" s="8"/>
      <c r="G880" s="21"/>
      <c r="H880" s="12"/>
      <c r="I880" s="12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idden="1" x14ac:dyDescent="0.25">
      <c r="A881" s="8"/>
      <c r="B881" s="8"/>
      <c r="C881" s="8"/>
      <c r="D881" s="8"/>
      <c r="E881" s="8"/>
      <c r="F881" s="8"/>
      <c r="G881" s="21"/>
      <c r="H881" s="12"/>
      <c r="I881" s="12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idden="1" x14ac:dyDescent="0.25">
      <c r="A882" s="8"/>
      <c r="B882" s="8"/>
      <c r="C882" s="8"/>
      <c r="D882" s="8"/>
      <c r="E882" s="8"/>
      <c r="F882" s="8"/>
      <c r="G882" s="21"/>
      <c r="H882" s="12"/>
      <c r="I882" s="12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idden="1" x14ac:dyDescent="0.25">
      <c r="A883" s="8"/>
      <c r="B883" s="8"/>
      <c r="C883" s="8"/>
      <c r="D883" s="8"/>
      <c r="E883" s="8"/>
      <c r="F883" s="8"/>
      <c r="G883" s="21"/>
      <c r="H883" s="12"/>
      <c r="I883" s="12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idden="1" x14ac:dyDescent="0.25">
      <c r="A884" s="8"/>
      <c r="B884" s="8"/>
      <c r="C884" s="8"/>
      <c r="D884" s="8"/>
      <c r="E884" s="8"/>
      <c r="F884" s="8"/>
      <c r="G884" s="21"/>
      <c r="H884" s="12"/>
      <c r="I884" s="12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idden="1" x14ac:dyDescent="0.25">
      <c r="A885" s="8"/>
      <c r="B885" s="8"/>
      <c r="C885" s="8"/>
      <c r="D885" s="8"/>
      <c r="E885" s="8"/>
      <c r="F885" s="8"/>
      <c r="G885" s="21"/>
      <c r="H885" s="12"/>
      <c r="I885" s="12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idden="1" x14ac:dyDescent="0.25">
      <c r="A886" s="8"/>
      <c r="B886" s="8"/>
      <c r="C886" s="8"/>
      <c r="D886" s="8"/>
      <c r="E886" s="8"/>
      <c r="F886" s="8"/>
      <c r="G886" s="21"/>
      <c r="H886" s="12"/>
      <c r="I886" s="12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idden="1" x14ac:dyDescent="0.25">
      <c r="A887" s="8"/>
      <c r="B887" s="8"/>
      <c r="C887" s="8"/>
      <c r="D887" s="8"/>
      <c r="E887" s="8"/>
      <c r="F887" s="8"/>
      <c r="G887" s="21"/>
      <c r="H887" s="12"/>
      <c r="I887" s="12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idden="1" x14ac:dyDescent="0.25">
      <c r="A888" s="8"/>
      <c r="B888" s="8"/>
      <c r="C888" s="8"/>
      <c r="D888" s="8"/>
      <c r="E888" s="8"/>
      <c r="F888" s="8"/>
      <c r="G888" s="21"/>
      <c r="H888" s="12"/>
      <c r="I888" s="12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idden="1" x14ac:dyDescent="0.25">
      <c r="A889" s="8"/>
      <c r="B889" s="8"/>
      <c r="C889" s="8"/>
      <c r="D889" s="8"/>
      <c r="E889" s="8"/>
      <c r="F889" s="8"/>
      <c r="G889" s="21"/>
      <c r="H889" s="12"/>
      <c r="I889" s="12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idden="1" x14ac:dyDescent="0.25">
      <c r="A890" s="8"/>
      <c r="B890" s="8"/>
      <c r="C890" s="8"/>
      <c r="D890" s="8"/>
      <c r="E890" s="8"/>
      <c r="F890" s="8"/>
      <c r="G890" s="21"/>
      <c r="H890" s="12"/>
      <c r="I890" s="12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idden="1" x14ac:dyDescent="0.25">
      <c r="A891" s="8"/>
      <c r="B891" s="8"/>
      <c r="C891" s="8"/>
      <c r="D891" s="8"/>
      <c r="E891" s="8"/>
      <c r="F891" s="8"/>
      <c r="G891" s="21"/>
      <c r="H891" s="12"/>
      <c r="I891" s="12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idden="1" x14ac:dyDescent="0.25">
      <c r="A892" s="8"/>
      <c r="B892" s="8"/>
      <c r="C892" s="8"/>
      <c r="D892" s="8"/>
      <c r="E892" s="8"/>
      <c r="F892" s="8"/>
      <c r="G892" s="21"/>
      <c r="H892" s="12"/>
      <c r="I892" s="12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idden="1" x14ac:dyDescent="0.25">
      <c r="A893" s="8"/>
      <c r="B893" s="8"/>
      <c r="C893" s="8"/>
      <c r="D893" s="8"/>
      <c r="E893" s="8"/>
      <c r="F893" s="8"/>
      <c r="G893" s="21"/>
      <c r="H893" s="12"/>
      <c r="I893" s="12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idden="1" x14ac:dyDescent="0.25">
      <c r="A894" s="8"/>
      <c r="B894" s="8"/>
      <c r="C894" s="8"/>
      <c r="D894" s="8"/>
      <c r="E894" s="8"/>
      <c r="F894" s="8"/>
      <c r="G894" s="21"/>
      <c r="H894" s="12"/>
      <c r="I894" s="12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idden="1" x14ac:dyDescent="0.25">
      <c r="A895" s="8"/>
      <c r="B895" s="8"/>
      <c r="C895" s="8"/>
      <c r="D895" s="8"/>
      <c r="E895" s="8"/>
      <c r="F895" s="8"/>
      <c r="G895" s="21"/>
      <c r="H895" s="12"/>
      <c r="I895" s="12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idden="1" x14ac:dyDescent="0.25">
      <c r="A896" s="8"/>
      <c r="B896" s="8"/>
      <c r="C896" s="8"/>
      <c r="D896" s="8"/>
      <c r="E896" s="8"/>
      <c r="F896" s="8"/>
      <c r="G896" s="21"/>
      <c r="H896" s="12"/>
      <c r="I896" s="12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idden="1" x14ac:dyDescent="0.25">
      <c r="A897" s="8"/>
      <c r="B897" s="8"/>
      <c r="C897" s="8"/>
      <c r="D897" s="8"/>
      <c r="E897" s="8"/>
      <c r="F897" s="8"/>
      <c r="G897" s="21"/>
      <c r="H897" s="12"/>
      <c r="I897" s="12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idden="1" x14ac:dyDescent="0.25">
      <c r="A898" s="8"/>
      <c r="B898" s="8"/>
      <c r="C898" s="8"/>
      <c r="D898" s="8"/>
      <c r="E898" s="8"/>
      <c r="F898" s="8"/>
      <c r="G898" s="21"/>
      <c r="H898" s="12"/>
      <c r="I898" s="12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idden="1" x14ac:dyDescent="0.25">
      <c r="A899" s="8"/>
      <c r="B899" s="8"/>
      <c r="C899" s="8"/>
      <c r="D899" s="8"/>
      <c r="E899" s="8"/>
      <c r="F899" s="8"/>
      <c r="G899" s="21"/>
      <c r="H899" s="12"/>
      <c r="I899" s="12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idden="1" x14ac:dyDescent="0.25">
      <c r="A900" s="8"/>
      <c r="B900" s="8"/>
      <c r="C900" s="8"/>
      <c r="D900" s="8"/>
      <c r="E900" s="8"/>
      <c r="F900" s="8"/>
      <c r="G900" s="21"/>
      <c r="H900" s="12"/>
      <c r="I900" s="12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idden="1" x14ac:dyDescent="0.25">
      <c r="A901" s="8"/>
      <c r="B901" s="8"/>
      <c r="C901" s="8"/>
      <c r="D901" s="8"/>
      <c r="E901" s="8"/>
      <c r="F901" s="8"/>
      <c r="G901" s="21"/>
      <c r="H901" s="12"/>
      <c r="I901" s="12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idden="1" x14ac:dyDescent="0.25">
      <c r="A902" s="8"/>
      <c r="B902" s="8"/>
      <c r="C902" s="8"/>
      <c r="D902" s="8"/>
      <c r="E902" s="8"/>
      <c r="F902" s="8"/>
      <c r="G902" s="21"/>
      <c r="H902" s="12"/>
      <c r="I902" s="12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idden="1" x14ac:dyDescent="0.25">
      <c r="A903" s="8"/>
      <c r="B903" s="8"/>
      <c r="C903" s="8"/>
      <c r="D903" s="8"/>
      <c r="E903" s="8"/>
      <c r="F903" s="8"/>
      <c r="G903" s="21"/>
      <c r="H903" s="12"/>
      <c r="I903" s="12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idden="1" x14ac:dyDescent="0.25">
      <c r="A904" s="8"/>
      <c r="B904" s="8"/>
      <c r="C904" s="8"/>
      <c r="D904" s="8"/>
      <c r="E904" s="8"/>
      <c r="F904" s="8"/>
      <c r="G904" s="21"/>
      <c r="H904" s="12"/>
      <c r="I904" s="12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idden="1" x14ac:dyDescent="0.25">
      <c r="A905" s="8"/>
      <c r="B905" s="8"/>
      <c r="C905" s="8"/>
      <c r="D905" s="8"/>
      <c r="E905" s="8"/>
      <c r="F905" s="8"/>
      <c r="G905" s="21"/>
      <c r="H905" s="12"/>
      <c r="I905" s="12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idden="1" x14ac:dyDescent="0.25">
      <c r="A906" s="8"/>
      <c r="B906" s="8"/>
      <c r="C906" s="8"/>
      <c r="D906" s="8"/>
      <c r="E906" s="8"/>
      <c r="F906" s="8"/>
      <c r="G906" s="21"/>
      <c r="H906" s="12"/>
      <c r="I906" s="12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idden="1" x14ac:dyDescent="0.25">
      <c r="A907" s="8"/>
      <c r="B907" s="8"/>
      <c r="C907" s="8"/>
      <c r="D907" s="8"/>
      <c r="E907" s="8"/>
      <c r="F907" s="8"/>
      <c r="G907" s="21"/>
      <c r="H907" s="12"/>
      <c r="I907" s="12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idden="1" x14ac:dyDescent="0.25">
      <c r="A908" s="8"/>
      <c r="B908" s="8"/>
      <c r="C908" s="8"/>
      <c r="D908" s="8"/>
      <c r="E908" s="8"/>
      <c r="F908" s="8"/>
      <c r="G908" s="21"/>
      <c r="H908" s="12"/>
      <c r="I908" s="12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idden="1" x14ac:dyDescent="0.25">
      <c r="A909" s="8"/>
      <c r="B909" s="8"/>
      <c r="C909" s="8"/>
      <c r="D909" s="8"/>
      <c r="E909" s="8"/>
      <c r="F909" s="8"/>
      <c r="G909" s="21"/>
      <c r="H909" s="12"/>
      <c r="I909" s="12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idden="1" x14ac:dyDescent="0.25">
      <c r="A910" s="8"/>
      <c r="B910" s="8"/>
      <c r="C910" s="8"/>
      <c r="D910" s="8"/>
      <c r="E910" s="8"/>
      <c r="F910" s="8"/>
      <c r="G910" s="21"/>
      <c r="H910" s="12"/>
      <c r="I910" s="12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idden="1" x14ac:dyDescent="0.25">
      <c r="A911" s="8"/>
      <c r="B911" s="8"/>
      <c r="C911" s="8"/>
      <c r="D911" s="8"/>
      <c r="E911" s="8"/>
      <c r="F911" s="8"/>
      <c r="G911" s="21"/>
      <c r="H911" s="12"/>
      <c r="I911" s="12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idden="1" x14ac:dyDescent="0.25">
      <c r="A912" s="8"/>
      <c r="B912" s="8"/>
      <c r="C912" s="8"/>
      <c r="D912" s="8"/>
      <c r="E912" s="8"/>
      <c r="F912" s="8"/>
      <c r="G912" s="21"/>
      <c r="H912" s="12"/>
      <c r="I912" s="12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idden="1" x14ac:dyDescent="0.25">
      <c r="A913" s="8"/>
      <c r="B913" s="8"/>
      <c r="C913" s="8"/>
      <c r="D913" s="8"/>
      <c r="E913" s="8"/>
      <c r="F913" s="8"/>
      <c r="G913" s="21"/>
      <c r="H913" s="12"/>
      <c r="I913" s="12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idden="1" x14ac:dyDescent="0.25">
      <c r="A914" s="8"/>
      <c r="B914" s="8"/>
      <c r="C914" s="8"/>
      <c r="D914" s="8"/>
      <c r="E914" s="8"/>
      <c r="F914" s="8"/>
      <c r="G914" s="21"/>
      <c r="H914" s="12"/>
      <c r="I914" s="12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idden="1" x14ac:dyDescent="0.25">
      <c r="A915" s="8"/>
      <c r="B915" s="8"/>
      <c r="C915" s="8"/>
      <c r="D915" s="8"/>
      <c r="E915" s="8"/>
      <c r="F915" s="8"/>
      <c r="G915" s="21"/>
      <c r="H915" s="12"/>
      <c r="I915" s="12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idden="1" x14ac:dyDescent="0.25">
      <c r="A916" s="8"/>
      <c r="B916" s="8"/>
      <c r="C916" s="8"/>
      <c r="D916" s="8"/>
      <c r="E916" s="8"/>
      <c r="F916" s="8"/>
      <c r="G916" s="21"/>
      <c r="H916" s="12"/>
      <c r="I916" s="12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idden="1" x14ac:dyDescent="0.25">
      <c r="A917" s="8"/>
      <c r="B917" s="8"/>
      <c r="C917" s="8"/>
      <c r="D917" s="8"/>
      <c r="E917" s="8"/>
      <c r="F917" s="8"/>
      <c r="G917" s="21"/>
      <c r="H917" s="12"/>
      <c r="I917" s="12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idden="1" x14ac:dyDescent="0.25">
      <c r="A918" s="8"/>
      <c r="B918" s="8"/>
      <c r="C918" s="8"/>
      <c r="D918" s="8"/>
      <c r="E918" s="8"/>
      <c r="F918" s="8"/>
      <c r="G918" s="21"/>
      <c r="H918" s="12"/>
      <c r="I918" s="12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idden="1" x14ac:dyDescent="0.25">
      <c r="A919" s="8"/>
      <c r="B919" s="8"/>
      <c r="C919" s="8"/>
      <c r="D919" s="8"/>
      <c r="E919" s="8"/>
      <c r="F919" s="8"/>
      <c r="G919" s="21"/>
      <c r="H919" s="12"/>
      <c r="I919" s="12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idden="1" x14ac:dyDescent="0.25">
      <c r="A920" s="8"/>
      <c r="B920" s="8"/>
      <c r="C920" s="8"/>
      <c r="D920" s="8"/>
      <c r="E920" s="8"/>
      <c r="F920" s="8"/>
      <c r="G920" s="21"/>
      <c r="H920" s="12"/>
      <c r="I920" s="12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idden="1" x14ac:dyDescent="0.25">
      <c r="A921" s="8"/>
      <c r="B921" s="8"/>
      <c r="C921" s="8"/>
      <c r="D921" s="8"/>
      <c r="E921" s="8"/>
      <c r="F921" s="8"/>
      <c r="G921" s="21"/>
      <c r="H921" s="12"/>
      <c r="I921" s="12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idden="1" x14ac:dyDescent="0.25">
      <c r="A922" s="8"/>
      <c r="B922" s="8"/>
      <c r="C922" s="8"/>
      <c r="D922" s="8"/>
      <c r="E922" s="8"/>
      <c r="F922" s="8"/>
      <c r="G922" s="21"/>
      <c r="H922" s="12"/>
      <c r="I922" s="12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idden="1" x14ac:dyDescent="0.25">
      <c r="A923" s="8"/>
      <c r="B923" s="8"/>
      <c r="C923" s="8"/>
      <c r="D923" s="8"/>
      <c r="E923" s="8"/>
      <c r="F923" s="8"/>
      <c r="G923" s="21"/>
      <c r="H923" s="12"/>
      <c r="I923" s="12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idden="1" x14ac:dyDescent="0.25">
      <c r="A924" s="8"/>
      <c r="B924" s="8"/>
      <c r="C924" s="8"/>
      <c r="D924" s="8"/>
      <c r="E924" s="8"/>
      <c r="F924" s="8"/>
      <c r="G924" s="21"/>
      <c r="H924" s="12"/>
      <c r="I924" s="12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idden="1" x14ac:dyDescent="0.25">
      <c r="A925" s="8"/>
      <c r="B925" s="8"/>
      <c r="C925" s="8"/>
      <c r="D925" s="8"/>
      <c r="E925" s="8"/>
      <c r="F925" s="8"/>
      <c r="G925" s="21"/>
      <c r="H925" s="12"/>
      <c r="I925" s="12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idden="1" x14ac:dyDescent="0.25">
      <c r="A926" s="8"/>
      <c r="B926" s="8"/>
      <c r="C926" s="8"/>
      <c r="D926" s="8"/>
      <c r="E926" s="8"/>
      <c r="F926" s="8"/>
      <c r="G926" s="21"/>
      <c r="H926" s="12"/>
      <c r="I926" s="12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idden="1" x14ac:dyDescent="0.25">
      <c r="A927" s="8"/>
      <c r="B927" s="8"/>
      <c r="C927" s="8"/>
      <c r="D927" s="8"/>
      <c r="E927" s="8"/>
      <c r="F927" s="8"/>
      <c r="G927" s="21"/>
      <c r="H927" s="12"/>
      <c r="I927" s="12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idden="1" x14ac:dyDescent="0.25">
      <c r="A928" s="8"/>
      <c r="B928" s="8"/>
      <c r="C928" s="8"/>
      <c r="D928" s="8"/>
      <c r="E928" s="8"/>
      <c r="F928" s="8"/>
      <c r="G928" s="21"/>
      <c r="H928" s="12"/>
      <c r="I928" s="12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idden="1" x14ac:dyDescent="0.25">
      <c r="A929" s="8"/>
      <c r="B929" s="8"/>
      <c r="C929" s="8"/>
      <c r="D929" s="8"/>
      <c r="E929" s="8"/>
      <c r="F929" s="8"/>
      <c r="G929" s="21"/>
      <c r="H929" s="12"/>
      <c r="I929" s="12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idden="1" x14ac:dyDescent="0.25">
      <c r="A930" s="8"/>
      <c r="B930" s="8"/>
      <c r="C930" s="8"/>
      <c r="D930" s="8"/>
      <c r="E930" s="8"/>
      <c r="F930" s="8"/>
      <c r="G930" s="21"/>
      <c r="H930" s="12"/>
      <c r="I930" s="12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idden="1" x14ac:dyDescent="0.25">
      <c r="A931" s="8"/>
      <c r="B931" s="8"/>
      <c r="C931" s="8"/>
      <c r="D931" s="8"/>
      <c r="E931" s="8"/>
      <c r="F931" s="8"/>
      <c r="G931" s="21"/>
      <c r="H931" s="12"/>
      <c r="I931" s="12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idden="1" x14ac:dyDescent="0.25">
      <c r="A932" s="8"/>
      <c r="B932" s="8"/>
      <c r="C932" s="8"/>
      <c r="D932" s="8"/>
      <c r="E932" s="8"/>
      <c r="F932" s="8"/>
      <c r="G932" s="21"/>
      <c r="H932" s="12"/>
      <c r="I932" s="12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idden="1" x14ac:dyDescent="0.25">
      <c r="A933" s="8"/>
      <c r="B933" s="8"/>
      <c r="C933" s="8"/>
      <c r="D933" s="8"/>
      <c r="E933" s="8"/>
      <c r="F933" s="8"/>
      <c r="G933" s="21"/>
      <c r="H933" s="12"/>
      <c r="I933" s="12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idden="1" x14ac:dyDescent="0.25">
      <c r="A934" s="8"/>
      <c r="B934" s="8"/>
      <c r="C934" s="8"/>
      <c r="D934" s="8"/>
      <c r="E934" s="8"/>
      <c r="F934" s="8"/>
      <c r="G934" s="21"/>
      <c r="H934" s="12"/>
      <c r="I934" s="12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idden="1" x14ac:dyDescent="0.25">
      <c r="A935" s="8"/>
      <c r="B935" s="8"/>
      <c r="C935" s="8"/>
      <c r="D935" s="8"/>
      <c r="E935" s="8"/>
      <c r="F935" s="8"/>
      <c r="G935" s="21"/>
      <c r="H935" s="12"/>
      <c r="I935" s="12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idden="1" x14ac:dyDescent="0.25">
      <c r="A936" s="8"/>
      <c r="B936" s="8"/>
      <c r="C936" s="8"/>
      <c r="D936" s="8"/>
      <c r="E936" s="8"/>
      <c r="F936" s="8"/>
      <c r="G936" s="21"/>
      <c r="H936" s="12"/>
      <c r="I936" s="12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idden="1" x14ac:dyDescent="0.25">
      <c r="A937" s="8"/>
      <c r="B937" s="8"/>
      <c r="C937" s="8"/>
      <c r="D937" s="8"/>
      <c r="E937" s="8"/>
      <c r="F937" s="8"/>
      <c r="G937" s="21"/>
      <c r="H937" s="12"/>
      <c r="I937" s="12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idden="1" x14ac:dyDescent="0.25">
      <c r="A938" s="8"/>
      <c r="B938" s="8"/>
      <c r="C938" s="8"/>
      <c r="D938" s="8"/>
      <c r="E938" s="8"/>
      <c r="F938" s="8"/>
      <c r="G938" s="21"/>
      <c r="H938" s="12"/>
      <c r="I938" s="12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idden="1" x14ac:dyDescent="0.25">
      <c r="A939" s="8"/>
      <c r="B939" s="8"/>
      <c r="C939" s="8"/>
      <c r="D939" s="8"/>
      <c r="E939" s="8"/>
      <c r="F939" s="8"/>
      <c r="G939" s="21"/>
      <c r="H939" s="12"/>
      <c r="I939" s="12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idden="1" x14ac:dyDescent="0.25">
      <c r="A940" s="8"/>
      <c r="B940" s="8"/>
      <c r="C940" s="8"/>
      <c r="D940" s="8"/>
      <c r="E940" s="8"/>
      <c r="F940" s="8"/>
      <c r="G940" s="21"/>
      <c r="H940" s="12"/>
      <c r="I940" s="12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idden="1" x14ac:dyDescent="0.25">
      <c r="A941" s="8"/>
      <c r="B941" s="8"/>
      <c r="C941" s="8"/>
      <c r="D941" s="8"/>
      <c r="E941" s="8"/>
      <c r="F941" s="8"/>
      <c r="G941" s="21"/>
      <c r="H941" s="12"/>
      <c r="I941" s="12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idden="1" x14ac:dyDescent="0.25">
      <c r="A942" s="8"/>
      <c r="B942" s="8"/>
      <c r="C942" s="8"/>
      <c r="D942" s="8"/>
      <c r="E942" s="8"/>
      <c r="F942" s="8"/>
      <c r="G942" s="21"/>
      <c r="H942" s="12"/>
      <c r="I942" s="12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idden="1" x14ac:dyDescent="0.25">
      <c r="A943" s="8"/>
      <c r="B943" s="8"/>
      <c r="C943" s="8"/>
      <c r="D943" s="8"/>
      <c r="E943" s="8"/>
      <c r="F943" s="8"/>
      <c r="G943" s="21"/>
      <c r="H943" s="12"/>
      <c r="I943" s="12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idden="1" x14ac:dyDescent="0.25">
      <c r="A944" s="8"/>
      <c r="B944" s="8"/>
      <c r="C944" s="8"/>
      <c r="D944" s="8"/>
      <c r="E944" s="8"/>
      <c r="F944" s="8"/>
      <c r="G944" s="21"/>
      <c r="H944" s="12"/>
      <c r="I944" s="12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idden="1" x14ac:dyDescent="0.25">
      <c r="A945" s="8"/>
      <c r="B945" s="8"/>
      <c r="C945" s="8"/>
      <c r="D945" s="8"/>
      <c r="E945" s="8"/>
      <c r="F945" s="8"/>
      <c r="G945" s="21"/>
      <c r="H945" s="12"/>
      <c r="I945" s="12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idden="1" x14ac:dyDescent="0.25">
      <c r="A946" s="8"/>
      <c r="B946" s="8"/>
      <c r="C946" s="8"/>
      <c r="D946" s="8"/>
      <c r="E946" s="8"/>
      <c r="F946" s="8"/>
      <c r="G946" s="21"/>
      <c r="H946" s="12"/>
      <c r="I946" s="12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idden="1" x14ac:dyDescent="0.25">
      <c r="A947" s="8"/>
      <c r="B947" s="8"/>
      <c r="C947" s="8"/>
      <c r="D947" s="8"/>
      <c r="E947" s="8"/>
      <c r="F947" s="8"/>
      <c r="G947" s="21"/>
      <c r="H947" s="12"/>
      <c r="I947" s="12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idden="1" x14ac:dyDescent="0.25">
      <c r="A948" s="8"/>
      <c r="B948" s="8"/>
      <c r="C948" s="8"/>
      <c r="D948" s="8"/>
      <c r="E948" s="8"/>
      <c r="F948" s="8"/>
      <c r="G948" s="21"/>
      <c r="H948" s="12"/>
      <c r="I948" s="12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idden="1" x14ac:dyDescent="0.25">
      <c r="A949" s="8"/>
      <c r="B949" s="8"/>
      <c r="C949" s="8"/>
      <c r="D949" s="8"/>
      <c r="E949" s="8"/>
      <c r="F949" s="8"/>
      <c r="G949" s="21"/>
      <c r="H949" s="12"/>
      <c r="I949" s="12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idden="1" x14ac:dyDescent="0.25">
      <c r="A950" s="8"/>
      <c r="B950" s="8"/>
      <c r="C950" s="8"/>
      <c r="D950" s="8"/>
      <c r="E950" s="8"/>
      <c r="F950" s="8"/>
      <c r="G950" s="21"/>
      <c r="H950" s="12"/>
      <c r="I950" s="12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idden="1" x14ac:dyDescent="0.25">
      <c r="A951" s="8"/>
      <c r="B951" s="8"/>
      <c r="C951" s="8"/>
      <c r="D951" s="8"/>
      <c r="E951" s="8"/>
      <c r="F951" s="8"/>
      <c r="G951" s="21"/>
      <c r="H951" s="12"/>
      <c r="I951" s="12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idden="1" x14ac:dyDescent="0.25">
      <c r="A952" s="8"/>
      <c r="B952" s="8"/>
      <c r="C952" s="8"/>
      <c r="D952" s="8"/>
      <c r="E952" s="8"/>
      <c r="F952" s="8"/>
      <c r="G952" s="21"/>
      <c r="H952" s="12"/>
      <c r="I952" s="12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idden="1" x14ac:dyDescent="0.25">
      <c r="A953" s="8"/>
      <c r="B953" s="8"/>
      <c r="C953" s="8"/>
      <c r="D953" s="8"/>
      <c r="E953" s="8"/>
      <c r="F953" s="8"/>
      <c r="G953" s="21"/>
      <c r="H953" s="12"/>
      <c r="I953" s="12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idden="1" x14ac:dyDescent="0.25">
      <c r="A954" s="8"/>
      <c r="B954" s="8"/>
      <c r="C954" s="8"/>
      <c r="D954" s="8"/>
      <c r="E954" s="8"/>
      <c r="F954" s="8"/>
      <c r="G954" s="21"/>
      <c r="H954" s="12"/>
      <c r="I954" s="12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idden="1" x14ac:dyDescent="0.25">
      <c r="A955" s="8"/>
      <c r="B955" s="8"/>
      <c r="C955" s="8"/>
      <c r="D955" s="8"/>
      <c r="E955" s="8"/>
      <c r="F955" s="8"/>
      <c r="G955" s="21"/>
      <c r="H955" s="12"/>
      <c r="I955" s="12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idden="1" x14ac:dyDescent="0.25">
      <c r="A956" s="8"/>
      <c r="B956" s="8"/>
      <c r="C956" s="8"/>
      <c r="D956" s="8"/>
      <c r="E956" s="8"/>
      <c r="F956" s="8"/>
      <c r="G956" s="21"/>
      <c r="H956" s="12"/>
      <c r="I956" s="12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idden="1" x14ac:dyDescent="0.25">
      <c r="A957" s="8"/>
      <c r="B957" s="8"/>
      <c r="C957" s="8"/>
      <c r="D957" s="8"/>
      <c r="E957" s="8"/>
      <c r="F957" s="8"/>
      <c r="G957" s="21"/>
      <c r="H957" s="12"/>
      <c r="I957" s="12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idden="1" x14ac:dyDescent="0.25">
      <c r="A958" s="8"/>
      <c r="B958" s="8"/>
      <c r="C958" s="8"/>
      <c r="D958" s="8"/>
      <c r="E958" s="8"/>
      <c r="F958" s="8"/>
      <c r="G958" s="21"/>
      <c r="H958" s="12"/>
      <c r="I958" s="12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idden="1" x14ac:dyDescent="0.25">
      <c r="A959" s="8"/>
      <c r="B959" s="8"/>
      <c r="C959" s="8"/>
      <c r="D959" s="8"/>
      <c r="E959" s="8"/>
      <c r="F959" s="8"/>
      <c r="G959" s="21"/>
      <c r="H959" s="12"/>
      <c r="I959" s="12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idden="1" x14ac:dyDescent="0.25">
      <c r="A960" s="8"/>
      <c r="B960" s="8"/>
      <c r="C960" s="8"/>
      <c r="D960" s="8"/>
      <c r="E960" s="8"/>
      <c r="F960" s="8"/>
      <c r="G960" s="21"/>
      <c r="H960" s="12"/>
      <c r="I960" s="12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idden="1" x14ac:dyDescent="0.25">
      <c r="A961" s="8"/>
      <c r="B961" s="8"/>
      <c r="C961" s="8"/>
      <c r="D961" s="8"/>
      <c r="E961" s="8"/>
      <c r="F961" s="8"/>
      <c r="G961" s="21"/>
      <c r="H961" s="12"/>
      <c r="I961" s="12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idden="1" x14ac:dyDescent="0.25">
      <c r="A962" s="8"/>
      <c r="B962" s="8"/>
      <c r="C962" s="8"/>
      <c r="D962" s="8"/>
      <c r="E962" s="8"/>
      <c r="F962" s="8"/>
      <c r="G962" s="21"/>
      <c r="H962" s="12"/>
      <c r="I962" s="12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idden="1" x14ac:dyDescent="0.25">
      <c r="A963" s="8"/>
      <c r="B963" s="8"/>
      <c r="C963" s="8"/>
      <c r="D963" s="8"/>
      <c r="E963" s="8"/>
      <c r="F963" s="8"/>
      <c r="G963" s="21"/>
      <c r="H963" s="12"/>
      <c r="I963" s="12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idden="1" x14ac:dyDescent="0.25">
      <c r="A964" s="8"/>
      <c r="B964" s="8"/>
      <c r="C964" s="8"/>
      <c r="D964" s="8"/>
      <c r="E964" s="8"/>
      <c r="F964" s="8"/>
      <c r="G964" s="21"/>
      <c r="H964" s="12"/>
      <c r="I964" s="12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idden="1" x14ac:dyDescent="0.25">
      <c r="A965" s="8"/>
      <c r="B965" s="8"/>
      <c r="C965" s="8"/>
      <c r="D965" s="8"/>
      <c r="E965" s="8"/>
      <c r="F965" s="8"/>
      <c r="G965" s="21"/>
      <c r="H965" s="12"/>
      <c r="I965" s="12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idden="1" x14ac:dyDescent="0.25">
      <c r="A966" s="8"/>
      <c r="B966" s="8"/>
      <c r="C966" s="8"/>
      <c r="D966" s="8"/>
      <c r="E966" s="8"/>
      <c r="F966" s="8"/>
      <c r="G966" s="21"/>
      <c r="H966" s="12"/>
      <c r="I966" s="12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idden="1" x14ac:dyDescent="0.25">
      <c r="A967" s="8"/>
      <c r="B967" s="8"/>
      <c r="C967" s="8"/>
      <c r="D967" s="8"/>
      <c r="E967" s="8"/>
      <c r="F967" s="8"/>
      <c r="G967" s="21"/>
      <c r="H967" s="12"/>
      <c r="I967" s="12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idden="1" x14ac:dyDescent="0.25">
      <c r="A968" s="8"/>
      <c r="B968" s="8"/>
      <c r="C968" s="8"/>
      <c r="D968" s="8"/>
      <c r="E968" s="8"/>
      <c r="F968" s="8"/>
      <c r="G968" s="21"/>
      <c r="H968" s="12"/>
      <c r="I968" s="12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idden="1" x14ac:dyDescent="0.25">
      <c r="A969" s="8"/>
      <c r="B969" s="8"/>
      <c r="C969" s="8"/>
      <c r="D969" s="8"/>
      <c r="E969" s="8"/>
      <c r="F969" s="8"/>
      <c r="G969" s="21"/>
      <c r="H969" s="12"/>
      <c r="I969" s="12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idden="1" x14ac:dyDescent="0.25">
      <c r="A970" s="8"/>
      <c r="B970" s="8"/>
      <c r="C970" s="8"/>
      <c r="D970" s="8"/>
      <c r="E970" s="8"/>
      <c r="F970" s="8"/>
      <c r="G970" s="21"/>
      <c r="H970" s="12"/>
      <c r="I970" s="12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idden="1" x14ac:dyDescent="0.25">
      <c r="A971" s="8"/>
      <c r="B971" s="8"/>
      <c r="C971" s="8"/>
      <c r="D971" s="8"/>
      <c r="E971" s="8"/>
      <c r="F971" s="8"/>
      <c r="G971" s="21"/>
      <c r="H971" s="12"/>
      <c r="I971" s="12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idden="1" x14ac:dyDescent="0.25">
      <c r="A972" s="8"/>
      <c r="B972" s="8"/>
      <c r="C972" s="8"/>
      <c r="D972" s="8"/>
      <c r="E972" s="8"/>
      <c r="F972" s="8"/>
      <c r="G972" s="21"/>
      <c r="H972" s="12"/>
      <c r="I972" s="12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idden="1" x14ac:dyDescent="0.25">
      <c r="A973" s="8"/>
      <c r="B973" s="8"/>
      <c r="C973" s="8"/>
      <c r="D973" s="8"/>
      <c r="E973" s="8"/>
      <c r="F973" s="8"/>
      <c r="G973" s="21"/>
      <c r="H973" s="12"/>
      <c r="I973" s="12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idden="1" x14ac:dyDescent="0.25">
      <c r="A974" s="8"/>
      <c r="B974" s="8"/>
      <c r="C974" s="8"/>
      <c r="D974" s="8"/>
      <c r="E974" s="8"/>
      <c r="F974" s="8"/>
      <c r="G974" s="21"/>
      <c r="H974" s="12"/>
      <c r="I974" s="12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idden="1" x14ac:dyDescent="0.25">
      <c r="A975" s="8"/>
      <c r="B975" s="8"/>
      <c r="C975" s="8"/>
      <c r="D975" s="8"/>
      <c r="E975" s="8"/>
      <c r="F975" s="8"/>
      <c r="G975" s="21"/>
      <c r="H975" s="12"/>
      <c r="I975" s="12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idden="1" x14ac:dyDescent="0.25">
      <c r="A976" s="8"/>
      <c r="B976" s="8"/>
      <c r="C976" s="8"/>
      <c r="D976" s="8"/>
      <c r="E976" s="8"/>
      <c r="F976" s="8"/>
      <c r="G976" s="21"/>
      <c r="H976" s="12"/>
      <c r="I976" s="12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idden="1" x14ac:dyDescent="0.25">
      <c r="A977" s="8"/>
      <c r="B977" s="8"/>
      <c r="C977" s="8"/>
      <c r="D977" s="8"/>
      <c r="E977" s="8"/>
      <c r="F977" s="8"/>
      <c r="G977" s="21"/>
      <c r="H977" s="12"/>
      <c r="I977" s="12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idden="1" x14ac:dyDescent="0.25">
      <c r="A978" s="8"/>
      <c r="B978" s="8"/>
      <c r="C978" s="8"/>
      <c r="D978" s="8"/>
      <c r="E978" s="8"/>
      <c r="F978" s="8"/>
      <c r="G978" s="21"/>
      <c r="H978" s="12"/>
      <c r="I978" s="12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idden="1" x14ac:dyDescent="0.25">
      <c r="A979" s="8"/>
      <c r="B979" s="8"/>
      <c r="C979" s="8"/>
      <c r="D979" s="8"/>
      <c r="E979" s="8"/>
      <c r="F979" s="8"/>
      <c r="G979" s="21"/>
      <c r="H979" s="12"/>
      <c r="I979" s="12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idden="1" x14ac:dyDescent="0.25">
      <c r="A980" s="8"/>
      <c r="B980" s="8"/>
      <c r="C980" s="8"/>
      <c r="D980" s="8"/>
      <c r="E980" s="8"/>
      <c r="F980" s="8"/>
      <c r="G980" s="21"/>
      <c r="H980" s="12"/>
      <c r="I980" s="12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idden="1" x14ac:dyDescent="0.25">
      <c r="A981" s="8"/>
      <c r="B981" s="8"/>
      <c r="C981" s="8"/>
      <c r="D981" s="8"/>
      <c r="E981" s="8"/>
      <c r="F981" s="8"/>
      <c r="G981" s="21"/>
      <c r="H981" s="12"/>
      <c r="I981" s="12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idden="1" x14ac:dyDescent="0.25">
      <c r="A982" s="8"/>
      <c r="B982" s="8"/>
      <c r="C982" s="8"/>
      <c r="D982" s="8"/>
      <c r="E982" s="8"/>
      <c r="F982" s="8"/>
      <c r="G982" s="21"/>
      <c r="H982" s="12"/>
      <c r="I982" s="12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idden="1" x14ac:dyDescent="0.25">
      <c r="A983" s="8"/>
      <c r="B983" s="8"/>
      <c r="C983" s="8"/>
      <c r="D983" s="8"/>
      <c r="E983" s="8"/>
      <c r="F983" s="8"/>
      <c r="G983" s="21"/>
      <c r="H983" s="12"/>
      <c r="I983" s="12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idden="1" x14ac:dyDescent="0.25">
      <c r="A984" s="8"/>
      <c r="B984" s="8"/>
      <c r="C984" s="8"/>
      <c r="D984" s="8"/>
      <c r="E984" s="8"/>
      <c r="F984" s="8"/>
      <c r="G984" s="21"/>
      <c r="H984" s="12"/>
      <c r="I984" s="12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idden="1" x14ac:dyDescent="0.25">
      <c r="A985" s="8"/>
      <c r="B985" s="8"/>
      <c r="C985" s="8"/>
      <c r="D985" s="8"/>
      <c r="E985" s="8"/>
      <c r="F985" s="8"/>
      <c r="G985" s="21"/>
      <c r="H985" s="12"/>
      <c r="I985" s="12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idden="1" x14ac:dyDescent="0.25">
      <c r="A986" s="8"/>
      <c r="B986" s="8"/>
      <c r="C986" s="8"/>
      <c r="D986" s="8"/>
      <c r="E986" s="8"/>
      <c r="F986" s="8"/>
      <c r="G986" s="21"/>
      <c r="H986" s="12"/>
      <c r="I986" s="12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idden="1" x14ac:dyDescent="0.25">
      <c r="A987" s="8"/>
      <c r="B987" s="8"/>
      <c r="C987" s="8"/>
      <c r="D987" s="8"/>
      <c r="E987" s="8"/>
      <c r="F987" s="8"/>
      <c r="G987" s="21"/>
      <c r="H987" s="12"/>
      <c r="I987" s="12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idden="1" x14ac:dyDescent="0.25">
      <c r="A988" s="8"/>
      <c r="B988" s="8"/>
      <c r="C988" s="8"/>
      <c r="D988" s="8"/>
      <c r="E988" s="8"/>
      <c r="F988" s="8"/>
      <c r="G988" s="21"/>
      <c r="H988" s="12"/>
      <c r="I988" s="12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idden="1" x14ac:dyDescent="0.25">
      <c r="A989" s="8"/>
      <c r="B989" s="8"/>
      <c r="C989" s="8"/>
      <c r="D989" s="8"/>
      <c r="E989" s="8"/>
      <c r="F989" s="8"/>
      <c r="G989" s="21"/>
      <c r="H989" s="12"/>
      <c r="I989" s="12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idden="1" x14ac:dyDescent="0.25">
      <c r="A990" s="8"/>
      <c r="B990" s="8"/>
      <c r="C990" s="8"/>
      <c r="D990" s="8"/>
      <c r="E990" s="8"/>
      <c r="F990" s="8"/>
      <c r="G990" s="21"/>
      <c r="H990" s="12"/>
      <c r="I990" s="12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idden="1" x14ac:dyDescent="0.25">
      <c r="A991" s="8"/>
      <c r="B991" s="8"/>
      <c r="C991" s="8"/>
      <c r="D991" s="8"/>
      <c r="E991" s="8"/>
      <c r="F991" s="8"/>
      <c r="G991" s="21"/>
      <c r="H991" s="12"/>
      <c r="I991" s="12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idden="1" x14ac:dyDescent="0.25">
      <c r="A992" s="8"/>
      <c r="B992" s="8"/>
      <c r="C992" s="8"/>
      <c r="D992" s="8"/>
      <c r="E992" s="8"/>
      <c r="F992" s="8"/>
      <c r="G992" s="21"/>
      <c r="H992" s="12"/>
      <c r="I992" s="12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idden="1" x14ac:dyDescent="0.25">
      <c r="A993" s="8"/>
      <c r="B993" s="8"/>
      <c r="C993" s="8"/>
      <c r="D993" s="8"/>
      <c r="E993" s="8"/>
      <c r="F993" s="8"/>
      <c r="G993" s="21"/>
      <c r="H993" s="12"/>
      <c r="I993" s="12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idden="1" x14ac:dyDescent="0.25">
      <c r="A994" s="8"/>
      <c r="B994" s="8"/>
      <c r="C994" s="8"/>
      <c r="D994" s="8"/>
      <c r="E994" s="8"/>
      <c r="F994" s="8"/>
      <c r="G994" s="21"/>
      <c r="H994" s="12"/>
      <c r="I994" s="12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idden="1" x14ac:dyDescent="0.25">
      <c r="A995" s="8"/>
      <c r="B995" s="8"/>
      <c r="C995" s="8"/>
      <c r="D995" s="8"/>
      <c r="E995" s="8"/>
      <c r="F995" s="8"/>
      <c r="G995" s="21"/>
      <c r="H995" s="12"/>
      <c r="I995" s="12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idden="1" x14ac:dyDescent="0.25">
      <c r="A996" s="8"/>
      <c r="B996" s="8"/>
      <c r="C996" s="8"/>
      <c r="D996" s="8"/>
      <c r="E996" s="8"/>
      <c r="F996" s="8"/>
      <c r="G996" s="21"/>
      <c r="H996" s="12"/>
      <c r="I996" s="12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idden="1" x14ac:dyDescent="0.25">
      <c r="A997" s="8"/>
      <c r="B997" s="8"/>
      <c r="C997" s="8"/>
      <c r="D997" s="8"/>
      <c r="E997" s="8"/>
      <c r="F997" s="8"/>
      <c r="G997" s="21"/>
      <c r="H997" s="12"/>
      <c r="I997" s="12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idden="1" x14ac:dyDescent="0.25">
      <c r="A998" s="8"/>
      <c r="B998" s="8"/>
      <c r="C998" s="8"/>
      <c r="D998" s="8"/>
      <c r="E998" s="8"/>
      <c r="F998" s="8"/>
      <c r="G998" s="21"/>
      <c r="H998" s="12"/>
      <c r="I998" s="12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idden="1" x14ac:dyDescent="0.25">
      <c r="A999" s="8"/>
      <c r="B999" s="8"/>
      <c r="C999" s="8"/>
      <c r="D999" s="8"/>
      <c r="E999" s="8"/>
      <c r="F999" s="8"/>
      <c r="G999" s="21"/>
      <c r="H999" s="12"/>
      <c r="I999" s="12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idden="1" x14ac:dyDescent="0.25">
      <c r="A1000" s="8"/>
      <c r="B1000" s="8"/>
      <c r="C1000" s="8"/>
      <c r="D1000" s="8"/>
      <c r="E1000" s="8"/>
      <c r="F1000" s="8"/>
      <c r="G1000" s="21"/>
      <c r="H1000" s="12"/>
      <c r="I1000" s="12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x14ac:dyDescent="0.25">
      <c r="A1001" s="8"/>
      <c r="B1001" s="8"/>
      <c r="C1001" s="8"/>
      <c r="D1001" s="8"/>
      <c r="E1001" s="8"/>
      <c r="F1001" s="8"/>
      <c r="G1001" s="21"/>
      <c r="H1001" s="12"/>
      <c r="I1001" s="12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x14ac:dyDescent="0.25">
      <c r="A1002" s="8"/>
      <c r="B1002" s="8"/>
      <c r="C1002" s="8"/>
      <c r="D1002" s="8"/>
      <c r="E1002" s="8"/>
      <c r="F1002" s="8"/>
      <c r="G1002" s="21"/>
      <c r="H1002" s="12"/>
      <c r="I1002" s="12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x14ac:dyDescent="0.25">
      <c r="A1003" s="8"/>
      <c r="B1003" s="8"/>
      <c r="C1003" s="8"/>
      <c r="D1003" s="8"/>
      <c r="E1003" s="8"/>
      <c r="F1003" s="8"/>
      <c r="G1003" s="21"/>
      <c r="H1003" s="12"/>
      <c r="I1003" s="12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x14ac:dyDescent="0.25">
      <c r="A1004" s="8"/>
      <c r="B1004" s="8"/>
      <c r="C1004" s="8"/>
      <c r="D1004" s="8"/>
      <c r="E1004" s="8"/>
      <c r="F1004" s="8"/>
      <c r="G1004" s="21"/>
      <c r="H1004" s="12"/>
      <c r="I1004" s="12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x14ac:dyDescent="0.25">
      <c r="A1005" s="8"/>
      <c r="B1005" s="8"/>
      <c r="C1005" s="8"/>
      <c r="D1005" s="8"/>
      <c r="E1005" s="8"/>
      <c r="F1005" s="8"/>
      <c r="G1005" s="21"/>
      <c r="H1005" s="12"/>
      <c r="I1005" s="12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x14ac:dyDescent="0.25">
      <c r="A1006" s="8"/>
      <c r="B1006" s="8"/>
      <c r="C1006" s="8"/>
      <c r="D1006" s="8"/>
      <c r="E1006" s="8"/>
      <c r="F1006" s="8"/>
      <c r="G1006" s="21"/>
      <c r="H1006" s="12"/>
      <c r="I1006" s="12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x14ac:dyDescent="0.25">
      <c r="A1007" s="8"/>
      <c r="B1007" s="8"/>
      <c r="C1007" s="8"/>
      <c r="D1007" s="8"/>
      <c r="E1007" s="8"/>
      <c r="F1007" s="8"/>
      <c r="G1007" s="21"/>
      <c r="H1007" s="12"/>
      <c r="I1007" s="12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x14ac:dyDescent="0.25">
      <c r="A1008" s="8"/>
      <c r="B1008" s="8"/>
      <c r="C1008" s="8"/>
      <c r="D1008" s="8"/>
      <c r="E1008" s="8"/>
      <c r="F1008" s="8"/>
      <c r="G1008" s="21"/>
      <c r="H1008" s="12"/>
      <c r="I1008" s="12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x14ac:dyDescent="0.25">
      <c r="A1009" s="8"/>
      <c r="B1009" s="8"/>
      <c r="C1009" s="8"/>
      <c r="D1009" s="8"/>
      <c r="E1009" s="8"/>
      <c r="F1009" s="8"/>
      <c r="G1009" s="21"/>
      <c r="H1009" s="12"/>
      <c r="I1009" s="12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x14ac:dyDescent="0.25">
      <c r="A1010" s="8"/>
      <c r="B1010" s="8"/>
      <c r="C1010" s="8"/>
      <c r="D1010" s="8"/>
      <c r="E1010" s="8"/>
      <c r="F1010" s="8"/>
      <c r="G1010" s="21"/>
      <c r="H1010" s="12"/>
      <c r="I1010" s="12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x14ac:dyDescent="0.25">
      <c r="A1011" s="8"/>
      <c r="B1011" s="8"/>
      <c r="C1011" s="8"/>
      <c r="D1011" s="8"/>
      <c r="E1011" s="8"/>
      <c r="F1011" s="8"/>
      <c r="G1011" s="21"/>
      <c r="H1011" s="12"/>
      <c r="I1011" s="12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x14ac:dyDescent="0.25">
      <c r="A1012" s="8"/>
      <c r="B1012" s="8"/>
      <c r="C1012" s="8"/>
      <c r="D1012" s="8"/>
      <c r="E1012" s="8"/>
      <c r="F1012" s="8"/>
      <c r="G1012" s="21"/>
      <c r="H1012" s="12"/>
      <c r="I1012" s="12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x14ac:dyDescent="0.25">
      <c r="A1013" s="8"/>
      <c r="B1013" s="8"/>
      <c r="C1013" s="8"/>
      <c r="D1013" s="8"/>
      <c r="E1013" s="8"/>
      <c r="F1013" s="8"/>
      <c r="G1013" s="21"/>
      <c r="H1013" s="12"/>
      <c r="I1013" s="12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x14ac:dyDescent="0.25">
      <c r="A1014" s="8"/>
      <c r="B1014" s="8"/>
      <c r="C1014" s="8"/>
      <c r="D1014" s="8"/>
      <c r="E1014" s="8"/>
      <c r="F1014" s="8"/>
      <c r="G1014" s="21"/>
      <c r="H1014" s="12"/>
      <c r="I1014" s="12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x14ac:dyDescent="0.25">
      <c r="A1015" s="8"/>
      <c r="B1015" s="8"/>
      <c r="C1015" s="8"/>
      <c r="D1015" s="8"/>
      <c r="E1015" s="8"/>
      <c r="F1015" s="8"/>
      <c r="G1015" s="21"/>
      <c r="H1015" s="12"/>
      <c r="I1015" s="12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x14ac:dyDescent="0.25">
      <c r="A1016" s="8"/>
      <c r="B1016" s="8"/>
      <c r="C1016" s="8"/>
      <c r="D1016" s="8"/>
      <c r="E1016" s="8"/>
      <c r="F1016" s="8"/>
      <c r="G1016" s="21"/>
      <c r="H1016" s="12"/>
      <c r="I1016" s="12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x14ac:dyDescent="0.25">
      <c r="A1017" s="8"/>
      <c r="B1017" s="8"/>
      <c r="C1017" s="8"/>
      <c r="D1017" s="8"/>
      <c r="E1017" s="8"/>
      <c r="F1017" s="8"/>
      <c r="G1017" s="21"/>
      <c r="H1017" s="12"/>
      <c r="I1017" s="12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x14ac:dyDescent="0.25">
      <c r="A1018" s="8"/>
      <c r="B1018" s="8"/>
      <c r="C1018" s="8"/>
      <c r="D1018" s="8"/>
      <c r="E1018" s="8"/>
      <c r="F1018" s="8"/>
      <c r="G1018" s="21"/>
      <c r="H1018" s="12"/>
      <c r="I1018" s="12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x14ac:dyDescent="0.25">
      <c r="A1019" s="8"/>
      <c r="B1019" s="8"/>
      <c r="C1019" s="8"/>
      <c r="D1019" s="8"/>
      <c r="E1019" s="8"/>
      <c r="F1019" s="8"/>
      <c r="G1019" s="21"/>
      <c r="H1019" s="12"/>
      <c r="I1019" s="12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x14ac:dyDescent="0.25">
      <c r="A1020" s="8"/>
      <c r="B1020" s="8"/>
      <c r="C1020" s="8"/>
      <c r="D1020" s="8"/>
      <c r="E1020" s="8"/>
      <c r="F1020" s="8"/>
      <c r="G1020" s="21"/>
      <c r="H1020" s="12"/>
      <c r="I1020" s="12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x14ac:dyDescent="0.25">
      <c r="A1021" s="8"/>
      <c r="B1021" s="8"/>
      <c r="C1021" s="8"/>
      <c r="D1021" s="8"/>
      <c r="E1021" s="8"/>
      <c r="F1021" s="8"/>
      <c r="G1021" s="21"/>
      <c r="H1021" s="12"/>
      <c r="I1021" s="12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x14ac:dyDescent="0.25">
      <c r="A1022" s="8"/>
      <c r="B1022" s="8"/>
      <c r="C1022" s="8"/>
      <c r="D1022" s="8"/>
      <c r="E1022" s="8"/>
      <c r="F1022" s="8"/>
      <c r="G1022" s="21"/>
      <c r="H1022" s="12"/>
      <c r="I1022" s="12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x14ac:dyDescent="0.25">
      <c r="A1023" s="8"/>
      <c r="B1023" s="8"/>
      <c r="C1023" s="8"/>
      <c r="D1023" s="8"/>
      <c r="E1023" s="8"/>
      <c r="F1023" s="8"/>
      <c r="G1023" s="21"/>
      <c r="H1023" s="12"/>
      <c r="I1023" s="12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x14ac:dyDescent="0.25">
      <c r="A1024" s="8"/>
      <c r="B1024" s="8"/>
      <c r="C1024" s="8"/>
      <c r="D1024" s="8"/>
      <c r="E1024" s="8"/>
      <c r="F1024" s="8"/>
      <c r="G1024" s="21"/>
      <c r="H1024" s="12"/>
      <c r="I1024" s="12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x14ac:dyDescent="0.25">
      <c r="A1025" s="8"/>
      <c r="B1025" s="8"/>
      <c r="C1025" s="8"/>
      <c r="D1025" s="8"/>
      <c r="E1025" s="8"/>
      <c r="F1025" s="8"/>
      <c r="G1025" s="21"/>
      <c r="H1025" s="12"/>
      <c r="I1025" s="12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x14ac:dyDescent="0.25">
      <c r="A1026" s="8"/>
      <c r="B1026" s="8"/>
      <c r="C1026" s="8"/>
      <c r="D1026" s="8"/>
      <c r="E1026" s="8"/>
      <c r="F1026" s="8"/>
      <c r="G1026" s="21"/>
      <c r="H1026" s="12"/>
      <c r="I1026" s="12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x14ac:dyDescent="0.25">
      <c r="A1027" s="8"/>
      <c r="B1027" s="8"/>
      <c r="C1027" s="8"/>
      <c r="D1027" s="8"/>
      <c r="E1027" s="8"/>
      <c r="F1027" s="8"/>
      <c r="G1027" s="21"/>
      <c r="H1027" s="12"/>
      <c r="I1027" s="12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x14ac:dyDescent="0.25">
      <c r="A1028" s="8"/>
      <c r="B1028" s="8"/>
      <c r="C1028" s="8"/>
      <c r="D1028" s="8"/>
      <c r="E1028" s="8"/>
      <c r="F1028" s="8"/>
      <c r="G1028" s="21"/>
      <c r="H1028" s="12"/>
      <c r="I1028" s="12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x14ac:dyDescent="0.25">
      <c r="A1029" s="8"/>
      <c r="B1029" s="8"/>
      <c r="C1029" s="8"/>
      <c r="D1029" s="8"/>
      <c r="E1029" s="8"/>
      <c r="F1029" s="8"/>
      <c r="G1029" s="21"/>
      <c r="H1029" s="12"/>
      <c r="I1029" s="12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x14ac:dyDescent="0.25">
      <c r="A1030" s="8"/>
      <c r="B1030" s="8"/>
      <c r="C1030" s="8"/>
      <c r="D1030" s="8"/>
      <c r="E1030" s="8"/>
      <c r="F1030" s="8"/>
      <c r="G1030" s="21"/>
      <c r="H1030" s="12"/>
      <c r="I1030" s="12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x14ac:dyDescent="0.25">
      <c r="A1031" s="8"/>
      <c r="B1031" s="8"/>
      <c r="C1031" s="8"/>
      <c r="D1031" s="8"/>
      <c r="E1031" s="8"/>
      <c r="F1031" s="8"/>
      <c r="G1031" s="21"/>
      <c r="H1031" s="12"/>
      <c r="I1031" s="12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x14ac:dyDescent="0.25">
      <c r="A1032" s="8"/>
      <c r="B1032" s="8"/>
      <c r="C1032" s="8"/>
      <c r="D1032" s="8"/>
      <c r="E1032" s="8"/>
      <c r="F1032" s="8"/>
      <c r="G1032" s="21"/>
      <c r="H1032" s="12"/>
      <c r="I1032" s="12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x14ac:dyDescent="0.25">
      <c r="A1033" s="8"/>
      <c r="B1033" s="8"/>
      <c r="C1033" s="8"/>
      <c r="D1033" s="8"/>
      <c r="E1033" s="8"/>
      <c r="F1033" s="8"/>
      <c r="G1033" s="21"/>
      <c r="H1033" s="12"/>
      <c r="I1033" s="12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x14ac:dyDescent="0.25">
      <c r="A1034" s="8"/>
      <c r="B1034" s="8"/>
      <c r="C1034" s="8"/>
      <c r="D1034" s="8"/>
      <c r="E1034" s="8"/>
      <c r="F1034" s="8"/>
      <c r="G1034" s="21"/>
      <c r="H1034" s="12"/>
      <c r="I1034" s="12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x14ac:dyDescent="0.25">
      <c r="A1035" s="8"/>
      <c r="B1035" s="8"/>
      <c r="C1035" s="8"/>
      <c r="D1035" s="8"/>
      <c r="E1035" s="8"/>
      <c r="F1035" s="8"/>
      <c r="G1035" s="21"/>
      <c r="H1035" s="12"/>
      <c r="I1035" s="12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x14ac:dyDescent="0.25">
      <c r="A1036" s="8"/>
      <c r="B1036" s="8"/>
      <c r="C1036" s="8"/>
      <c r="D1036" s="8"/>
      <c r="E1036" s="8"/>
      <c r="F1036" s="8"/>
      <c r="G1036" s="21"/>
      <c r="H1036" s="12"/>
      <c r="I1036" s="12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x14ac:dyDescent="0.25">
      <c r="A1037" s="8"/>
      <c r="B1037" s="8"/>
      <c r="C1037" s="8"/>
      <c r="D1037" s="8"/>
      <c r="E1037" s="8"/>
      <c r="F1037" s="8"/>
      <c r="G1037" s="21"/>
      <c r="H1037" s="12"/>
      <c r="I1037" s="12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x14ac:dyDescent="0.25">
      <c r="A1038" s="8"/>
      <c r="B1038" s="8"/>
      <c r="C1038" s="8"/>
      <c r="D1038" s="8"/>
      <c r="E1038" s="8"/>
      <c r="F1038" s="8"/>
      <c r="G1038" s="21"/>
      <c r="H1038" s="12"/>
      <c r="I1038" s="12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x14ac:dyDescent="0.25">
      <c r="A1039" s="8"/>
      <c r="B1039" s="8"/>
      <c r="C1039" s="8"/>
      <c r="D1039" s="8"/>
      <c r="E1039" s="8"/>
      <c r="F1039" s="8"/>
      <c r="G1039" s="21"/>
      <c r="H1039" s="12"/>
      <c r="I1039" s="12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x14ac:dyDescent="0.25">
      <c r="A1040" s="8"/>
      <c r="B1040" s="8"/>
      <c r="C1040" s="8"/>
      <c r="D1040" s="8"/>
      <c r="E1040" s="8"/>
      <c r="F1040" s="8"/>
      <c r="G1040" s="21"/>
      <c r="H1040" s="12"/>
      <c r="I1040" s="12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x14ac:dyDescent="0.25">
      <c r="A1041" s="8"/>
      <c r="B1041" s="8"/>
      <c r="C1041" s="8"/>
      <c r="D1041" s="8"/>
      <c r="E1041" s="8"/>
      <c r="F1041" s="8"/>
      <c r="G1041" s="21"/>
      <c r="H1041" s="12"/>
      <c r="I1041" s="12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x14ac:dyDescent="0.25">
      <c r="A1042" s="8"/>
      <c r="B1042" s="8"/>
      <c r="C1042" s="8"/>
      <c r="D1042" s="8"/>
      <c r="E1042" s="8"/>
      <c r="F1042" s="8"/>
      <c r="G1042" s="21"/>
      <c r="H1042" s="12"/>
      <c r="I1042" s="12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x14ac:dyDescent="0.25">
      <c r="A1043" s="8"/>
      <c r="B1043" s="8"/>
      <c r="C1043" s="8"/>
      <c r="D1043" s="8"/>
      <c r="E1043" s="8"/>
      <c r="F1043" s="8"/>
      <c r="G1043" s="21"/>
      <c r="H1043" s="12"/>
      <c r="I1043" s="12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x14ac:dyDescent="0.25">
      <c r="A1044" s="8"/>
      <c r="B1044" s="8"/>
      <c r="C1044" s="8"/>
      <c r="D1044" s="8"/>
      <c r="E1044" s="8"/>
      <c r="F1044" s="8"/>
      <c r="G1044" s="21"/>
      <c r="H1044" s="12"/>
      <c r="I1044" s="12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x14ac:dyDescent="0.25">
      <c r="A1045" s="8"/>
      <c r="B1045" s="8"/>
      <c r="C1045" s="8"/>
      <c r="D1045" s="8"/>
      <c r="E1045" s="8"/>
      <c r="F1045" s="8"/>
      <c r="G1045" s="21"/>
      <c r="H1045" s="12"/>
      <c r="I1045" s="12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x14ac:dyDescent="0.25">
      <c r="A1046" s="8"/>
      <c r="B1046" s="8"/>
      <c r="C1046" s="8"/>
      <c r="D1046" s="8"/>
      <c r="E1046" s="8"/>
      <c r="F1046" s="8"/>
      <c r="G1046" s="21"/>
      <c r="H1046" s="12"/>
      <c r="I1046" s="12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x14ac:dyDescent="0.25">
      <c r="A1047" s="8"/>
      <c r="B1047" s="8"/>
      <c r="C1047" s="8"/>
      <c r="D1047" s="8"/>
      <c r="E1047" s="8"/>
      <c r="F1047" s="8"/>
      <c r="G1047" s="21"/>
      <c r="H1047" s="12"/>
      <c r="I1047" s="12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x14ac:dyDescent="0.25">
      <c r="A1048" s="8"/>
      <c r="B1048" s="8"/>
      <c r="C1048" s="8"/>
      <c r="D1048" s="8"/>
      <c r="E1048" s="8"/>
      <c r="F1048" s="8"/>
      <c r="G1048" s="21"/>
      <c r="H1048" s="12"/>
      <c r="I1048" s="12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25">
      <c r="A1049" s="8"/>
      <c r="B1049" s="8"/>
      <c r="C1049" s="8"/>
      <c r="D1049" s="8"/>
      <c r="E1049" s="8"/>
      <c r="F1049" s="8"/>
      <c r="G1049" s="21"/>
      <c r="H1049" s="12"/>
      <c r="I1049" s="12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x14ac:dyDescent="0.25">
      <c r="A1050" s="8"/>
      <c r="B1050" s="8"/>
      <c r="C1050" s="8"/>
      <c r="D1050" s="8"/>
      <c r="E1050" s="8"/>
      <c r="F1050" s="8"/>
      <c r="G1050" s="21"/>
      <c r="H1050" s="12"/>
      <c r="I1050" s="12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x14ac:dyDescent="0.25">
      <c r="A1051" s="8"/>
      <c r="B1051" s="8"/>
      <c r="C1051" s="8"/>
      <c r="D1051" s="8"/>
      <c r="E1051" s="8"/>
      <c r="F1051" s="8"/>
      <c r="G1051" s="21"/>
      <c r="H1051" s="12"/>
      <c r="I1051" s="12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x14ac:dyDescent="0.25">
      <c r="A1052" s="8"/>
      <c r="B1052" s="8"/>
      <c r="C1052" s="8"/>
      <c r="D1052" s="8"/>
      <c r="E1052" s="8"/>
      <c r="F1052" s="8"/>
      <c r="G1052" s="21"/>
      <c r="H1052" s="12"/>
      <c r="I1052" s="12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8"/>
      <c r="B1053" s="8"/>
      <c r="C1053" s="8"/>
      <c r="D1053" s="8"/>
      <c r="E1053" s="8"/>
      <c r="F1053" s="8"/>
      <c r="G1053" s="21"/>
      <c r="H1053" s="12"/>
      <c r="I1053" s="12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x14ac:dyDescent="0.25">
      <c r="A1054" s="8"/>
      <c r="B1054" s="8"/>
      <c r="C1054" s="8"/>
      <c r="D1054" s="8"/>
      <c r="E1054" s="8"/>
      <c r="F1054" s="8"/>
      <c r="G1054" s="21"/>
      <c r="H1054" s="12"/>
      <c r="I1054" s="12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x14ac:dyDescent="0.25">
      <c r="A1055" s="8"/>
      <c r="B1055" s="8"/>
      <c r="C1055" s="8"/>
      <c r="D1055" s="8"/>
      <c r="E1055" s="8"/>
      <c r="F1055" s="8"/>
      <c r="G1055" s="21"/>
      <c r="H1055" s="12"/>
      <c r="I1055" s="12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x14ac:dyDescent="0.25">
      <c r="A1056" s="8"/>
      <c r="B1056" s="8"/>
      <c r="C1056" s="8"/>
      <c r="D1056" s="8"/>
      <c r="E1056" s="8"/>
      <c r="F1056" s="8"/>
      <c r="G1056" s="21"/>
      <c r="H1056" s="12"/>
      <c r="I1056" s="12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x14ac:dyDescent="0.25">
      <c r="A1057" s="8"/>
      <c r="B1057" s="8"/>
      <c r="C1057" s="8"/>
      <c r="D1057" s="8"/>
      <c r="E1057" s="8"/>
      <c r="F1057" s="8"/>
      <c r="G1057" s="21"/>
      <c r="H1057" s="12"/>
      <c r="I1057" s="12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x14ac:dyDescent="0.25">
      <c r="A1058" s="8"/>
      <c r="B1058" s="8"/>
      <c r="C1058" s="8"/>
      <c r="D1058" s="8"/>
      <c r="E1058" s="8"/>
      <c r="F1058" s="8"/>
      <c r="G1058" s="21"/>
      <c r="H1058" s="12"/>
      <c r="I1058" s="12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x14ac:dyDescent="0.25">
      <c r="A1059" s="8"/>
      <c r="B1059" s="8"/>
      <c r="C1059" s="8"/>
      <c r="D1059" s="8"/>
      <c r="E1059" s="8"/>
      <c r="F1059" s="8"/>
      <c r="G1059" s="21"/>
      <c r="H1059" s="12"/>
      <c r="I1059" s="12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x14ac:dyDescent="0.25">
      <c r="A1060" s="8"/>
      <c r="B1060" s="8"/>
      <c r="C1060" s="8"/>
      <c r="D1060" s="8"/>
      <c r="E1060" s="8"/>
      <c r="F1060" s="8"/>
      <c r="G1060" s="21"/>
      <c r="H1060" s="12"/>
      <c r="I1060" s="12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x14ac:dyDescent="0.25">
      <c r="A1061" s="8"/>
      <c r="B1061" s="8"/>
      <c r="C1061" s="8"/>
      <c r="D1061" s="8"/>
      <c r="E1061" s="8"/>
      <c r="F1061" s="8"/>
      <c r="G1061" s="21"/>
      <c r="H1061" s="12"/>
      <c r="I1061" s="12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x14ac:dyDescent="0.25">
      <c r="A1062" s="8"/>
      <c r="B1062" s="8"/>
      <c r="C1062" s="8"/>
      <c r="D1062" s="8"/>
      <c r="E1062" s="8"/>
      <c r="F1062" s="8"/>
      <c r="G1062" s="21"/>
      <c r="H1062" s="12"/>
      <c r="I1062" s="12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x14ac:dyDescent="0.25">
      <c r="A1063" s="8"/>
      <c r="B1063" s="8"/>
      <c r="C1063" s="8"/>
      <c r="D1063" s="8"/>
      <c r="E1063" s="8"/>
      <c r="F1063" s="8"/>
      <c r="G1063" s="21"/>
      <c r="H1063" s="12"/>
      <c r="I1063" s="12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x14ac:dyDescent="0.25">
      <c r="A1064" s="8"/>
      <c r="B1064" s="8"/>
      <c r="C1064" s="8"/>
      <c r="D1064" s="8"/>
      <c r="E1064" s="8"/>
      <c r="F1064" s="8"/>
      <c r="G1064" s="21"/>
      <c r="H1064" s="12"/>
      <c r="I1064" s="12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x14ac:dyDescent="0.25">
      <c r="A1065" s="8"/>
      <c r="B1065" s="8"/>
      <c r="C1065" s="8"/>
      <c r="D1065" s="8"/>
      <c r="E1065" s="8"/>
      <c r="F1065" s="8"/>
      <c r="G1065" s="21"/>
      <c r="H1065" s="12"/>
      <c r="I1065" s="12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x14ac:dyDescent="0.25">
      <c r="A1066" s="8"/>
      <c r="B1066" s="8"/>
      <c r="C1066" s="8"/>
      <c r="D1066" s="8"/>
      <c r="E1066" s="8"/>
      <c r="F1066" s="8"/>
      <c r="G1066" s="21"/>
      <c r="H1066" s="12"/>
      <c r="I1066" s="12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x14ac:dyDescent="0.25">
      <c r="A1067" s="8"/>
      <c r="B1067" s="8"/>
      <c r="C1067" s="8"/>
      <c r="D1067" s="8"/>
      <c r="E1067" s="8"/>
      <c r="F1067" s="8"/>
      <c r="G1067" s="21"/>
      <c r="H1067" s="12"/>
      <c r="I1067" s="12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x14ac:dyDescent="0.25">
      <c r="A1068" s="8"/>
      <c r="B1068" s="8"/>
      <c r="C1068" s="8"/>
      <c r="D1068" s="8"/>
      <c r="E1068" s="8"/>
      <c r="F1068" s="8"/>
      <c r="G1068" s="21"/>
      <c r="H1068" s="12"/>
      <c r="I1068" s="12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x14ac:dyDescent="0.25">
      <c r="A1069" s="8"/>
      <c r="B1069" s="8"/>
      <c r="C1069" s="8"/>
      <c r="D1069" s="8"/>
      <c r="E1069" s="8"/>
      <c r="F1069" s="8"/>
      <c r="G1069" s="21"/>
      <c r="H1069" s="12"/>
      <c r="I1069" s="12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x14ac:dyDescent="0.25">
      <c r="A1070" s="8"/>
      <c r="B1070" s="8"/>
      <c r="C1070" s="8"/>
      <c r="D1070" s="8"/>
      <c r="E1070" s="8"/>
      <c r="F1070" s="8"/>
      <c r="G1070" s="21"/>
      <c r="H1070" s="12"/>
      <c r="I1070" s="12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x14ac:dyDescent="0.25">
      <c r="A1071" s="8"/>
      <c r="B1071" s="8"/>
      <c r="C1071" s="8"/>
      <c r="D1071" s="8"/>
      <c r="E1071" s="8"/>
      <c r="F1071" s="8"/>
      <c r="G1071" s="21"/>
      <c r="H1071" s="12"/>
      <c r="I1071" s="12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x14ac:dyDescent="0.25">
      <c r="A1072" s="8"/>
      <c r="B1072" s="8"/>
      <c r="C1072" s="8"/>
      <c r="D1072" s="8"/>
      <c r="E1072" s="8"/>
      <c r="F1072" s="8"/>
      <c r="G1072" s="21"/>
      <c r="H1072" s="12"/>
      <c r="I1072" s="12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x14ac:dyDescent="0.25">
      <c r="A1073" s="8"/>
      <c r="B1073" s="8"/>
      <c r="C1073" s="8"/>
      <c r="D1073" s="8"/>
      <c r="E1073" s="8"/>
      <c r="F1073" s="8"/>
      <c r="G1073" s="21"/>
      <c r="H1073" s="12"/>
      <c r="I1073" s="12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x14ac:dyDescent="0.25">
      <c r="A1074" s="8"/>
      <c r="B1074" s="8"/>
      <c r="C1074" s="8"/>
      <c r="D1074" s="8"/>
      <c r="E1074" s="8"/>
      <c r="F1074" s="8"/>
      <c r="G1074" s="21"/>
      <c r="H1074" s="12"/>
      <c r="I1074" s="12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x14ac:dyDescent="0.25">
      <c r="A1075" s="8"/>
      <c r="B1075" s="8"/>
      <c r="C1075" s="8"/>
      <c r="D1075" s="8"/>
      <c r="E1075" s="8"/>
      <c r="F1075" s="8"/>
      <c r="G1075" s="21"/>
      <c r="H1075" s="12"/>
      <c r="I1075" s="12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x14ac:dyDescent="0.25">
      <c r="A1076" s="8"/>
      <c r="B1076" s="8"/>
      <c r="C1076" s="8"/>
      <c r="D1076" s="8"/>
      <c r="E1076" s="8"/>
      <c r="F1076" s="8"/>
      <c r="G1076" s="21"/>
      <c r="H1076" s="12"/>
      <c r="I1076" s="12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x14ac:dyDescent="0.25">
      <c r="A1077" s="8"/>
      <c r="B1077" s="8"/>
      <c r="C1077" s="8"/>
      <c r="D1077" s="8"/>
      <c r="E1077" s="8"/>
      <c r="F1077" s="8"/>
      <c r="G1077" s="21"/>
      <c r="H1077" s="12"/>
      <c r="I1077" s="12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x14ac:dyDescent="0.25">
      <c r="A1078" s="8"/>
      <c r="B1078" s="8"/>
      <c r="C1078" s="8"/>
      <c r="D1078" s="8"/>
      <c r="E1078" s="8"/>
      <c r="F1078" s="8"/>
      <c r="G1078" s="21"/>
      <c r="H1078" s="12"/>
      <c r="I1078" s="12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x14ac:dyDescent="0.25">
      <c r="A1079" s="8"/>
      <c r="B1079" s="8"/>
      <c r="C1079" s="8"/>
      <c r="D1079" s="8"/>
      <c r="E1079" s="8"/>
      <c r="F1079" s="8"/>
      <c r="G1079" s="21"/>
      <c r="H1079" s="12"/>
      <c r="I1079" s="12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x14ac:dyDescent="0.25">
      <c r="A1080" s="8"/>
      <c r="B1080" s="8"/>
      <c r="C1080" s="8"/>
      <c r="D1080" s="8"/>
      <c r="E1080" s="8"/>
      <c r="F1080" s="8"/>
      <c r="G1080" s="21"/>
      <c r="H1080" s="12"/>
      <c r="I1080" s="12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x14ac:dyDescent="0.25">
      <c r="A1081" s="8"/>
      <c r="B1081" s="8"/>
      <c r="C1081" s="8"/>
      <c r="D1081" s="8"/>
      <c r="E1081" s="8"/>
      <c r="F1081" s="8"/>
      <c r="G1081" s="21"/>
      <c r="H1081" s="12"/>
      <c r="I1081" s="12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x14ac:dyDescent="0.25">
      <c r="A1082" s="8"/>
      <c r="B1082" s="8"/>
      <c r="C1082" s="8"/>
      <c r="D1082" s="8"/>
      <c r="E1082" s="8"/>
      <c r="F1082" s="8"/>
      <c r="G1082" s="21"/>
      <c r="H1082" s="12"/>
      <c r="I1082" s="12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x14ac:dyDescent="0.25">
      <c r="A1083" s="8"/>
      <c r="B1083" s="8"/>
      <c r="C1083" s="8"/>
      <c r="D1083" s="8"/>
      <c r="E1083" s="8"/>
      <c r="F1083" s="8"/>
      <c r="G1083" s="21"/>
      <c r="H1083" s="12"/>
      <c r="I1083" s="12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x14ac:dyDescent="0.25">
      <c r="A1084" s="8"/>
      <c r="B1084" s="8"/>
      <c r="C1084" s="8"/>
      <c r="D1084" s="8"/>
      <c r="E1084" s="8"/>
      <c r="F1084" s="8"/>
      <c r="G1084" s="21"/>
      <c r="H1084" s="12"/>
      <c r="I1084" s="12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x14ac:dyDescent="0.25">
      <c r="A1085" s="8"/>
      <c r="B1085" s="8"/>
      <c r="C1085" s="8"/>
      <c r="D1085" s="8"/>
      <c r="E1085" s="8"/>
      <c r="F1085" s="8"/>
      <c r="G1085" s="21"/>
      <c r="H1085" s="12"/>
      <c r="I1085" s="12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x14ac:dyDescent="0.25">
      <c r="A1086" s="8"/>
      <c r="B1086" s="8"/>
      <c r="C1086" s="8"/>
      <c r="D1086" s="8"/>
      <c r="E1086" s="8"/>
      <c r="F1086" s="8"/>
      <c r="G1086" s="21"/>
      <c r="H1086" s="12"/>
      <c r="I1086" s="12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x14ac:dyDescent="0.25">
      <c r="A1087" s="8"/>
      <c r="B1087" s="8"/>
      <c r="C1087" s="8"/>
      <c r="D1087" s="8"/>
      <c r="E1087" s="8"/>
      <c r="F1087" s="8"/>
      <c r="G1087" s="21"/>
      <c r="H1087" s="12"/>
      <c r="I1087" s="12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x14ac:dyDescent="0.25">
      <c r="A1088" s="8"/>
      <c r="B1088" s="8"/>
      <c r="C1088" s="8"/>
      <c r="D1088" s="8"/>
      <c r="E1088" s="8"/>
      <c r="F1088" s="8"/>
      <c r="G1088" s="21"/>
      <c r="H1088" s="12"/>
      <c r="I1088" s="12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x14ac:dyDescent="0.25">
      <c r="A1089" s="8"/>
      <c r="B1089" s="8"/>
      <c r="C1089" s="8"/>
      <c r="D1089" s="8"/>
      <c r="E1089" s="8"/>
      <c r="F1089" s="8"/>
      <c r="G1089" s="21"/>
      <c r="H1089" s="12"/>
      <c r="I1089" s="12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x14ac:dyDescent="0.25">
      <c r="A1090" s="8"/>
      <c r="B1090" s="8"/>
      <c r="C1090" s="8"/>
      <c r="D1090" s="8"/>
      <c r="E1090" s="8"/>
      <c r="F1090" s="8"/>
      <c r="G1090" s="21"/>
      <c r="H1090" s="12"/>
      <c r="I1090" s="12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x14ac:dyDescent="0.25">
      <c r="A1091" s="8"/>
      <c r="B1091" s="8"/>
      <c r="C1091" s="8"/>
      <c r="D1091" s="8"/>
      <c r="E1091" s="8"/>
      <c r="F1091" s="8"/>
      <c r="G1091" s="21"/>
      <c r="H1091" s="12"/>
      <c r="I1091" s="12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x14ac:dyDescent="0.25">
      <c r="A1092" s="8"/>
      <c r="B1092" s="8"/>
      <c r="C1092" s="8"/>
      <c r="D1092" s="8"/>
      <c r="E1092" s="8"/>
      <c r="F1092" s="8"/>
      <c r="G1092" s="21"/>
      <c r="H1092" s="12"/>
      <c r="I1092" s="12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x14ac:dyDescent="0.25">
      <c r="A1093" s="8"/>
      <c r="B1093" s="8"/>
      <c r="C1093" s="8"/>
      <c r="D1093" s="8"/>
      <c r="E1093" s="8"/>
      <c r="F1093" s="8"/>
      <c r="G1093" s="21"/>
      <c r="H1093" s="12"/>
      <c r="I1093" s="12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x14ac:dyDescent="0.25">
      <c r="A1094" s="8"/>
      <c r="B1094" s="8"/>
      <c r="C1094" s="8"/>
      <c r="D1094" s="8"/>
      <c r="E1094" s="8"/>
      <c r="F1094" s="8"/>
      <c r="G1094" s="21"/>
      <c r="H1094" s="12"/>
      <c r="I1094" s="12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x14ac:dyDescent="0.25">
      <c r="A1095" s="8"/>
      <c r="B1095" s="8"/>
      <c r="C1095" s="8"/>
      <c r="D1095" s="8"/>
      <c r="E1095" s="8"/>
      <c r="F1095" s="8"/>
      <c r="G1095" s="21"/>
      <c r="H1095" s="12"/>
      <c r="I1095" s="12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x14ac:dyDescent="0.25">
      <c r="A1096" s="8"/>
      <c r="B1096" s="8"/>
      <c r="C1096" s="8"/>
      <c r="D1096" s="8"/>
      <c r="E1096" s="8"/>
      <c r="F1096" s="8"/>
      <c r="G1096" s="21"/>
      <c r="H1096" s="12"/>
      <c r="I1096" s="12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x14ac:dyDescent="0.25">
      <c r="A1097" s="8"/>
      <c r="B1097" s="8"/>
      <c r="C1097" s="8"/>
      <c r="D1097" s="8"/>
      <c r="E1097" s="8"/>
      <c r="F1097" s="8"/>
      <c r="G1097" s="21"/>
      <c r="H1097" s="12"/>
      <c r="I1097" s="12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x14ac:dyDescent="0.25">
      <c r="A1098" s="8"/>
      <c r="B1098" s="8"/>
      <c r="C1098" s="8"/>
      <c r="D1098" s="8"/>
      <c r="E1098" s="8"/>
      <c r="F1098" s="8"/>
      <c r="G1098" s="21"/>
      <c r="H1098" s="12"/>
      <c r="I1098" s="12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x14ac:dyDescent="0.25">
      <c r="A1099" s="8"/>
      <c r="B1099" s="8"/>
      <c r="C1099" s="8"/>
      <c r="D1099" s="8"/>
      <c r="E1099" s="8"/>
      <c r="F1099" s="8"/>
      <c r="G1099" s="21"/>
      <c r="H1099" s="12"/>
      <c r="I1099" s="12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x14ac:dyDescent="0.25">
      <c r="A1100" s="8"/>
      <c r="B1100" s="8"/>
      <c r="C1100" s="8"/>
      <c r="D1100" s="8"/>
      <c r="E1100" s="8"/>
      <c r="F1100" s="8"/>
      <c r="G1100" s="21"/>
      <c r="H1100" s="12"/>
      <c r="I1100" s="12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x14ac:dyDescent="0.25">
      <c r="A1101" s="8"/>
      <c r="B1101" s="8"/>
      <c r="C1101" s="8"/>
      <c r="D1101" s="8"/>
      <c r="E1101" s="8"/>
      <c r="F1101" s="8"/>
      <c r="G1101" s="21"/>
      <c r="H1101" s="12"/>
      <c r="I1101" s="12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x14ac:dyDescent="0.25">
      <c r="A1102" s="8"/>
      <c r="B1102" s="8"/>
      <c r="C1102" s="8"/>
      <c r="D1102" s="8"/>
      <c r="E1102" s="8"/>
      <c r="F1102" s="8"/>
      <c r="G1102" s="21"/>
      <c r="H1102" s="12"/>
      <c r="I1102" s="12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x14ac:dyDescent="0.25">
      <c r="A1103" s="8"/>
      <c r="B1103" s="8"/>
      <c r="C1103" s="8"/>
      <c r="D1103" s="8"/>
      <c r="E1103" s="8"/>
      <c r="F1103" s="8"/>
      <c r="G1103" s="21"/>
      <c r="H1103" s="12"/>
      <c r="I1103" s="12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x14ac:dyDescent="0.25">
      <c r="A1104" s="8"/>
      <c r="B1104" s="8"/>
      <c r="C1104" s="8"/>
      <c r="D1104" s="8"/>
      <c r="E1104" s="8"/>
      <c r="F1104" s="8"/>
      <c r="G1104" s="21"/>
      <c r="H1104" s="12"/>
      <c r="I1104" s="12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x14ac:dyDescent="0.25">
      <c r="A1105" s="8"/>
      <c r="B1105" s="8"/>
      <c r="C1105" s="8"/>
      <c r="D1105" s="8"/>
      <c r="E1105" s="8"/>
      <c r="F1105" s="8"/>
      <c r="G1105" s="21"/>
      <c r="H1105" s="12"/>
      <c r="I1105" s="12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x14ac:dyDescent="0.25">
      <c r="A1106" s="8"/>
      <c r="B1106" s="8"/>
      <c r="C1106" s="8"/>
      <c r="D1106" s="8"/>
      <c r="E1106" s="8"/>
      <c r="F1106" s="8"/>
      <c r="G1106" s="21"/>
      <c r="H1106" s="12"/>
      <c r="I1106" s="12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x14ac:dyDescent="0.25">
      <c r="A1107" s="8"/>
      <c r="B1107" s="8"/>
      <c r="C1107" s="8"/>
      <c r="D1107" s="8"/>
      <c r="E1107" s="8"/>
      <c r="F1107" s="8"/>
      <c r="G1107" s="21"/>
      <c r="H1107" s="12"/>
      <c r="I1107" s="12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x14ac:dyDescent="0.25">
      <c r="A1108" s="8"/>
      <c r="B1108" s="8"/>
      <c r="C1108" s="8"/>
      <c r="D1108" s="8"/>
      <c r="E1108" s="8"/>
      <c r="F1108" s="8"/>
      <c r="G1108" s="21"/>
      <c r="H1108" s="12"/>
      <c r="I1108" s="12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x14ac:dyDescent="0.25">
      <c r="A1109" s="8"/>
      <c r="B1109" s="8"/>
      <c r="C1109" s="8"/>
      <c r="D1109" s="8"/>
      <c r="E1109" s="8"/>
      <c r="F1109" s="8"/>
      <c r="G1109" s="21"/>
      <c r="H1109" s="12"/>
      <c r="I1109" s="12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x14ac:dyDescent="0.25">
      <c r="A1110" s="8"/>
      <c r="B1110" s="8"/>
      <c r="C1110" s="8"/>
      <c r="D1110" s="8"/>
      <c r="E1110" s="8"/>
      <c r="F1110" s="8"/>
      <c r="G1110" s="21"/>
      <c r="H1110" s="12"/>
      <c r="I1110" s="12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x14ac:dyDescent="0.25">
      <c r="A1111" s="8"/>
      <c r="B1111" s="8"/>
      <c r="C1111" s="8"/>
      <c r="D1111" s="8"/>
      <c r="E1111" s="8"/>
      <c r="F1111" s="8"/>
      <c r="G1111" s="21"/>
      <c r="H1111" s="12"/>
      <c r="I1111" s="12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x14ac:dyDescent="0.25">
      <c r="A1112" s="8"/>
      <c r="B1112" s="8"/>
      <c r="C1112" s="8"/>
      <c r="D1112" s="8"/>
      <c r="E1112" s="8"/>
      <c r="F1112" s="8"/>
      <c r="G1112" s="21"/>
      <c r="H1112" s="12"/>
      <c r="I1112" s="12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x14ac:dyDescent="0.25">
      <c r="A1113" s="8"/>
      <c r="B1113" s="8"/>
      <c r="C1113" s="8"/>
      <c r="D1113" s="8"/>
      <c r="E1113" s="8"/>
      <c r="F1113" s="8"/>
      <c r="G1113" s="21"/>
      <c r="H1113" s="12"/>
      <c r="I1113" s="12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x14ac:dyDescent="0.25">
      <c r="A1114" s="8"/>
      <c r="B1114" s="8"/>
      <c r="C1114" s="8"/>
      <c r="D1114" s="8"/>
      <c r="E1114" s="8"/>
      <c r="F1114" s="8"/>
      <c r="G1114" s="21"/>
      <c r="H1114" s="12"/>
      <c r="I1114" s="12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x14ac:dyDescent="0.25">
      <c r="A1115" s="8"/>
      <c r="B1115" s="8"/>
      <c r="C1115" s="8"/>
      <c r="D1115" s="8"/>
      <c r="E1115" s="8"/>
      <c r="F1115" s="8"/>
      <c r="G1115" s="21"/>
      <c r="H1115" s="12"/>
      <c r="I1115" s="12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x14ac:dyDescent="0.25">
      <c r="A1116" s="8"/>
      <c r="B1116" s="8"/>
      <c r="C1116" s="8"/>
      <c r="D1116" s="8"/>
      <c r="E1116" s="8"/>
      <c r="F1116" s="8"/>
      <c r="G1116" s="21"/>
      <c r="H1116" s="12"/>
      <c r="I1116" s="12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x14ac:dyDescent="0.25">
      <c r="A1117" s="8"/>
      <c r="B1117" s="8"/>
      <c r="C1117" s="8"/>
      <c r="D1117" s="8"/>
      <c r="E1117" s="8"/>
      <c r="F1117" s="8"/>
      <c r="G1117" s="21"/>
      <c r="H1117" s="12"/>
      <c r="I1117" s="12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x14ac:dyDescent="0.25">
      <c r="A1118" s="8"/>
      <c r="B1118" s="8"/>
      <c r="C1118" s="8"/>
      <c r="D1118" s="8"/>
      <c r="E1118" s="8"/>
      <c r="F1118" s="8"/>
      <c r="G1118" s="21"/>
      <c r="H1118" s="12"/>
      <c r="I1118" s="12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x14ac:dyDescent="0.25">
      <c r="A1119" s="8"/>
      <c r="B1119" s="8"/>
      <c r="C1119" s="8"/>
      <c r="D1119" s="8"/>
      <c r="E1119" s="8"/>
      <c r="F1119" s="8"/>
      <c r="G1119" s="21"/>
      <c r="H1119" s="12"/>
      <c r="I1119" s="12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x14ac:dyDescent="0.25">
      <c r="A1120" s="8"/>
      <c r="B1120" s="8"/>
      <c r="C1120" s="8"/>
      <c r="D1120" s="8"/>
      <c r="E1120" s="8"/>
      <c r="F1120" s="8"/>
      <c r="G1120" s="21"/>
      <c r="H1120" s="12"/>
      <c r="I1120" s="12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x14ac:dyDescent="0.25">
      <c r="A1121" s="8"/>
      <c r="B1121" s="8"/>
      <c r="C1121" s="8"/>
      <c r="D1121" s="8"/>
      <c r="E1121" s="8"/>
      <c r="F1121" s="8"/>
      <c r="G1121" s="21"/>
      <c r="H1121" s="12"/>
      <c r="I1121" s="12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x14ac:dyDescent="0.25">
      <c r="A1122" s="8"/>
      <c r="B1122" s="8"/>
      <c r="C1122" s="8"/>
      <c r="D1122" s="8"/>
      <c r="E1122" s="8"/>
      <c r="F1122" s="8"/>
      <c r="G1122" s="21"/>
      <c r="H1122" s="12"/>
      <c r="I1122" s="12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x14ac:dyDescent="0.25">
      <c r="A1123" s="8"/>
      <c r="B1123" s="8"/>
      <c r="C1123" s="8"/>
      <c r="D1123" s="8"/>
      <c r="E1123" s="8"/>
      <c r="F1123" s="8"/>
      <c r="G1123" s="21"/>
      <c r="H1123" s="12"/>
      <c r="I1123" s="12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x14ac:dyDescent="0.25">
      <c r="A1124" s="8"/>
      <c r="B1124" s="8"/>
      <c r="C1124" s="8"/>
      <c r="D1124" s="8"/>
      <c r="E1124" s="8"/>
      <c r="F1124" s="8"/>
      <c r="G1124" s="21"/>
      <c r="H1124" s="12"/>
      <c r="I1124" s="12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x14ac:dyDescent="0.25">
      <c r="A1125" s="8"/>
      <c r="B1125" s="8"/>
      <c r="C1125" s="8"/>
      <c r="D1125" s="8"/>
      <c r="E1125" s="8"/>
      <c r="F1125" s="8"/>
      <c r="G1125" s="21"/>
      <c r="H1125" s="12"/>
      <c r="I1125" s="12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x14ac:dyDescent="0.25">
      <c r="A1126" s="8"/>
      <c r="B1126" s="8"/>
      <c r="C1126" s="8"/>
      <c r="D1126" s="8"/>
      <c r="E1126" s="8"/>
      <c r="F1126" s="8"/>
      <c r="G1126" s="21"/>
      <c r="H1126" s="12"/>
      <c r="I1126" s="12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x14ac:dyDescent="0.25">
      <c r="A1127" s="8"/>
      <c r="B1127" s="8"/>
      <c r="C1127" s="8"/>
      <c r="D1127" s="8"/>
      <c r="E1127" s="8"/>
      <c r="F1127" s="8"/>
      <c r="G1127" s="21"/>
      <c r="H1127" s="12"/>
      <c r="I1127" s="12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x14ac:dyDescent="0.25">
      <c r="A1128" s="8"/>
      <c r="B1128" s="8"/>
      <c r="C1128" s="8"/>
      <c r="D1128" s="8"/>
      <c r="E1128" s="8"/>
      <c r="F1128" s="8"/>
      <c r="G1128" s="21"/>
      <c r="H1128" s="12"/>
      <c r="I1128" s="12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x14ac:dyDescent="0.25">
      <c r="A1129" s="8"/>
      <c r="B1129" s="8"/>
      <c r="C1129" s="8"/>
      <c r="D1129" s="8"/>
      <c r="E1129" s="8"/>
      <c r="F1129" s="8"/>
      <c r="G1129" s="21"/>
      <c r="H1129" s="12"/>
      <c r="I1129" s="12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x14ac:dyDescent="0.25">
      <c r="A1130" s="8"/>
      <c r="B1130" s="8"/>
      <c r="C1130" s="8"/>
      <c r="D1130" s="8"/>
      <c r="E1130" s="8"/>
      <c r="F1130" s="8"/>
      <c r="G1130" s="21"/>
      <c r="H1130" s="12"/>
      <c r="I1130" s="12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x14ac:dyDescent="0.25">
      <c r="A1131" s="8"/>
      <c r="B1131" s="8"/>
      <c r="C1131" s="8"/>
      <c r="D1131" s="8"/>
      <c r="E1131" s="8"/>
      <c r="F1131" s="8"/>
      <c r="G1131" s="21"/>
      <c r="H1131" s="12"/>
      <c r="I1131" s="12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x14ac:dyDescent="0.25">
      <c r="A1132" s="8"/>
      <c r="B1132" s="8"/>
      <c r="C1132" s="8"/>
      <c r="D1132" s="8"/>
      <c r="E1132" s="8"/>
      <c r="F1132" s="8"/>
      <c r="G1132" s="21"/>
      <c r="H1132" s="12"/>
      <c r="I1132" s="12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x14ac:dyDescent="0.25">
      <c r="A1133" s="8"/>
      <c r="B1133" s="8"/>
      <c r="C1133" s="8"/>
      <c r="D1133" s="8"/>
      <c r="E1133" s="8"/>
      <c r="F1133" s="8"/>
      <c r="G1133" s="21"/>
      <c r="H1133" s="12"/>
      <c r="I1133" s="12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x14ac:dyDescent="0.25">
      <c r="A1134" s="8"/>
      <c r="B1134" s="8"/>
      <c r="C1134" s="8"/>
      <c r="D1134" s="8"/>
      <c r="E1134" s="8"/>
      <c r="F1134" s="8"/>
      <c r="G1134" s="21"/>
      <c r="H1134" s="12"/>
      <c r="I1134" s="12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x14ac:dyDescent="0.25">
      <c r="A1135" s="8"/>
      <c r="B1135" s="8"/>
      <c r="C1135" s="8"/>
      <c r="D1135" s="8"/>
      <c r="E1135" s="8"/>
      <c r="F1135" s="8"/>
      <c r="G1135" s="21"/>
      <c r="H1135" s="12"/>
      <c r="I1135" s="12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x14ac:dyDescent="0.25">
      <c r="A1136" s="8"/>
      <c r="B1136" s="8"/>
      <c r="C1136" s="8"/>
      <c r="D1136" s="8"/>
      <c r="E1136" s="8"/>
      <c r="F1136" s="8"/>
      <c r="G1136" s="21"/>
      <c r="H1136" s="12"/>
      <c r="I1136" s="12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x14ac:dyDescent="0.25">
      <c r="A1137" s="8"/>
      <c r="B1137" s="8"/>
      <c r="C1137" s="8"/>
      <c r="D1137" s="8"/>
      <c r="E1137" s="8"/>
      <c r="F1137" s="8"/>
      <c r="G1137" s="21"/>
      <c r="H1137" s="12"/>
      <c r="I1137" s="12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x14ac:dyDescent="0.25">
      <c r="A1138" s="8"/>
      <c r="B1138" s="8"/>
      <c r="C1138" s="8"/>
      <c r="D1138" s="8"/>
      <c r="E1138" s="8"/>
      <c r="F1138" s="8"/>
      <c r="G1138" s="21"/>
      <c r="H1138" s="12"/>
      <c r="I1138" s="12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x14ac:dyDescent="0.25">
      <c r="A1139" s="8"/>
      <c r="B1139" s="8"/>
      <c r="C1139" s="8"/>
      <c r="D1139" s="8"/>
      <c r="E1139" s="8"/>
      <c r="F1139" s="8"/>
      <c r="G1139" s="21"/>
      <c r="H1139" s="12"/>
      <c r="I1139" s="12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x14ac:dyDescent="0.25">
      <c r="A1140" s="8"/>
      <c r="B1140" s="8"/>
      <c r="C1140" s="8"/>
      <c r="D1140" s="8"/>
      <c r="E1140" s="8"/>
      <c r="F1140" s="8"/>
      <c r="G1140" s="21"/>
      <c r="H1140" s="12"/>
      <c r="I1140" s="12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x14ac:dyDescent="0.25">
      <c r="A1141" s="8"/>
      <c r="B1141" s="8"/>
      <c r="C1141" s="8"/>
      <c r="D1141" s="8"/>
      <c r="E1141" s="8"/>
      <c r="F1141" s="8"/>
      <c r="G1141" s="21"/>
      <c r="H1141" s="12"/>
      <c r="I1141" s="12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x14ac:dyDescent="0.25">
      <c r="A1142" s="8"/>
      <c r="B1142" s="8"/>
      <c r="C1142" s="8"/>
      <c r="D1142" s="8"/>
      <c r="E1142" s="8"/>
      <c r="F1142" s="8"/>
      <c r="G1142" s="21"/>
      <c r="H1142" s="12"/>
      <c r="I1142" s="12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x14ac:dyDescent="0.25">
      <c r="A1143" s="8"/>
      <c r="B1143" s="8"/>
      <c r="C1143" s="8"/>
      <c r="D1143" s="8"/>
      <c r="E1143" s="8"/>
      <c r="F1143" s="8"/>
      <c r="G1143" s="21"/>
      <c r="H1143" s="12"/>
      <c r="I1143" s="12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x14ac:dyDescent="0.25">
      <c r="A1144" s="8"/>
      <c r="B1144" s="8"/>
      <c r="C1144" s="8"/>
      <c r="D1144" s="8"/>
      <c r="E1144" s="8"/>
      <c r="F1144" s="8"/>
      <c r="G1144" s="21"/>
      <c r="H1144" s="12"/>
      <c r="I1144" s="12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x14ac:dyDescent="0.25">
      <c r="A1145" s="8"/>
      <c r="B1145" s="8"/>
      <c r="C1145" s="8"/>
      <c r="D1145" s="8"/>
      <c r="E1145" s="8"/>
      <c r="F1145" s="8"/>
      <c r="G1145" s="21"/>
      <c r="H1145" s="12"/>
      <c r="I1145" s="12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x14ac:dyDescent="0.25">
      <c r="A1146" s="8"/>
      <c r="B1146" s="8"/>
      <c r="C1146" s="8"/>
      <c r="D1146" s="8"/>
      <c r="E1146" s="8"/>
      <c r="F1146" s="8"/>
      <c r="G1146" s="21"/>
      <c r="H1146" s="12"/>
      <c r="I1146" s="12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x14ac:dyDescent="0.25">
      <c r="A1147" s="8"/>
      <c r="B1147" s="8"/>
      <c r="C1147" s="8"/>
      <c r="D1147" s="8"/>
      <c r="E1147" s="8"/>
      <c r="F1147" s="8"/>
      <c r="G1147" s="21"/>
      <c r="H1147" s="12"/>
      <c r="I1147" s="12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x14ac:dyDescent="0.25">
      <c r="A1148" s="8"/>
      <c r="B1148" s="8"/>
      <c r="C1148" s="8"/>
      <c r="D1148" s="8"/>
      <c r="E1148" s="8"/>
      <c r="F1148" s="8"/>
      <c r="G1148" s="21"/>
      <c r="H1148" s="12"/>
      <c r="I1148" s="12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x14ac:dyDescent="0.25">
      <c r="A1149" s="8"/>
      <c r="B1149" s="8"/>
      <c r="C1149" s="8"/>
      <c r="D1149" s="8"/>
      <c r="E1149" s="8"/>
      <c r="F1149" s="8"/>
      <c r="G1149" s="21"/>
      <c r="H1149" s="12"/>
      <c r="I1149" s="12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x14ac:dyDescent="0.25">
      <c r="A1150" s="8"/>
      <c r="B1150" s="8"/>
      <c r="C1150" s="8"/>
      <c r="D1150" s="8"/>
      <c r="E1150" s="8"/>
      <c r="F1150" s="8"/>
      <c r="G1150" s="21"/>
      <c r="H1150" s="12"/>
      <c r="I1150" s="12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x14ac:dyDescent="0.25">
      <c r="A1151" s="8"/>
      <c r="B1151" s="8"/>
      <c r="C1151" s="8"/>
      <c r="D1151" s="8"/>
      <c r="E1151" s="8"/>
      <c r="F1151" s="8"/>
      <c r="G1151" s="21"/>
      <c r="H1151" s="12"/>
      <c r="I1151" s="12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x14ac:dyDescent="0.25">
      <c r="A1152" s="8"/>
      <c r="B1152" s="8"/>
      <c r="C1152" s="8"/>
      <c r="D1152" s="8"/>
      <c r="E1152" s="8"/>
      <c r="F1152" s="8"/>
      <c r="G1152" s="21"/>
      <c r="H1152" s="12"/>
      <c r="I1152" s="12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x14ac:dyDescent="0.25">
      <c r="A1153" s="8"/>
      <c r="B1153" s="8"/>
      <c r="C1153" s="8"/>
      <c r="D1153" s="8"/>
      <c r="E1153" s="8"/>
      <c r="F1153" s="8"/>
      <c r="G1153" s="21"/>
      <c r="H1153" s="12"/>
      <c r="I1153" s="12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x14ac:dyDescent="0.25">
      <c r="A1154" s="8"/>
      <c r="B1154" s="8"/>
      <c r="C1154" s="8"/>
      <c r="D1154" s="8"/>
      <c r="E1154" s="8"/>
      <c r="F1154" s="8"/>
      <c r="G1154" s="21"/>
      <c r="H1154" s="12"/>
      <c r="I1154" s="12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x14ac:dyDescent="0.25">
      <c r="A1155" s="8"/>
      <c r="B1155" s="8"/>
      <c r="C1155" s="8"/>
      <c r="D1155" s="8"/>
      <c r="E1155" s="8"/>
      <c r="F1155" s="8"/>
      <c r="G1155" s="21"/>
      <c r="H1155" s="12"/>
      <c r="I1155" s="12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x14ac:dyDescent="0.25">
      <c r="A1156" s="8"/>
      <c r="B1156" s="8"/>
      <c r="C1156" s="8"/>
      <c r="D1156" s="8"/>
      <c r="E1156" s="8"/>
      <c r="F1156" s="8"/>
      <c r="G1156" s="21"/>
      <c r="H1156" s="12"/>
      <c r="I1156" s="12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x14ac:dyDescent="0.25">
      <c r="A1157" s="8"/>
      <c r="B1157" s="8"/>
      <c r="C1157" s="8"/>
      <c r="D1157" s="8"/>
      <c r="E1157" s="8"/>
      <c r="F1157" s="8"/>
      <c r="G1157" s="21"/>
      <c r="H1157" s="12"/>
      <c r="I1157" s="12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x14ac:dyDescent="0.25">
      <c r="A1158" s="8"/>
      <c r="B1158" s="8"/>
      <c r="C1158" s="8"/>
      <c r="D1158" s="8"/>
      <c r="E1158" s="8"/>
      <c r="F1158" s="8"/>
      <c r="G1158" s="21"/>
      <c r="H1158" s="12"/>
      <c r="I1158" s="12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x14ac:dyDescent="0.25">
      <c r="A1159" s="8"/>
      <c r="B1159" s="8"/>
      <c r="C1159" s="8"/>
      <c r="D1159" s="8"/>
      <c r="E1159" s="8"/>
      <c r="F1159" s="8"/>
      <c r="G1159" s="21"/>
      <c r="H1159" s="12"/>
      <c r="I1159" s="12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x14ac:dyDescent="0.25">
      <c r="A1160" s="8"/>
      <c r="B1160" s="8"/>
      <c r="C1160" s="8"/>
      <c r="D1160" s="8"/>
      <c r="E1160" s="8"/>
      <c r="F1160" s="8"/>
      <c r="G1160" s="21"/>
      <c r="H1160" s="12"/>
      <c r="I1160" s="12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x14ac:dyDescent="0.25">
      <c r="A1161" s="8"/>
      <c r="B1161" s="8"/>
      <c r="C1161" s="8"/>
      <c r="D1161" s="8"/>
      <c r="E1161" s="8"/>
      <c r="F1161" s="8"/>
      <c r="G1161" s="21"/>
      <c r="H1161" s="12"/>
      <c r="I1161" s="12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x14ac:dyDescent="0.25">
      <c r="A1162" s="8"/>
      <c r="B1162" s="8"/>
      <c r="C1162" s="8"/>
      <c r="D1162" s="8"/>
      <c r="E1162" s="8"/>
      <c r="F1162" s="8"/>
      <c r="G1162" s="21"/>
      <c r="H1162" s="12"/>
      <c r="I1162" s="12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x14ac:dyDescent="0.25">
      <c r="A1163" s="8"/>
      <c r="B1163" s="8"/>
      <c r="C1163" s="8"/>
      <c r="D1163" s="8"/>
      <c r="E1163" s="8"/>
      <c r="F1163" s="8"/>
      <c r="G1163" s="21"/>
      <c r="H1163" s="12"/>
      <c r="I1163" s="12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x14ac:dyDescent="0.25">
      <c r="A1164" s="8"/>
      <c r="B1164" s="8"/>
      <c r="C1164" s="8"/>
      <c r="D1164" s="8"/>
      <c r="E1164" s="8"/>
      <c r="F1164" s="8"/>
      <c r="G1164" s="21"/>
      <c r="H1164" s="12"/>
      <c r="I1164" s="12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x14ac:dyDescent="0.25">
      <c r="A1165" s="8"/>
      <c r="B1165" s="8"/>
      <c r="C1165" s="8"/>
      <c r="D1165" s="8"/>
      <c r="E1165" s="8"/>
      <c r="F1165" s="8"/>
      <c r="G1165" s="21"/>
      <c r="H1165" s="12"/>
      <c r="I1165" s="12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x14ac:dyDescent="0.25">
      <c r="A1166" s="8"/>
      <c r="B1166" s="8"/>
      <c r="C1166" s="8"/>
      <c r="D1166" s="8"/>
      <c r="E1166" s="8"/>
      <c r="F1166" s="8"/>
      <c r="G1166" s="21"/>
      <c r="H1166" s="12"/>
      <c r="I1166" s="12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x14ac:dyDescent="0.25">
      <c r="A1167" s="8"/>
      <c r="B1167" s="8"/>
      <c r="C1167" s="8"/>
      <c r="D1167" s="8"/>
      <c r="E1167" s="8"/>
      <c r="F1167" s="8"/>
      <c r="G1167" s="21"/>
      <c r="H1167" s="12"/>
      <c r="I1167" s="12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x14ac:dyDescent="0.25">
      <c r="A1168" s="8"/>
      <c r="B1168" s="8"/>
      <c r="C1168" s="8"/>
      <c r="D1168" s="8"/>
      <c r="E1168" s="8"/>
      <c r="F1168" s="8"/>
      <c r="G1168" s="21"/>
      <c r="H1168" s="12"/>
      <c r="I1168" s="12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x14ac:dyDescent="0.25">
      <c r="A1169" s="8"/>
      <c r="B1169" s="8"/>
      <c r="C1169" s="8"/>
      <c r="D1169" s="8"/>
      <c r="E1169" s="8"/>
      <c r="F1169" s="8"/>
      <c r="G1169" s="21"/>
      <c r="H1169" s="12"/>
      <c r="I1169" s="12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x14ac:dyDescent="0.25">
      <c r="A1170" s="8"/>
      <c r="B1170" s="8"/>
      <c r="C1170" s="8"/>
      <c r="D1170" s="8"/>
      <c r="E1170" s="8"/>
      <c r="F1170" s="8"/>
      <c r="G1170" s="21"/>
      <c r="H1170" s="12"/>
      <c r="I1170" s="12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x14ac:dyDescent="0.25">
      <c r="A1171" s="8"/>
      <c r="B1171" s="8"/>
      <c r="C1171" s="8"/>
      <c r="D1171" s="8"/>
      <c r="E1171" s="8"/>
      <c r="F1171" s="8"/>
      <c r="G1171" s="21"/>
      <c r="H1171" s="12"/>
      <c r="I1171" s="12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x14ac:dyDescent="0.25">
      <c r="A1172" s="8"/>
      <c r="B1172" s="8"/>
      <c r="C1172" s="8"/>
      <c r="D1172" s="8"/>
      <c r="E1172" s="8"/>
      <c r="F1172" s="8"/>
      <c r="G1172" s="21"/>
      <c r="H1172" s="12"/>
      <c r="I1172" s="12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x14ac:dyDescent="0.25">
      <c r="A1173" s="8"/>
      <c r="B1173" s="8"/>
      <c r="C1173" s="8"/>
      <c r="D1173" s="8"/>
      <c r="E1173" s="8"/>
      <c r="F1173" s="8"/>
      <c r="G1173" s="21"/>
      <c r="H1173" s="12"/>
      <c r="I1173" s="12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x14ac:dyDescent="0.25">
      <c r="A1174" s="8"/>
      <c r="B1174" s="8"/>
      <c r="C1174" s="8"/>
      <c r="D1174" s="8"/>
      <c r="E1174" s="8"/>
      <c r="F1174" s="8"/>
      <c r="G1174" s="21"/>
      <c r="H1174" s="12"/>
      <c r="I1174" s="12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x14ac:dyDescent="0.25">
      <c r="A1175" s="8"/>
      <c r="B1175" s="8"/>
      <c r="C1175" s="8"/>
      <c r="D1175" s="8"/>
      <c r="E1175" s="8"/>
      <c r="F1175" s="8"/>
      <c r="G1175" s="21"/>
      <c r="H1175" s="12"/>
      <c r="I1175" s="12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x14ac:dyDescent="0.25">
      <c r="A1176" s="8"/>
      <c r="B1176" s="8"/>
      <c r="C1176" s="8"/>
      <c r="D1176" s="8"/>
      <c r="E1176" s="8"/>
      <c r="F1176" s="8"/>
      <c r="G1176" s="21"/>
      <c r="H1176" s="12"/>
      <c r="I1176" s="12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x14ac:dyDescent="0.25">
      <c r="A1177" s="8"/>
      <c r="B1177" s="8"/>
      <c r="C1177" s="8"/>
      <c r="D1177" s="8"/>
      <c r="E1177" s="8"/>
      <c r="F1177" s="8"/>
      <c r="G1177" s="21"/>
      <c r="H1177" s="12"/>
      <c r="I1177" s="12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x14ac:dyDescent="0.25">
      <c r="A1178" s="8"/>
      <c r="B1178" s="8"/>
      <c r="C1178" s="8"/>
      <c r="D1178" s="8"/>
      <c r="E1178" s="8"/>
      <c r="F1178" s="8"/>
      <c r="G1178" s="21"/>
      <c r="H1178" s="12"/>
      <c r="I1178" s="12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x14ac:dyDescent="0.25">
      <c r="A1179" s="8"/>
      <c r="B1179" s="8"/>
      <c r="C1179" s="8"/>
      <c r="D1179" s="8"/>
      <c r="E1179" s="8"/>
      <c r="F1179" s="8"/>
      <c r="G1179" s="21"/>
      <c r="H1179" s="12"/>
      <c r="I1179" s="12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x14ac:dyDescent="0.25">
      <c r="A1180" s="8"/>
      <c r="B1180" s="8"/>
      <c r="C1180" s="8"/>
      <c r="D1180" s="8"/>
      <c r="E1180" s="8"/>
      <c r="F1180" s="8"/>
      <c r="G1180" s="21"/>
      <c r="H1180" s="12"/>
      <c r="I1180" s="12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x14ac:dyDescent="0.25">
      <c r="A1181" s="8"/>
      <c r="B1181" s="8"/>
      <c r="C1181" s="8"/>
      <c r="D1181" s="8"/>
      <c r="E1181" s="8"/>
      <c r="F1181" s="8"/>
      <c r="G1181" s="21"/>
      <c r="H1181" s="12"/>
      <c r="I1181" s="12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x14ac:dyDescent="0.25">
      <c r="A1182" s="8"/>
      <c r="B1182" s="8"/>
      <c r="C1182" s="8"/>
      <c r="D1182" s="8"/>
      <c r="E1182" s="8"/>
      <c r="F1182" s="8"/>
      <c r="G1182" s="21"/>
      <c r="H1182" s="12"/>
      <c r="I1182" s="12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x14ac:dyDescent="0.25">
      <c r="A1183" s="8"/>
      <c r="B1183" s="8"/>
      <c r="C1183" s="8"/>
      <c r="D1183" s="8"/>
      <c r="E1183" s="8"/>
      <c r="F1183" s="8"/>
      <c r="G1183" s="21"/>
      <c r="H1183" s="12"/>
      <c r="I1183" s="12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x14ac:dyDescent="0.25">
      <c r="A1184" s="8"/>
      <c r="B1184" s="8"/>
      <c r="C1184" s="8"/>
      <c r="D1184" s="8"/>
      <c r="E1184" s="8"/>
      <c r="F1184" s="8"/>
      <c r="G1184" s="21"/>
      <c r="H1184" s="12"/>
      <c r="I1184" s="12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x14ac:dyDescent="0.25">
      <c r="A1185" s="8"/>
      <c r="B1185" s="8"/>
      <c r="C1185" s="8"/>
      <c r="D1185" s="8"/>
      <c r="E1185" s="8"/>
      <c r="F1185" s="8"/>
      <c r="G1185" s="21"/>
      <c r="H1185" s="12"/>
      <c r="I1185" s="12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x14ac:dyDescent="0.25">
      <c r="A1186" s="8"/>
      <c r="B1186" s="8"/>
      <c r="C1186" s="8"/>
      <c r="D1186" s="8"/>
      <c r="E1186" s="8"/>
      <c r="F1186" s="8"/>
      <c r="G1186" s="21"/>
      <c r="H1186" s="12"/>
      <c r="I1186" s="12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x14ac:dyDescent="0.25">
      <c r="A1187" s="8"/>
      <c r="B1187" s="8"/>
      <c r="C1187" s="8"/>
      <c r="D1187" s="8"/>
      <c r="E1187" s="8"/>
      <c r="F1187" s="8"/>
      <c r="G1187" s="21"/>
      <c r="H1187" s="12"/>
      <c r="I1187" s="12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x14ac:dyDescent="0.25">
      <c r="A1188" s="8"/>
      <c r="B1188" s="8"/>
      <c r="C1188" s="8"/>
      <c r="D1188" s="8"/>
      <c r="E1188" s="8"/>
      <c r="F1188" s="8"/>
      <c r="G1188" s="21"/>
      <c r="H1188" s="12"/>
      <c r="I1188" s="12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x14ac:dyDescent="0.25">
      <c r="A1189" s="8"/>
      <c r="B1189" s="8"/>
      <c r="C1189" s="8"/>
      <c r="D1189" s="8"/>
      <c r="E1189" s="8"/>
      <c r="F1189" s="8"/>
      <c r="G1189" s="21"/>
      <c r="H1189" s="12"/>
      <c r="I1189" s="12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x14ac:dyDescent="0.25">
      <c r="A1190" s="8"/>
      <c r="B1190" s="8"/>
      <c r="C1190" s="8"/>
      <c r="D1190" s="8"/>
      <c r="E1190" s="8"/>
      <c r="F1190" s="8"/>
      <c r="G1190" s="21"/>
      <c r="H1190" s="12"/>
      <c r="I1190" s="12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x14ac:dyDescent="0.25">
      <c r="A1191" s="8"/>
      <c r="B1191" s="8"/>
      <c r="C1191" s="8"/>
      <c r="D1191" s="8"/>
      <c r="E1191" s="8"/>
      <c r="F1191" s="8"/>
      <c r="G1191" s="21"/>
      <c r="H1191" s="12"/>
      <c r="I1191" s="12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x14ac:dyDescent="0.25">
      <c r="A1192" s="8"/>
      <c r="B1192" s="8"/>
      <c r="C1192" s="8"/>
      <c r="D1192" s="8"/>
      <c r="E1192" s="8"/>
      <c r="F1192" s="8"/>
      <c r="G1192" s="21"/>
      <c r="H1192" s="12"/>
      <c r="I1192" s="12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x14ac:dyDescent="0.25">
      <c r="A1193" s="8"/>
      <c r="B1193" s="8"/>
      <c r="C1193" s="8"/>
      <c r="D1193" s="8"/>
      <c r="E1193" s="8"/>
      <c r="F1193" s="8"/>
      <c r="G1193" s="21"/>
      <c r="H1193" s="12"/>
      <c r="I1193" s="12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x14ac:dyDescent="0.25">
      <c r="A1194" s="8"/>
      <c r="B1194" s="8"/>
      <c r="C1194" s="8"/>
      <c r="D1194" s="8"/>
      <c r="E1194" s="8"/>
      <c r="F1194" s="8"/>
      <c r="G1194" s="21"/>
      <c r="H1194" s="12"/>
      <c r="I1194" s="12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x14ac:dyDescent="0.25">
      <c r="A1195" s="8"/>
      <c r="B1195" s="8"/>
      <c r="C1195" s="8"/>
      <c r="D1195" s="8"/>
      <c r="E1195" s="8"/>
      <c r="F1195" s="8"/>
      <c r="G1195" s="21"/>
      <c r="H1195" s="12"/>
      <c r="I1195" s="12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x14ac:dyDescent="0.25">
      <c r="A1196" s="8"/>
      <c r="B1196" s="8"/>
      <c r="C1196" s="8"/>
      <c r="D1196" s="8"/>
      <c r="E1196" s="8"/>
      <c r="F1196" s="8"/>
      <c r="G1196" s="21"/>
      <c r="H1196" s="12"/>
      <c r="I1196" s="12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x14ac:dyDescent="0.25">
      <c r="A1197" s="8"/>
      <c r="B1197" s="8"/>
      <c r="C1197" s="8"/>
      <c r="D1197" s="8"/>
      <c r="E1197" s="8"/>
      <c r="F1197" s="8"/>
      <c r="G1197" s="21"/>
      <c r="H1197" s="12"/>
      <c r="I1197" s="12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x14ac:dyDescent="0.25">
      <c r="A1198" s="8"/>
      <c r="B1198" s="8"/>
      <c r="C1198" s="8"/>
      <c r="D1198" s="8"/>
      <c r="E1198" s="8"/>
      <c r="F1198" s="8"/>
      <c r="G1198" s="21"/>
      <c r="H1198" s="12"/>
      <c r="I1198" s="12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x14ac:dyDescent="0.25">
      <c r="A1199" s="8"/>
      <c r="B1199" s="8"/>
      <c r="C1199" s="8"/>
      <c r="D1199" s="8"/>
      <c r="E1199" s="8"/>
      <c r="F1199" s="8"/>
      <c r="G1199" s="21"/>
      <c r="H1199" s="12"/>
      <c r="I1199" s="12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x14ac:dyDescent="0.25">
      <c r="A1200" s="8"/>
      <c r="B1200" s="8"/>
      <c r="C1200" s="8"/>
      <c r="D1200" s="8"/>
      <c r="E1200" s="8"/>
      <c r="F1200" s="8"/>
      <c r="G1200" s="21"/>
      <c r="H1200" s="12"/>
      <c r="I1200" s="12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x14ac:dyDescent="0.25">
      <c r="A1201" s="8"/>
      <c r="B1201" s="8"/>
      <c r="C1201" s="8"/>
      <c r="D1201" s="8"/>
      <c r="E1201" s="8"/>
      <c r="F1201" s="8"/>
      <c r="G1201" s="21"/>
      <c r="H1201" s="12"/>
      <c r="I1201" s="12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x14ac:dyDescent="0.25">
      <c r="A1202" s="8"/>
      <c r="B1202" s="8"/>
      <c r="C1202" s="8"/>
      <c r="D1202" s="8"/>
      <c r="E1202" s="8"/>
      <c r="F1202" s="8"/>
      <c r="G1202" s="21"/>
      <c r="H1202" s="12"/>
      <c r="I1202" s="12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x14ac:dyDescent="0.25">
      <c r="A1203" s="8"/>
      <c r="B1203" s="8"/>
      <c r="C1203" s="8"/>
      <c r="D1203" s="8"/>
      <c r="E1203" s="8"/>
      <c r="F1203" s="8"/>
      <c r="G1203" s="21"/>
      <c r="H1203" s="12"/>
      <c r="I1203" s="12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x14ac:dyDescent="0.25">
      <c r="A1204" s="8"/>
      <c r="B1204" s="8"/>
      <c r="C1204" s="8"/>
      <c r="D1204" s="8"/>
      <c r="E1204" s="8"/>
      <c r="F1204" s="8"/>
      <c r="G1204" s="21"/>
      <c r="H1204" s="12"/>
      <c r="I1204" s="12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x14ac:dyDescent="0.25">
      <c r="A1205" s="8"/>
      <c r="B1205" s="8"/>
      <c r="C1205" s="8"/>
      <c r="D1205" s="8"/>
      <c r="E1205" s="8"/>
      <c r="F1205" s="8"/>
      <c r="G1205" s="21"/>
      <c r="H1205" s="12"/>
      <c r="I1205" s="12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x14ac:dyDescent="0.25">
      <c r="A1206" s="8"/>
      <c r="B1206" s="8"/>
      <c r="C1206" s="8"/>
      <c r="D1206" s="8"/>
      <c r="E1206" s="8"/>
      <c r="F1206" s="8"/>
      <c r="G1206" s="21"/>
      <c r="H1206" s="12"/>
      <c r="I1206" s="12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x14ac:dyDescent="0.25">
      <c r="A1207" s="8"/>
      <c r="B1207" s="8"/>
      <c r="C1207" s="8"/>
      <c r="D1207" s="8"/>
      <c r="E1207" s="8"/>
      <c r="F1207" s="8"/>
      <c r="G1207" s="21"/>
      <c r="H1207" s="12"/>
      <c r="I1207" s="12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x14ac:dyDescent="0.25">
      <c r="A1208" s="8"/>
      <c r="B1208" s="8"/>
      <c r="C1208" s="8"/>
      <c r="D1208" s="8"/>
      <c r="E1208" s="8"/>
      <c r="F1208" s="8"/>
      <c r="G1208" s="21"/>
      <c r="H1208" s="12"/>
      <c r="I1208" s="12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x14ac:dyDescent="0.25">
      <c r="A1209" s="8"/>
      <c r="B1209" s="8"/>
      <c r="C1209" s="8"/>
      <c r="D1209" s="8"/>
      <c r="E1209" s="8"/>
      <c r="F1209" s="8"/>
      <c r="G1209" s="21"/>
      <c r="H1209" s="12"/>
      <c r="I1209" s="12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x14ac:dyDescent="0.25">
      <c r="A1210" s="8"/>
      <c r="B1210" s="8"/>
      <c r="C1210" s="8"/>
      <c r="D1210" s="8"/>
      <c r="E1210" s="8"/>
      <c r="F1210" s="8"/>
      <c r="G1210" s="21"/>
      <c r="H1210" s="12"/>
      <c r="I1210" s="12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x14ac:dyDescent="0.25">
      <c r="A1211" s="8"/>
      <c r="B1211" s="8"/>
      <c r="C1211" s="8"/>
      <c r="D1211" s="8"/>
      <c r="E1211" s="8"/>
      <c r="F1211" s="8"/>
      <c r="G1211" s="21"/>
      <c r="H1211" s="12"/>
      <c r="I1211" s="12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x14ac:dyDescent="0.25">
      <c r="A1212" s="8"/>
      <c r="B1212" s="8"/>
      <c r="C1212" s="8"/>
      <c r="D1212" s="8"/>
      <c r="E1212" s="8"/>
      <c r="F1212" s="8"/>
      <c r="G1212" s="21"/>
      <c r="H1212" s="12"/>
      <c r="I1212" s="12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x14ac:dyDescent="0.25">
      <c r="A1213" s="8"/>
      <c r="B1213" s="8"/>
      <c r="C1213" s="8"/>
      <c r="D1213" s="8"/>
      <c r="E1213" s="8"/>
      <c r="F1213" s="8"/>
      <c r="G1213" s="21"/>
      <c r="H1213" s="12"/>
      <c r="I1213" s="12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x14ac:dyDescent="0.25">
      <c r="A1214" s="8"/>
      <c r="B1214" s="8"/>
      <c r="C1214" s="8"/>
      <c r="D1214" s="8"/>
      <c r="E1214" s="8"/>
      <c r="F1214" s="8"/>
      <c r="G1214" s="21"/>
      <c r="H1214" s="12"/>
      <c r="I1214" s="12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x14ac:dyDescent="0.25">
      <c r="A1215" s="8"/>
      <c r="B1215" s="8"/>
      <c r="C1215" s="8"/>
      <c r="D1215" s="8"/>
      <c r="E1215" s="8"/>
      <c r="F1215" s="8"/>
      <c r="G1215" s="21"/>
      <c r="H1215" s="12"/>
      <c r="I1215" s="12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x14ac:dyDescent="0.25">
      <c r="A1216" s="8"/>
      <c r="B1216" s="8"/>
      <c r="C1216" s="8"/>
      <c r="D1216" s="8"/>
      <c r="E1216" s="8"/>
      <c r="F1216" s="8"/>
      <c r="G1216" s="21"/>
      <c r="H1216" s="12"/>
      <c r="I1216" s="12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x14ac:dyDescent="0.25">
      <c r="A1217" s="8"/>
      <c r="B1217" s="8"/>
      <c r="C1217" s="8"/>
      <c r="D1217" s="8"/>
      <c r="E1217" s="8"/>
      <c r="F1217" s="8"/>
      <c r="G1217" s="21"/>
      <c r="H1217" s="12"/>
      <c r="I1217" s="12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x14ac:dyDescent="0.25">
      <c r="A1218" s="8"/>
      <c r="B1218" s="8"/>
      <c r="C1218" s="8"/>
      <c r="D1218" s="8"/>
      <c r="E1218" s="8"/>
      <c r="F1218" s="8"/>
      <c r="G1218" s="21"/>
      <c r="H1218" s="12"/>
      <c r="I1218" s="12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x14ac:dyDescent="0.25">
      <c r="A1219" s="8"/>
      <c r="B1219" s="8"/>
      <c r="C1219" s="8"/>
      <c r="D1219" s="8"/>
      <c r="E1219" s="8"/>
      <c r="F1219" s="8"/>
      <c r="G1219" s="21"/>
      <c r="H1219" s="12"/>
      <c r="I1219" s="12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x14ac:dyDescent="0.25">
      <c r="A1220" s="8"/>
      <c r="B1220" s="8"/>
      <c r="C1220" s="8"/>
      <c r="D1220" s="8"/>
      <c r="E1220" s="8"/>
      <c r="F1220" s="8"/>
      <c r="G1220" s="21"/>
      <c r="H1220" s="12"/>
      <c r="I1220" s="12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x14ac:dyDescent="0.25">
      <c r="A1221" s="8"/>
      <c r="B1221" s="8"/>
      <c r="C1221" s="8"/>
      <c r="D1221" s="8"/>
      <c r="E1221" s="8"/>
      <c r="F1221" s="8"/>
      <c r="G1221" s="21"/>
      <c r="H1221" s="12"/>
      <c r="I1221" s="12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x14ac:dyDescent="0.25">
      <c r="A1222" s="8"/>
      <c r="B1222" s="8"/>
      <c r="C1222" s="8"/>
      <c r="D1222" s="8"/>
      <c r="E1222" s="8"/>
      <c r="F1222" s="8"/>
      <c r="G1222" s="21"/>
      <c r="H1222" s="12"/>
      <c r="I1222" s="12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x14ac:dyDescent="0.25">
      <c r="A1223" s="8"/>
      <c r="B1223" s="8"/>
      <c r="C1223" s="8"/>
      <c r="D1223" s="8"/>
      <c r="E1223" s="8"/>
      <c r="F1223" s="8"/>
      <c r="G1223" s="21"/>
      <c r="H1223" s="12"/>
      <c r="I1223" s="12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x14ac:dyDescent="0.25">
      <c r="A1224" s="8"/>
      <c r="B1224" s="8"/>
      <c r="C1224" s="8"/>
      <c r="D1224" s="8"/>
      <c r="E1224" s="8"/>
      <c r="F1224" s="8"/>
      <c r="G1224" s="21"/>
      <c r="H1224" s="12"/>
      <c r="I1224" s="12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x14ac:dyDescent="0.25">
      <c r="A1225" s="8"/>
      <c r="B1225" s="8"/>
      <c r="C1225" s="8"/>
      <c r="D1225" s="8"/>
      <c r="E1225" s="8"/>
      <c r="F1225" s="8"/>
      <c r="G1225" s="21"/>
      <c r="H1225" s="12"/>
      <c r="I1225" s="12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x14ac:dyDescent="0.25">
      <c r="A1226" s="8"/>
      <c r="B1226" s="8"/>
      <c r="C1226" s="8"/>
      <c r="D1226" s="8"/>
      <c r="E1226" s="8"/>
      <c r="F1226" s="8"/>
      <c r="G1226" s="21"/>
      <c r="H1226" s="12"/>
      <c r="I1226" s="12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5">
      <c r="A1227" s="8"/>
      <c r="B1227" s="8"/>
      <c r="C1227" s="8"/>
      <c r="D1227" s="8"/>
      <c r="E1227" s="8"/>
      <c r="F1227" s="8"/>
      <c r="G1227" s="21"/>
      <c r="H1227" s="12"/>
      <c r="I1227" s="12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x14ac:dyDescent="0.25">
      <c r="A1228" s="8"/>
      <c r="B1228" s="8"/>
      <c r="C1228" s="8"/>
      <c r="D1228" s="8"/>
      <c r="E1228" s="8"/>
      <c r="F1228" s="8"/>
      <c r="G1228" s="21"/>
      <c r="H1228" s="12"/>
      <c r="I1228" s="12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x14ac:dyDescent="0.25">
      <c r="A1229" s="8"/>
      <c r="B1229" s="8"/>
      <c r="C1229" s="8"/>
      <c r="D1229" s="8"/>
      <c r="E1229" s="8"/>
      <c r="F1229" s="8"/>
      <c r="G1229" s="21"/>
      <c r="H1229" s="12"/>
      <c r="I1229" s="12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5">
      <c r="A1230" s="8"/>
      <c r="B1230" s="8"/>
      <c r="C1230" s="8"/>
      <c r="D1230" s="8"/>
      <c r="E1230" s="8"/>
      <c r="F1230" s="8"/>
      <c r="G1230" s="21"/>
      <c r="H1230" s="12"/>
      <c r="I1230" s="12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x14ac:dyDescent="0.25">
      <c r="A1231" s="8"/>
      <c r="B1231" s="8"/>
      <c r="C1231" s="8"/>
      <c r="D1231" s="8"/>
      <c r="E1231" s="8"/>
      <c r="F1231" s="8"/>
      <c r="G1231" s="21"/>
      <c r="H1231" s="12"/>
      <c r="I1231" s="12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x14ac:dyDescent="0.25">
      <c r="A1232" s="8"/>
      <c r="B1232" s="8"/>
      <c r="C1232" s="8"/>
      <c r="D1232" s="8"/>
      <c r="E1232" s="8"/>
      <c r="F1232" s="8"/>
      <c r="G1232" s="21"/>
      <c r="H1232" s="12"/>
      <c r="I1232" s="12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5">
      <c r="A1233" s="8"/>
      <c r="B1233" s="8"/>
      <c r="C1233" s="8"/>
      <c r="D1233" s="8"/>
      <c r="E1233" s="8"/>
      <c r="F1233" s="8"/>
      <c r="G1233" s="21"/>
      <c r="H1233" s="12"/>
      <c r="I1233" s="12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x14ac:dyDescent="0.25">
      <c r="A1234" s="8"/>
      <c r="B1234" s="8"/>
      <c r="C1234" s="8"/>
      <c r="D1234" s="8"/>
      <c r="E1234" s="8"/>
      <c r="F1234" s="8"/>
      <c r="G1234" s="21"/>
      <c r="H1234" s="12"/>
      <c r="I1234" s="12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x14ac:dyDescent="0.25">
      <c r="A1235" s="8"/>
      <c r="B1235" s="8"/>
      <c r="C1235" s="8"/>
      <c r="D1235" s="8"/>
      <c r="E1235" s="8"/>
      <c r="F1235" s="8"/>
      <c r="G1235" s="21"/>
      <c r="H1235" s="12"/>
      <c r="I1235" s="12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5">
      <c r="A1236" s="8"/>
      <c r="B1236" s="8"/>
      <c r="C1236" s="8"/>
      <c r="D1236" s="8"/>
      <c r="E1236" s="8"/>
      <c r="F1236" s="8"/>
      <c r="G1236" s="21"/>
      <c r="H1236" s="12"/>
      <c r="I1236" s="12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x14ac:dyDescent="0.25">
      <c r="A1237" s="8"/>
      <c r="B1237" s="8"/>
      <c r="C1237" s="8"/>
      <c r="D1237" s="8"/>
      <c r="E1237" s="8"/>
      <c r="F1237" s="8"/>
      <c r="G1237" s="21"/>
      <c r="H1237" s="12"/>
      <c r="I1237" s="12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x14ac:dyDescent="0.25">
      <c r="A1238" s="8"/>
      <c r="B1238" s="8"/>
      <c r="C1238" s="8"/>
      <c r="D1238" s="8"/>
      <c r="E1238" s="8"/>
      <c r="F1238" s="8"/>
      <c r="G1238" s="21"/>
      <c r="H1238" s="12"/>
      <c r="I1238" s="12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5">
      <c r="A1239" s="8"/>
      <c r="B1239" s="8"/>
      <c r="C1239" s="8"/>
      <c r="D1239" s="8"/>
      <c r="E1239" s="8"/>
      <c r="F1239" s="8"/>
      <c r="G1239" s="21"/>
      <c r="H1239" s="12"/>
      <c r="I1239" s="12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x14ac:dyDescent="0.25">
      <c r="A1240" s="8"/>
      <c r="B1240" s="8"/>
      <c r="C1240" s="8"/>
      <c r="D1240" s="8"/>
      <c r="E1240" s="8"/>
      <c r="F1240" s="8"/>
      <c r="G1240" s="21"/>
      <c r="H1240" s="12"/>
      <c r="I1240" s="12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x14ac:dyDescent="0.25">
      <c r="A1241" s="8"/>
      <c r="B1241" s="8"/>
      <c r="C1241" s="8"/>
      <c r="D1241" s="8"/>
      <c r="E1241" s="8"/>
      <c r="F1241" s="8"/>
      <c r="G1241" s="21"/>
      <c r="H1241" s="12"/>
      <c r="I1241" s="12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5">
      <c r="A1242" s="8"/>
      <c r="B1242" s="8"/>
      <c r="C1242" s="8"/>
      <c r="D1242" s="8"/>
      <c r="E1242" s="8"/>
      <c r="F1242" s="8"/>
      <c r="G1242" s="21"/>
      <c r="H1242" s="12"/>
      <c r="I1242" s="12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x14ac:dyDescent="0.25">
      <c r="A1243" s="8"/>
      <c r="B1243" s="8"/>
      <c r="C1243" s="8"/>
      <c r="D1243" s="8"/>
      <c r="E1243" s="8"/>
      <c r="F1243" s="8"/>
      <c r="G1243" s="21"/>
      <c r="H1243" s="12"/>
      <c r="I1243" s="12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x14ac:dyDescent="0.25">
      <c r="A1244" s="8"/>
      <c r="B1244" s="8"/>
      <c r="C1244" s="8"/>
      <c r="D1244" s="8"/>
      <c r="E1244" s="8"/>
      <c r="F1244" s="8"/>
      <c r="G1244" s="21"/>
      <c r="H1244" s="12"/>
      <c r="I1244" s="12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5">
      <c r="A1245" s="8"/>
      <c r="B1245" s="8"/>
      <c r="C1245" s="8"/>
      <c r="D1245" s="8"/>
      <c r="E1245" s="8"/>
      <c r="F1245" s="8"/>
      <c r="G1245" s="21"/>
      <c r="H1245" s="12"/>
      <c r="I1245" s="12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x14ac:dyDescent="0.25">
      <c r="A1246" s="8"/>
      <c r="B1246" s="8"/>
      <c r="C1246" s="8"/>
      <c r="D1246" s="8"/>
      <c r="E1246" s="8"/>
      <c r="F1246" s="8"/>
      <c r="G1246" s="21"/>
      <c r="H1246" s="12"/>
      <c r="I1246" s="12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x14ac:dyDescent="0.25">
      <c r="A1247" s="8"/>
      <c r="B1247" s="8"/>
      <c r="C1247" s="8"/>
      <c r="D1247" s="8"/>
      <c r="E1247" s="8"/>
      <c r="F1247" s="8"/>
      <c r="G1247" s="21"/>
      <c r="H1247" s="12"/>
      <c r="I1247" s="12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5">
      <c r="A1248" s="8"/>
      <c r="B1248" s="8"/>
      <c r="C1248" s="8"/>
      <c r="D1248" s="8"/>
      <c r="E1248" s="8"/>
      <c r="F1248" s="8"/>
      <c r="G1248" s="21"/>
      <c r="H1248" s="12"/>
      <c r="I1248" s="12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x14ac:dyDescent="0.25">
      <c r="A1249" s="8"/>
      <c r="B1249" s="8"/>
      <c r="C1249" s="8"/>
      <c r="D1249" s="8"/>
      <c r="E1249" s="8"/>
      <c r="F1249" s="8"/>
      <c r="G1249" s="21"/>
      <c r="H1249" s="12"/>
      <c r="I1249" s="12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x14ac:dyDescent="0.25">
      <c r="A1250" s="8"/>
      <c r="B1250" s="8"/>
      <c r="C1250" s="8"/>
      <c r="D1250" s="8"/>
      <c r="E1250" s="8"/>
      <c r="F1250" s="8"/>
      <c r="G1250" s="21"/>
      <c r="H1250" s="12"/>
      <c r="I1250" s="12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5">
      <c r="A1251" s="8"/>
      <c r="B1251" s="8"/>
      <c r="C1251" s="8"/>
      <c r="D1251" s="8"/>
      <c r="E1251" s="8"/>
      <c r="F1251" s="8"/>
      <c r="G1251" s="21"/>
      <c r="H1251" s="12"/>
      <c r="I1251" s="12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x14ac:dyDescent="0.25">
      <c r="A1252" s="8"/>
      <c r="B1252" s="8"/>
      <c r="C1252" s="8"/>
      <c r="D1252" s="8"/>
      <c r="E1252" s="8"/>
      <c r="F1252" s="8"/>
      <c r="G1252" s="21"/>
      <c r="H1252" s="12"/>
      <c r="I1252" s="12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x14ac:dyDescent="0.25">
      <c r="A1253" s="8"/>
      <c r="B1253" s="8"/>
      <c r="C1253" s="8"/>
      <c r="D1253" s="8"/>
      <c r="E1253" s="8"/>
      <c r="F1253" s="8"/>
      <c r="G1253" s="21"/>
      <c r="H1253" s="12"/>
      <c r="I1253" s="12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5">
      <c r="A1254" s="8"/>
      <c r="B1254" s="8"/>
      <c r="C1254" s="8"/>
      <c r="D1254" s="8"/>
      <c r="E1254" s="8"/>
      <c r="F1254" s="8"/>
      <c r="G1254" s="21"/>
      <c r="H1254" s="12"/>
      <c r="I1254" s="12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x14ac:dyDescent="0.25">
      <c r="A1255" s="8"/>
      <c r="B1255" s="8"/>
      <c r="C1255" s="8"/>
      <c r="D1255" s="8"/>
      <c r="E1255" s="8"/>
      <c r="F1255" s="8"/>
      <c r="G1255" s="21"/>
      <c r="H1255" s="12"/>
      <c r="I1255" s="12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x14ac:dyDescent="0.25">
      <c r="A1256" s="8"/>
      <c r="B1256" s="8"/>
      <c r="C1256" s="8"/>
      <c r="D1256" s="8"/>
      <c r="E1256" s="8"/>
      <c r="F1256" s="8"/>
      <c r="G1256" s="21"/>
      <c r="H1256" s="12"/>
      <c r="I1256" s="12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5">
      <c r="A1257" s="8"/>
      <c r="B1257" s="8"/>
      <c r="C1257" s="8"/>
      <c r="D1257" s="8"/>
      <c r="E1257" s="8"/>
      <c r="F1257" s="8"/>
      <c r="G1257" s="21"/>
      <c r="H1257" s="12"/>
      <c r="I1257" s="12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x14ac:dyDescent="0.25">
      <c r="A1258" s="8"/>
      <c r="B1258" s="8"/>
      <c r="C1258" s="8"/>
      <c r="D1258" s="8"/>
      <c r="E1258" s="8"/>
      <c r="F1258" s="8"/>
      <c r="G1258" s="21"/>
      <c r="H1258" s="12"/>
      <c r="I1258" s="12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x14ac:dyDescent="0.25">
      <c r="A1259" s="8"/>
      <c r="B1259" s="8"/>
      <c r="C1259" s="8"/>
      <c r="D1259" s="8"/>
      <c r="E1259" s="8"/>
      <c r="F1259" s="8"/>
      <c r="G1259" s="21"/>
      <c r="H1259" s="12"/>
      <c r="I1259" s="12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5">
      <c r="A1260" s="8"/>
      <c r="B1260" s="8"/>
      <c r="C1260" s="8"/>
      <c r="D1260" s="8"/>
      <c r="E1260" s="8"/>
      <c r="F1260" s="8"/>
      <c r="G1260" s="21"/>
      <c r="H1260" s="12"/>
      <c r="I1260" s="12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x14ac:dyDescent="0.25">
      <c r="A1261" s="8"/>
      <c r="B1261" s="8"/>
      <c r="C1261" s="8"/>
      <c r="D1261" s="8"/>
      <c r="E1261" s="8"/>
      <c r="F1261" s="8"/>
      <c r="G1261" s="21"/>
      <c r="H1261" s="12"/>
      <c r="I1261" s="12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x14ac:dyDescent="0.25">
      <c r="A1262" s="8"/>
      <c r="B1262" s="8"/>
      <c r="C1262" s="8"/>
      <c r="D1262" s="8"/>
      <c r="E1262" s="8"/>
      <c r="F1262" s="8"/>
      <c r="G1262" s="21"/>
      <c r="H1262" s="12"/>
      <c r="I1262" s="12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5">
      <c r="A1263" s="8"/>
      <c r="B1263" s="8"/>
      <c r="C1263" s="8"/>
      <c r="D1263" s="8"/>
      <c r="E1263" s="8"/>
      <c r="F1263" s="8"/>
      <c r="G1263" s="21"/>
      <c r="H1263" s="12"/>
      <c r="I1263" s="12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x14ac:dyDescent="0.25">
      <c r="A1264" s="8"/>
      <c r="B1264" s="8"/>
      <c r="C1264" s="8"/>
      <c r="D1264" s="8"/>
      <c r="E1264" s="8"/>
      <c r="F1264" s="8"/>
      <c r="G1264" s="21"/>
      <c r="H1264" s="12"/>
      <c r="I1264" s="12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x14ac:dyDescent="0.25">
      <c r="A1265" s="8"/>
      <c r="B1265" s="8"/>
      <c r="C1265" s="8"/>
      <c r="D1265" s="8"/>
      <c r="E1265" s="8"/>
      <c r="F1265" s="8"/>
      <c r="G1265" s="21"/>
      <c r="H1265" s="12"/>
      <c r="I1265" s="12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5">
      <c r="A1266" s="8"/>
      <c r="B1266" s="8"/>
      <c r="C1266" s="8"/>
      <c r="D1266" s="8"/>
      <c r="E1266" s="8"/>
      <c r="F1266" s="8"/>
      <c r="G1266" s="21"/>
      <c r="H1266" s="12"/>
      <c r="I1266" s="12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x14ac:dyDescent="0.25">
      <c r="A1267" s="8"/>
      <c r="B1267" s="8"/>
      <c r="C1267" s="8"/>
      <c r="D1267" s="8"/>
      <c r="E1267" s="8"/>
      <c r="F1267" s="8"/>
      <c r="G1267" s="21"/>
      <c r="H1267" s="12"/>
      <c r="I1267" s="12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x14ac:dyDescent="0.25">
      <c r="A1268" s="8"/>
      <c r="B1268" s="8"/>
      <c r="C1268" s="8"/>
      <c r="D1268" s="8"/>
      <c r="E1268" s="8"/>
      <c r="F1268" s="8"/>
      <c r="G1268" s="21"/>
      <c r="H1268" s="12"/>
      <c r="I1268" s="12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5">
      <c r="A1269" s="8"/>
      <c r="B1269" s="8"/>
      <c r="C1269" s="8"/>
      <c r="D1269" s="8"/>
      <c r="E1269" s="8"/>
      <c r="F1269" s="8"/>
      <c r="G1269" s="21"/>
      <c r="H1269" s="12"/>
      <c r="I1269" s="12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x14ac:dyDescent="0.25">
      <c r="A1270" s="8"/>
      <c r="B1270" s="8"/>
      <c r="C1270" s="8"/>
      <c r="D1270" s="8"/>
      <c r="E1270" s="8"/>
      <c r="F1270" s="8"/>
      <c r="G1270" s="21"/>
      <c r="H1270" s="12"/>
      <c r="I1270" s="12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x14ac:dyDescent="0.25">
      <c r="A1271" s="8"/>
      <c r="B1271" s="8"/>
      <c r="C1271" s="8"/>
      <c r="D1271" s="8"/>
      <c r="E1271" s="8"/>
      <c r="F1271" s="8"/>
      <c r="G1271" s="21"/>
      <c r="H1271" s="12"/>
      <c r="I1271" s="12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5">
      <c r="A1272" s="8"/>
      <c r="B1272" s="8"/>
      <c r="C1272" s="8"/>
      <c r="D1272" s="8"/>
      <c r="E1272" s="8"/>
      <c r="F1272" s="8"/>
      <c r="G1272" s="21"/>
      <c r="H1272" s="12"/>
      <c r="I1272" s="12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x14ac:dyDescent="0.25">
      <c r="A1273" s="8"/>
      <c r="B1273" s="8"/>
      <c r="C1273" s="8"/>
      <c r="D1273" s="8"/>
      <c r="E1273" s="8"/>
      <c r="F1273" s="8"/>
      <c r="G1273" s="21"/>
      <c r="H1273" s="12"/>
      <c r="I1273" s="12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x14ac:dyDescent="0.25">
      <c r="A1274" s="8"/>
      <c r="B1274" s="8"/>
      <c r="C1274" s="8"/>
      <c r="D1274" s="8"/>
      <c r="E1274" s="8"/>
      <c r="F1274" s="8"/>
      <c r="G1274" s="21"/>
      <c r="H1274" s="12"/>
      <c r="I1274" s="12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5">
      <c r="A1275" s="8"/>
      <c r="B1275" s="8"/>
      <c r="C1275" s="8"/>
      <c r="D1275" s="8"/>
      <c r="E1275" s="8"/>
      <c r="F1275" s="8"/>
      <c r="G1275" s="21"/>
      <c r="H1275" s="12"/>
      <c r="I1275" s="12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x14ac:dyDescent="0.25">
      <c r="A1276" s="8"/>
      <c r="B1276" s="8"/>
      <c r="C1276" s="8"/>
      <c r="D1276" s="8"/>
      <c r="E1276" s="8"/>
      <c r="F1276" s="8"/>
      <c r="G1276" s="21"/>
      <c r="H1276" s="12"/>
      <c r="I1276" s="12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x14ac:dyDescent="0.25">
      <c r="A1277" s="8"/>
      <c r="B1277" s="8"/>
      <c r="C1277" s="8"/>
      <c r="D1277" s="8"/>
      <c r="E1277" s="8"/>
      <c r="F1277" s="8"/>
      <c r="G1277" s="21"/>
      <c r="H1277" s="12"/>
      <c r="I1277" s="12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5">
      <c r="A1278" s="8"/>
      <c r="B1278" s="8"/>
      <c r="C1278" s="8"/>
      <c r="D1278" s="8"/>
      <c r="E1278" s="8"/>
      <c r="F1278" s="8"/>
      <c r="G1278" s="21"/>
      <c r="H1278" s="12"/>
      <c r="I1278" s="12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x14ac:dyDescent="0.25">
      <c r="A1279" s="8"/>
      <c r="B1279" s="8"/>
      <c r="C1279" s="8"/>
      <c r="D1279" s="8"/>
      <c r="E1279" s="8"/>
      <c r="F1279" s="8"/>
      <c r="G1279" s="21"/>
      <c r="H1279" s="12"/>
      <c r="I1279" s="12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x14ac:dyDescent="0.25">
      <c r="A1280" s="8"/>
      <c r="B1280" s="8"/>
      <c r="C1280" s="8"/>
      <c r="D1280" s="8"/>
      <c r="E1280" s="8"/>
      <c r="F1280" s="8"/>
      <c r="G1280" s="21"/>
      <c r="H1280" s="12"/>
      <c r="I1280" s="12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5">
      <c r="A1281" s="8"/>
      <c r="B1281" s="8"/>
      <c r="C1281" s="8"/>
      <c r="D1281" s="8"/>
      <c r="E1281" s="8"/>
      <c r="F1281" s="8"/>
      <c r="G1281" s="21"/>
      <c r="H1281" s="12"/>
      <c r="I1281" s="12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x14ac:dyDescent="0.25">
      <c r="A1282" s="8"/>
      <c r="B1282" s="8"/>
      <c r="C1282" s="8"/>
      <c r="D1282" s="8"/>
      <c r="E1282" s="8"/>
      <c r="F1282" s="8"/>
      <c r="G1282" s="21"/>
      <c r="H1282" s="12"/>
      <c r="I1282" s="12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x14ac:dyDescent="0.25">
      <c r="A1283" s="8"/>
      <c r="B1283" s="8"/>
      <c r="C1283" s="8"/>
      <c r="D1283" s="8"/>
      <c r="E1283" s="8"/>
      <c r="F1283" s="8"/>
      <c r="G1283" s="21"/>
      <c r="H1283" s="12"/>
      <c r="I1283" s="12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5">
      <c r="A1284" s="8"/>
      <c r="B1284" s="8"/>
      <c r="C1284" s="8"/>
      <c r="D1284" s="8"/>
      <c r="E1284" s="8"/>
      <c r="F1284" s="8"/>
      <c r="G1284" s="21"/>
      <c r="H1284" s="12"/>
      <c r="I1284" s="12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x14ac:dyDescent="0.25">
      <c r="A1285" s="8"/>
      <c r="B1285" s="8"/>
      <c r="C1285" s="8"/>
      <c r="D1285" s="8"/>
      <c r="E1285" s="8"/>
      <c r="F1285" s="8"/>
      <c r="G1285" s="21"/>
      <c r="H1285" s="12"/>
      <c r="I1285" s="12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x14ac:dyDescent="0.25">
      <c r="A1286" s="8"/>
      <c r="B1286" s="8"/>
      <c r="C1286" s="8"/>
      <c r="D1286" s="8"/>
      <c r="E1286" s="8"/>
      <c r="F1286" s="8"/>
      <c r="G1286" s="21"/>
      <c r="H1286" s="12"/>
      <c r="I1286" s="12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5">
      <c r="A1287" s="8"/>
      <c r="B1287" s="8"/>
      <c r="C1287" s="8"/>
      <c r="D1287" s="8"/>
      <c r="E1287" s="8"/>
      <c r="F1287" s="8"/>
      <c r="G1287" s="21"/>
      <c r="H1287" s="12"/>
      <c r="I1287" s="12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x14ac:dyDescent="0.25">
      <c r="A1288" s="8"/>
      <c r="B1288" s="8"/>
      <c r="C1288" s="8"/>
      <c r="D1288" s="8"/>
      <c r="E1288" s="8"/>
      <c r="F1288" s="8"/>
      <c r="G1288" s="21"/>
      <c r="H1288" s="12"/>
      <c r="I1288" s="12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x14ac:dyDescent="0.25">
      <c r="A1289" s="8"/>
      <c r="B1289" s="8"/>
      <c r="C1289" s="8"/>
      <c r="D1289" s="8"/>
      <c r="E1289" s="8"/>
      <c r="F1289" s="8"/>
      <c r="G1289" s="21"/>
      <c r="H1289" s="12"/>
      <c r="I1289" s="12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5">
      <c r="A1290" s="8"/>
      <c r="B1290" s="8"/>
      <c r="C1290" s="8"/>
      <c r="D1290" s="8"/>
      <c r="E1290" s="8"/>
      <c r="F1290" s="8"/>
      <c r="G1290" s="21"/>
      <c r="H1290" s="12"/>
      <c r="I1290" s="12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x14ac:dyDescent="0.25">
      <c r="A1291" s="8"/>
      <c r="B1291" s="8"/>
      <c r="C1291" s="8"/>
      <c r="D1291" s="8"/>
      <c r="E1291" s="8"/>
      <c r="F1291" s="8"/>
      <c r="G1291" s="21"/>
      <c r="H1291" s="12"/>
      <c r="I1291" s="12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x14ac:dyDescent="0.25">
      <c r="A1292" s="8"/>
      <c r="B1292" s="8"/>
      <c r="C1292" s="8"/>
      <c r="D1292" s="8"/>
      <c r="E1292" s="8"/>
      <c r="F1292" s="8"/>
      <c r="G1292" s="21"/>
      <c r="H1292" s="12"/>
      <c r="I1292" s="12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x14ac:dyDescent="0.25">
      <c r="A1293" s="8"/>
      <c r="B1293" s="8"/>
      <c r="C1293" s="8"/>
      <c r="D1293" s="8"/>
      <c r="E1293" s="8"/>
      <c r="F1293" s="8"/>
      <c r="G1293" s="21"/>
      <c r="H1293" s="12"/>
      <c r="I1293" s="12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x14ac:dyDescent="0.25">
      <c r="A1294" s="8"/>
      <c r="B1294" s="8"/>
      <c r="C1294" s="8"/>
      <c r="D1294" s="8"/>
      <c r="E1294" s="8"/>
      <c r="F1294" s="8"/>
      <c r="G1294" s="21"/>
      <c r="H1294" s="12"/>
      <c r="I1294" s="12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x14ac:dyDescent="0.25">
      <c r="A1295" s="8"/>
      <c r="B1295" s="8"/>
      <c r="C1295" s="8"/>
      <c r="D1295" s="8"/>
      <c r="E1295" s="8"/>
      <c r="F1295" s="8"/>
      <c r="G1295" s="21"/>
      <c r="H1295" s="12"/>
      <c r="I1295" s="12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x14ac:dyDescent="0.25">
      <c r="A1296" s="8"/>
      <c r="B1296" s="8"/>
      <c r="C1296" s="8"/>
      <c r="D1296" s="8"/>
      <c r="E1296" s="8"/>
      <c r="F1296" s="8"/>
      <c r="G1296" s="21"/>
      <c r="H1296" s="12"/>
      <c r="I1296" s="12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x14ac:dyDescent="0.25">
      <c r="A1297" s="8"/>
      <c r="B1297" s="8"/>
      <c r="C1297" s="8"/>
      <c r="D1297" s="8"/>
      <c r="E1297" s="8"/>
      <c r="F1297" s="8"/>
      <c r="G1297" s="21"/>
      <c r="H1297" s="12"/>
      <c r="I1297" s="12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x14ac:dyDescent="0.25">
      <c r="A1298" s="8"/>
      <c r="B1298" s="8"/>
      <c r="C1298" s="8"/>
      <c r="D1298" s="8"/>
      <c r="E1298" s="8"/>
      <c r="F1298" s="8"/>
      <c r="G1298" s="21"/>
      <c r="H1298" s="12"/>
      <c r="I1298" s="12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x14ac:dyDescent="0.25">
      <c r="A1299" s="8"/>
      <c r="B1299" s="8"/>
      <c r="C1299" s="8"/>
      <c r="D1299" s="8"/>
      <c r="E1299" s="8"/>
      <c r="F1299" s="8"/>
      <c r="G1299" s="21"/>
      <c r="H1299" s="12"/>
      <c r="I1299" s="12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x14ac:dyDescent="0.25">
      <c r="A1300" s="8"/>
      <c r="B1300" s="8"/>
      <c r="C1300" s="8"/>
      <c r="D1300" s="8"/>
      <c r="E1300" s="8"/>
      <c r="F1300" s="8"/>
      <c r="G1300" s="21"/>
      <c r="H1300" s="12"/>
      <c r="I1300" s="12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x14ac:dyDescent="0.25">
      <c r="A1301" s="8"/>
      <c r="B1301" s="8"/>
      <c r="C1301" s="8"/>
      <c r="D1301" s="8"/>
      <c r="E1301" s="8"/>
      <c r="F1301" s="8"/>
      <c r="G1301" s="21"/>
      <c r="H1301" s="12"/>
      <c r="I1301" s="12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x14ac:dyDescent="0.25">
      <c r="A1302" s="8"/>
      <c r="B1302" s="8"/>
      <c r="C1302" s="8"/>
      <c r="D1302" s="8"/>
      <c r="E1302" s="8"/>
      <c r="F1302" s="8"/>
      <c r="G1302" s="21"/>
      <c r="H1302" s="12"/>
      <c r="I1302" s="12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x14ac:dyDescent="0.25">
      <c r="A1303" s="8"/>
      <c r="B1303" s="8"/>
      <c r="C1303" s="8"/>
      <c r="D1303" s="8"/>
      <c r="E1303" s="8"/>
      <c r="F1303" s="8"/>
      <c r="G1303" s="21"/>
      <c r="H1303" s="12"/>
      <c r="I1303" s="12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x14ac:dyDescent="0.25">
      <c r="A1304" s="8"/>
      <c r="B1304" s="8"/>
      <c r="C1304" s="8"/>
      <c r="D1304" s="8"/>
      <c r="E1304" s="8"/>
      <c r="F1304" s="8"/>
      <c r="G1304" s="21"/>
      <c r="H1304" s="12"/>
      <c r="I1304" s="12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x14ac:dyDescent="0.25">
      <c r="A1305" s="8"/>
      <c r="B1305" s="8"/>
      <c r="C1305" s="8"/>
      <c r="D1305" s="8"/>
      <c r="E1305" s="8"/>
      <c r="F1305" s="8"/>
      <c r="G1305" s="21"/>
      <c r="H1305" s="12"/>
      <c r="I1305" s="12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x14ac:dyDescent="0.25">
      <c r="A1306" s="8"/>
      <c r="B1306" s="8"/>
      <c r="C1306" s="8"/>
      <c r="D1306" s="8"/>
      <c r="E1306" s="8"/>
      <c r="F1306" s="8"/>
      <c r="G1306" s="21"/>
      <c r="H1306" s="12"/>
      <c r="I1306" s="12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x14ac:dyDescent="0.25">
      <c r="A1307" s="8"/>
      <c r="B1307" s="8"/>
      <c r="C1307" s="8"/>
      <c r="D1307" s="8"/>
      <c r="E1307" s="8"/>
      <c r="F1307" s="8"/>
      <c r="G1307" s="21"/>
      <c r="H1307" s="12"/>
      <c r="I1307" s="12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x14ac:dyDescent="0.25">
      <c r="A1308" s="8"/>
      <c r="B1308" s="8"/>
      <c r="C1308" s="8"/>
      <c r="D1308" s="8"/>
      <c r="E1308" s="8"/>
      <c r="F1308" s="8"/>
      <c r="G1308" s="21"/>
      <c r="H1308" s="12"/>
      <c r="I1308" s="12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x14ac:dyDescent="0.25">
      <c r="A1309" s="8"/>
      <c r="B1309" s="8"/>
      <c r="C1309" s="8"/>
      <c r="D1309" s="8"/>
      <c r="E1309" s="8"/>
      <c r="F1309" s="8"/>
      <c r="G1309" s="21"/>
      <c r="H1309" s="12"/>
      <c r="I1309" s="12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x14ac:dyDescent="0.25">
      <c r="A1310" s="8"/>
      <c r="B1310" s="8"/>
      <c r="C1310" s="8"/>
      <c r="D1310" s="8"/>
      <c r="E1310" s="8"/>
      <c r="F1310" s="8"/>
      <c r="G1310" s="21"/>
      <c r="H1310" s="12"/>
      <c r="I1310" s="12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x14ac:dyDescent="0.25">
      <c r="A1311" s="8"/>
      <c r="B1311" s="8"/>
      <c r="C1311" s="8"/>
      <c r="D1311" s="8"/>
      <c r="E1311" s="8"/>
      <c r="F1311" s="8"/>
      <c r="G1311" s="21"/>
      <c r="H1311" s="12"/>
      <c r="I1311" s="12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x14ac:dyDescent="0.25">
      <c r="A1312" s="8"/>
      <c r="B1312" s="8"/>
      <c r="C1312" s="8"/>
      <c r="D1312" s="8"/>
      <c r="E1312" s="8"/>
      <c r="F1312" s="8"/>
      <c r="G1312" s="21"/>
      <c r="H1312" s="12"/>
      <c r="I1312" s="12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x14ac:dyDescent="0.25">
      <c r="A1313" s="8"/>
      <c r="B1313" s="8"/>
      <c r="C1313" s="8"/>
      <c r="D1313" s="8"/>
      <c r="E1313" s="8"/>
      <c r="F1313" s="8"/>
      <c r="G1313" s="21"/>
      <c r="H1313" s="12"/>
      <c r="I1313" s="12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x14ac:dyDescent="0.25">
      <c r="A1314" s="8"/>
      <c r="B1314" s="8"/>
      <c r="C1314" s="8"/>
      <c r="D1314" s="8"/>
      <c r="E1314" s="8"/>
      <c r="F1314" s="8"/>
      <c r="G1314" s="21"/>
      <c r="H1314" s="12"/>
      <c r="I1314" s="12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x14ac:dyDescent="0.25">
      <c r="A1315" s="8"/>
      <c r="B1315" s="8"/>
      <c r="C1315" s="8"/>
      <c r="D1315" s="8"/>
      <c r="E1315" s="8"/>
      <c r="F1315" s="8"/>
      <c r="G1315" s="21"/>
      <c r="H1315" s="12"/>
      <c r="I1315" s="12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x14ac:dyDescent="0.25">
      <c r="A1316" s="8"/>
      <c r="B1316" s="8"/>
      <c r="C1316" s="8"/>
      <c r="D1316" s="8"/>
      <c r="E1316" s="8"/>
      <c r="F1316" s="8"/>
      <c r="G1316" s="21"/>
      <c r="H1316" s="12"/>
      <c r="I1316" s="12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x14ac:dyDescent="0.25">
      <c r="A1317" s="8"/>
      <c r="B1317" s="8"/>
      <c r="C1317" s="8"/>
      <c r="D1317" s="8"/>
      <c r="E1317" s="8"/>
      <c r="F1317" s="8"/>
      <c r="G1317" s="21"/>
      <c r="H1317" s="12"/>
      <c r="I1317" s="12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x14ac:dyDescent="0.25">
      <c r="A1318" s="8"/>
      <c r="B1318" s="8"/>
      <c r="C1318" s="8"/>
      <c r="D1318" s="8"/>
      <c r="E1318" s="8"/>
      <c r="F1318" s="8"/>
      <c r="G1318" s="21"/>
      <c r="H1318" s="12"/>
      <c r="I1318" s="12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x14ac:dyDescent="0.25">
      <c r="A1319" s="8"/>
      <c r="B1319" s="8"/>
      <c r="C1319" s="8"/>
      <c r="D1319" s="8"/>
      <c r="E1319" s="8"/>
      <c r="F1319" s="8"/>
      <c r="G1319" s="21"/>
      <c r="H1319" s="12"/>
      <c r="I1319" s="12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x14ac:dyDescent="0.25">
      <c r="A1320" s="8"/>
      <c r="B1320" s="8"/>
      <c r="C1320" s="8"/>
      <c r="D1320" s="8"/>
      <c r="E1320" s="8"/>
      <c r="F1320" s="8"/>
      <c r="G1320" s="21"/>
      <c r="H1320" s="12"/>
      <c r="I1320" s="12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x14ac:dyDescent="0.25">
      <c r="A1321" s="8"/>
      <c r="B1321" s="8"/>
      <c r="C1321" s="8"/>
      <c r="D1321" s="8"/>
      <c r="E1321" s="8"/>
      <c r="F1321" s="8"/>
      <c r="G1321" s="21"/>
      <c r="H1321" s="12"/>
      <c r="I1321" s="12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x14ac:dyDescent="0.25">
      <c r="A1322" s="8"/>
      <c r="B1322" s="8"/>
      <c r="C1322" s="8"/>
      <c r="D1322" s="8"/>
      <c r="E1322" s="8"/>
      <c r="F1322" s="8"/>
      <c r="G1322" s="21"/>
      <c r="H1322" s="12"/>
      <c r="I1322" s="12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x14ac:dyDescent="0.25">
      <c r="A1323" s="8"/>
      <c r="B1323" s="8"/>
      <c r="C1323" s="8"/>
      <c r="D1323" s="8"/>
      <c r="E1323" s="8"/>
      <c r="F1323" s="8"/>
      <c r="G1323" s="21"/>
      <c r="H1323" s="12"/>
      <c r="I1323" s="12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x14ac:dyDescent="0.25">
      <c r="A1324" s="8"/>
      <c r="B1324" s="8"/>
      <c r="C1324" s="8"/>
      <c r="D1324" s="8"/>
      <c r="E1324" s="8"/>
      <c r="F1324" s="8"/>
      <c r="G1324" s="21"/>
      <c r="H1324" s="12"/>
      <c r="I1324" s="12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x14ac:dyDescent="0.25">
      <c r="A1325" s="8"/>
      <c r="B1325" s="8"/>
      <c r="C1325" s="8"/>
      <c r="D1325" s="8"/>
      <c r="E1325" s="8"/>
      <c r="F1325" s="8"/>
      <c r="G1325" s="21"/>
      <c r="H1325" s="12"/>
      <c r="I1325" s="12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x14ac:dyDescent="0.25">
      <c r="A1326" s="8"/>
      <c r="B1326" s="8"/>
      <c r="C1326" s="8"/>
      <c r="D1326" s="8"/>
      <c r="E1326" s="8"/>
      <c r="F1326" s="8"/>
      <c r="G1326" s="21"/>
      <c r="H1326" s="12"/>
      <c r="I1326" s="12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x14ac:dyDescent="0.25">
      <c r="A1327" s="8"/>
      <c r="B1327" s="8"/>
      <c r="C1327" s="8"/>
      <c r="D1327" s="8"/>
      <c r="E1327" s="8"/>
      <c r="F1327" s="8"/>
      <c r="G1327" s="21"/>
      <c r="H1327" s="12"/>
      <c r="I1327" s="12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x14ac:dyDescent="0.25">
      <c r="A1328" s="8"/>
      <c r="B1328" s="8"/>
      <c r="C1328" s="8"/>
      <c r="D1328" s="8"/>
      <c r="E1328" s="8"/>
      <c r="F1328" s="8"/>
      <c r="G1328" s="21"/>
      <c r="H1328" s="12"/>
      <c r="I1328" s="12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x14ac:dyDescent="0.25">
      <c r="A1329" s="8"/>
      <c r="B1329" s="8"/>
      <c r="C1329" s="8"/>
      <c r="D1329" s="8"/>
      <c r="E1329" s="8"/>
      <c r="F1329" s="8"/>
      <c r="G1329" s="21"/>
      <c r="H1329" s="12"/>
      <c r="I1329" s="12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x14ac:dyDescent="0.25">
      <c r="A1330" s="8"/>
      <c r="B1330" s="8"/>
      <c r="C1330" s="8"/>
      <c r="D1330" s="8"/>
      <c r="E1330" s="8"/>
      <c r="F1330" s="8"/>
      <c r="G1330" s="21"/>
      <c r="H1330" s="12"/>
      <c r="I1330" s="12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x14ac:dyDescent="0.25">
      <c r="A1331" s="8"/>
      <c r="B1331" s="8"/>
      <c r="C1331" s="8"/>
      <c r="D1331" s="8"/>
      <c r="E1331" s="8"/>
      <c r="F1331" s="8"/>
      <c r="G1331" s="21"/>
      <c r="H1331" s="12"/>
      <c r="I1331" s="12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x14ac:dyDescent="0.25">
      <c r="A1332" s="8"/>
      <c r="B1332" s="8"/>
      <c r="C1332" s="8"/>
      <c r="D1332" s="8"/>
      <c r="E1332" s="8"/>
      <c r="F1332" s="8"/>
      <c r="G1332" s="21"/>
      <c r="H1332" s="12"/>
      <c r="I1332" s="12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x14ac:dyDescent="0.25">
      <c r="A1333" s="8"/>
      <c r="B1333" s="8"/>
      <c r="C1333" s="8"/>
      <c r="D1333" s="8"/>
      <c r="E1333" s="8"/>
      <c r="F1333" s="8"/>
      <c r="G1333" s="21"/>
      <c r="H1333" s="12"/>
      <c r="I1333" s="12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x14ac:dyDescent="0.25">
      <c r="A1334" s="8"/>
      <c r="B1334" s="8"/>
      <c r="C1334" s="8"/>
      <c r="D1334" s="8"/>
      <c r="E1334" s="8"/>
      <c r="F1334" s="8"/>
      <c r="G1334" s="21"/>
      <c r="H1334" s="12"/>
      <c r="I1334" s="12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x14ac:dyDescent="0.25">
      <c r="A1335" s="8"/>
      <c r="B1335" s="8"/>
      <c r="C1335" s="8"/>
      <c r="D1335" s="8"/>
      <c r="E1335" s="8"/>
      <c r="F1335" s="8"/>
      <c r="G1335" s="21"/>
      <c r="H1335" s="12"/>
      <c r="I1335" s="12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x14ac:dyDescent="0.25">
      <c r="A1336" s="8"/>
      <c r="B1336" s="8"/>
      <c r="C1336" s="8"/>
      <c r="D1336" s="8"/>
      <c r="E1336" s="8"/>
      <c r="F1336" s="8"/>
      <c r="G1336" s="21"/>
      <c r="H1336" s="12"/>
      <c r="I1336" s="12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x14ac:dyDescent="0.25">
      <c r="A1337" s="8"/>
      <c r="B1337" s="8"/>
      <c r="C1337" s="8"/>
      <c r="D1337" s="8"/>
      <c r="E1337" s="8"/>
      <c r="F1337" s="8"/>
      <c r="G1337" s="21"/>
      <c r="H1337" s="12"/>
      <c r="I1337" s="12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x14ac:dyDescent="0.25">
      <c r="A1338" s="8"/>
      <c r="B1338" s="8"/>
      <c r="C1338" s="8"/>
      <c r="D1338" s="8"/>
      <c r="E1338" s="8"/>
      <c r="F1338" s="8"/>
      <c r="G1338" s="21"/>
      <c r="H1338" s="12"/>
      <c r="I1338" s="12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x14ac:dyDescent="0.25">
      <c r="A1339" s="8"/>
      <c r="B1339" s="8"/>
      <c r="C1339" s="8"/>
      <c r="D1339" s="8"/>
      <c r="E1339" s="8"/>
      <c r="F1339" s="8"/>
      <c r="G1339" s="21"/>
      <c r="H1339" s="12"/>
      <c r="I1339" s="12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x14ac:dyDescent="0.25">
      <c r="A1340" s="8"/>
      <c r="B1340" s="8"/>
      <c r="C1340" s="8"/>
      <c r="D1340" s="8"/>
      <c r="E1340" s="8"/>
      <c r="F1340" s="8"/>
      <c r="G1340" s="21"/>
      <c r="H1340" s="12"/>
      <c r="I1340" s="12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x14ac:dyDescent="0.25">
      <c r="A1341" s="8"/>
      <c r="B1341" s="8"/>
      <c r="C1341" s="8"/>
      <c r="D1341" s="8"/>
      <c r="E1341" s="8"/>
      <c r="F1341" s="8"/>
      <c r="G1341" s="21"/>
      <c r="H1341" s="12"/>
      <c r="I1341" s="12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x14ac:dyDescent="0.25">
      <c r="A1342" s="8"/>
      <c r="B1342" s="8"/>
      <c r="C1342" s="8"/>
      <c r="D1342" s="8"/>
      <c r="E1342" s="8"/>
      <c r="F1342" s="8"/>
      <c r="G1342" s="21"/>
      <c r="H1342" s="12"/>
      <c r="I1342" s="12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x14ac:dyDescent="0.25">
      <c r="A1343" s="8"/>
      <c r="B1343" s="8"/>
      <c r="C1343" s="8"/>
      <c r="D1343" s="8"/>
      <c r="E1343" s="8"/>
      <c r="F1343" s="8"/>
      <c r="G1343" s="21"/>
      <c r="H1343" s="12"/>
      <c r="I1343" s="12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x14ac:dyDescent="0.25">
      <c r="A1344" s="8"/>
      <c r="B1344" s="8"/>
      <c r="C1344" s="8"/>
      <c r="D1344" s="8"/>
      <c r="E1344" s="8"/>
      <c r="F1344" s="8"/>
      <c r="G1344" s="21"/>
      <c r="H1344" s="12"/>
      <c r="I1344" s="12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x14ac:dyDescent="0.25">
      <c r="A1345" s="8"/>
      <c r="B1345" s="8"/>
      <c r="C1345" s="8"/>
      <c r="D1345" s="8"/>
      <c r="E1345" s="8"/>
      <c r="F1345" s="8"/>
      <c r="G1345" s="21"/>
      <c r="H1345" s="12"/>
      <c r="I1345" s="12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x14ac:dyDescent="0.25">
      <c r="A1346" s="8"/>
      <c r="B1346" s="8"/>
      <c r="C1346" s="8"/>
      <c r="D1346" s="8"/>
      <c r="E1346" s="8"/>
      <c r="F1346" s="8"/>
      <c r="G1346" s="21"/>
      <c r="H1346" s="12"/>
      <c r="I1346" s="12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x14ac:dyDescent="0.25">
      <c r="A1347" s="8"/>
      <c r="B1347" s="8"/>
      <c r="C1347" s="8"/>
      <c r="D1347" s="8"/>
      <c r="E1347" s="8"/>
      <c r="F1347" s="8"/>
      <c r="G1347" s="21"/>
      <c r="H1347" s="12"/>
      <c r="I1347" s="12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x14ac:dyDescent="0.25">
      <c r="A1348" s="8"/>
      <c r="B1348" s="8"/>
      <c r="C1348" s="8"/>
      <c r="D1348" s="8"/>
      <c r="E1348" s="8"/>
      <c r="F1348" s="8"/>
      <c r="G1348" s="21"/>
      <c r="H1348" s="12"/>
      <c r="I1348" s="12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x14ac:dyDescent="0.25">
      <c r="A1349" s="8"/>
      <c r="B1349" s="8"/>
      <c r="C1349" s="8"/>
      <c r="D1349" s="8"/>
      <c r="E1349" s="8"/>
      <c r="F1349" s="8"/>
      <c r="G1349" s="21"/>
      <c r="H1349" s="12"/>
      <c r="I1349" s="12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x14ac:dyDescent="0.25">
      <c r="A1350" s="8"/>
      <c r="B1350" s="8"/>
      <c r="C1350" s="8"/>
      <c r="D1350" s="8"/>
      <c r="E1350" s="8"/>
      <c r="F1350" s="8"/>
      <c r="G1350" s="21"/>
      <c r="H1350" s="12"/>
      <c r="I1350" s="12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x14ac:dyDescent="0.25">
      <c r="A1351" s="8"/>
      <c r="B1351" s="8"/>
      <c r="C1351" s="8"/>
      <c r="D1351" s="8"/>
      <c r="E1351" s="8"/>
      <c r="F1351" s="8"/>
      <c r="G1351" s="21"/>
      <c r="H1351" s="12"/>
      <c r="I1351" s="12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x14ac:dyDescent="0.25">
      <c r="A1352" s="8"/>
      <c r="B1352" s="8"/>
      <c r="C1352" s="8"/>
      <c r="D1352" s="8"/>
      <c r="E1352" s="8"/>
      <c r="F1352" s="8"/>
      <c r="G1352" s="21"/>
      <c r="H1352" s="12"/>
      <c r="I1352" s="12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x14ac:dyDescent="0.25">
      <c r="A1353" s="8"/>
      <c r="B1353" s="8"/>
      <c r="C1353" s="8"/>
      <c r="D1353" s="8"/>
      <c r="E1353" s="8"/>
      <c r="F1353" s="8"/>
      <c r="G1353" s="21"/>
      <c r="H1353" s="12"/>
      <c r="I1353" s="12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x14ac:dyDescent="0.25">
      <c r="A1354" s="8"/>
      <c r="B1354" s="8"/>
      <c r="C1354" s="8"/>
      <c r="D1354" s="8"/>
      <c r="E1354" s="8"/>
      <c r="F1354" s="8"/>
      <c r="G1354" s="21"/>
      <c r="H1354" s="12"/>
      <c r="I1354" s="12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x14ac:dyDescent="0.25">
      <c r="A1355" s="8"/>
      <c r="B1355" s="8"/>
      <c r="C1355" s="8"/>
      <c r="D1355" s="8"/>
      <c r="E1355" s="8"/>
      <c r="F1355" s="8"/>
      <c r="G1355" s="21"/>
      <c r="H1355" s="12"/>
      <c r="I1355" s="12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x14ac:dyDescent="0.25">
      <c r="A1356" s="8"/>
      <c r="B1356" s="8"/>
      <c r="C1356" s="8"/>
      <c r="D1356" s="8"/>
      <c r="E1356" s="8"/>
      <c r="F1356" s="8"/>
      <c r="G1356" s="21"/>
      <c r="H1356" s="12"/>
      <c r="I1356" s="12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x14ac:dyDescent="0.25">
      <c r="A1357" s="8"/>
      <c r="B1357" s="8"/>
      <c r="C1357" s="8"/>
      <c r="D1357" s="8"/>
      <c r="E1357" s="8"/>
      <c r="F1357" s="8"/>
      <c r="G1357" s="21"/>
      <c r="H1357" s="12"/>
      <c r="I1357" s="12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x14ac:dyDescent="0.25">
      <c r="A1358" s="8"/>
      <c r="B1358" s="8"/>
      <c r="C1358" s="8"/>
      <c r="D1358" s="8"/>
      <c r="E1358" s="8"/>
      <c r="F1358" s="8"/>
      <c r="G1358" s="21"/>
      <c r="H1358" s="12"/>
      <c r="I1358" s="12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x14ac:dyDescent="0.25">
      <c r="A1359" s="8"/>
      <c r="B1359" s="8"/>
      <c r="C1359" s="8"/>
      <c r="D1359" s="8"/>
      <c r="E1359" s="8"/>
      <c r="F1359" s="8"/>
      <c r="G1359" s="21"/>
      <c r="H1359" s="12"/>
      <c r="I1359" s="12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x14ac:dyDescent="0.25">
      <c r="A1360" s="8"/>
      <c r="B1360" s="8"/>
      <c r="C1360" s="8"/>
      <c r="D1360" s="8"/>
      <c r="E1360" s="8"/>
      <c r="F1360" s="8"/>
      <c r="G1360" s="21"/>
      <c r="H1360" s="12"/>
      <c r="I1360" s="12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x14ac:dyDescent="0.25">
      <c r="A1361" s="8"/>
      <c r="B1361" s="8"/>
      <c r="C1361" s="8"/>
      <c r="D1361" s="8"/>
      <c r="E1361" s="8"/>
      <c r="F1361" s="8"/>
      <c r="G1361" s="21"/>
      <c r="H1361" s="12"/>
      <c r="I1361" s="12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x14ac:dyDescent="0.25">
      <c r="A1362" s="8"/>
      <c r="B1362" s="8"/>
      <c r="C1362" s="8"/>
      <c r="D1362" s="8"/>
      <c r="E1362" s="8"/>
      <c r="F1362" s="8"/>
      <c r="G1362" s="21"/>
      <c r="H1362" s="12"/>
      <c r="I1362" s="12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x14ac:dyDescent="0.25">
      <c r="A1363" s="8"/>
      <c r="B1363" s="8"/>
      <c r="C1363" s="8"/>
      <c r="D1363" s="8"/>
      <c r="E1363" s="8"/>
      <c r="F1363" s="8"/>
      <c r="G1363" s="21"/>
      <c r="H1363" s="12"/>
      <c r="I1363" s="12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x14ac:dyDescent="0.25">
      <c r="A1364" s="8"/>
      <c r="B1364" s="8"/>
      <c r="C1364" s="8"/>
      <c r="D1364" s="8"/>
      <c r="E1364" s="8"/>
      <c r="F1364" s="8"/>
      <c r="G1364" s="21"/>
      <c r="H1364" s="12"/>
      <c r="I1364" s="12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x14ac:dyDescent="0.25">
      <c r="A1365" s="8"/>
      <c r="B1365" s="8"/>
      <c r="C1365" s="8"/>
      <c r="D1365" s="8"/>
      <c r="E1365" s="8"/>
      <c r="F1365" s="8"/>
      <c r="G1365" s="21"/>
      <c r="H1365" s="12"/>
      <c r="I1365" s="12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x14ac:dyDescent="0.25">
      <c r="A1366" s="8"/>
      <c r="B1366" s="8"/>
      <c r="C1366" s="8"/>
      <c r="D1366" s="8"/>
      <c r="E1366" s="8"/>
      <c r="F1366" s="8"/>
      <c r="G1366" s="21"/>
      <c r="H1366" s="12"/>
      <c r="I1366" s="12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x14ac:dyDescent="0.25">
      <c r="A1367" s="8"/>
      <c r="B1367" s="8"/>
      <c r="C1367" s="8"/>
      <c r="D1367" s="8"/>
      <c r="E1367" s="8"/>
      <c r="F1367" s="8"/>
      <c r="G1367" s="21"/>
      <c r="H1367" s="12"/>
      <c r="I1367" s="12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x14ac:dyDescent="0.25">
      <c r="A1368" s="8"/>
      <c r="B1368" s="8"/>
      <c r="C1368" s="8"/>
      <c r="D1368" s="8"/>
      <c r="E1368" s="8"/>
      <c r="F1368" s="8"/>
      <c r="G1368" s="21"/>
      <c r="H1368" s="12"/>
      <c r="I1368" s="12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x14ac:dyDescent="0.25">
      <c r="A1369" s="8"/>
      <c r="B1369" s="8"/>
      <c r="C1369" s="8"/>
      <c r="D1369" s="8"/>
      <c r="E1369" s="8"/>
      <c r="F1369" s="8"/>
      <c r="G1369" s="21"/>
      <c r="H1369" s="12"/>
      <c r="I1369" s="12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x14ac:dyDescent="0.25">
      <c r="A1370" s="8"/>
      <c r="B1370" s="8"/>
      <c r="C1370" s="8"/>
      <c r="D1370" s="8"/>
      <c r="E1370" s="8"/>
      <c r="F1370" s="8"/>
      <c r="G1370" s="21"/>
      <c r="H1370" s="12"/>
      <c r="I1370" s="12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x14ac:dyDescent="0.25">
      <c r="A1371" s="8"/>
      <c r="B1371" s="8"/>
      <c r="C1371" s="8"/>
      <c r="D1371" s="8"/>
      <c r="E1371" s="8"/>
      <c r="F1371" s="8"/>
      <c r="G1371" s="21"/>
      <c r="H1371" s="12"/>
      <c r="I1371" s="12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x14ac:dyDescent="0.25">
      <c r="A1372" s="8"/>
      <c r="B1372" s="8"/>
      <c r="C1372" s="8"/>
      <c r="D1372" s="8"/>
      <c r="E1372" s="8"/>
      <c r="F1372" s="8"/>
      <c r="G1372" s="21"/>
      <c r="H1372" s="12"/>
      <c r="I1372" s="12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x14ac:dyDescent="0.25">
      <c r="A1373" s="8"/>
      <c r="B1373" s="8"/>
      <c r="C1373" s="8"/>
      <c r="D1373" s="8"/>
      <c r="E1373" s="8"/>
      <c r="F1373" s="8"/>
      <c r="G1373" s="21"/>
      <c r="H1373" s="12"/>
      <c r="I1373" s="12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x14ac:dyDescent="0.25">
      <c r="A1374" s="8"/>
      <c r="B1374" s="8"/>
      <c r="C1374" s="8"/>
      <c r="D1374" s="8"/>
      <c r="E1374" s="8"/>
      <c r="F1374" s="8"/>
      <c r="G1374" s="21"/>
      <c r="H1374" s="12"/>
      <c r="I1374" s="12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x14ac:dyDescent="0.25">
      <c r="A1375" s="8"/>
      <c r="B1375" s="8"/>
      <c r="C1375" s="8"/>
      <c r="D1375" s="8"/>
      <c r="E1375" s="8"/>
      <c r="F1375" s="8"/>
      <c r="G1375" s="21"/>
      <c r="H1375" s="12"/>
      <c r="I1375" s="12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x14ac:dyDescent="0.25">
      <c r="A1376" s="8"/>
      <c r="B1376" s="8"/>
      <c r="C1376" s="8"/>
      <c r="D1376" s="8"/>
      <c r="E1376" s="8"/>
      <c r="F1376" s="8"/>
      <c r="G1376" s="21"/>
      <c r="H1376" s="12"/>
      <c r="I1376" s="12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x14ac:dyDescent="0.25">
      <c r="A1377" s="8"/>
      <c r="B1377" s="8"/>
      <c r="C1377" s="8"/>
      <c r="D1377" s="8"/>
      <c r="E1377" s="8"/>
      <c r="F1377" s="8"/>
      <c r="G1377" s="21"/>
      <c r="H1377" s="12"/>
      <c r="I1377" s="12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x14ac:dyDescent="0.25">
      <c r="A1378" s="8"/>
      <c r="B1378" s="8"/>
      <c r="C1378" s="8"/>
      <c r="D1378" s="8"/>
      <c r="E1378" s="8"/>
      <c r="F1378" s="8"/>
      <c r="G1378" s="21"/>
      <c r="H1378" s="12"/>
      <c r="I1378" s="12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x14ac:dyDescent="0.25">
      <c r="A1379" s="8"/>
      <c r="B1379" s="8"/>
      <c r="C1379" s="8"/>
      <c r="D1379" s="8"/>
      <c r="E1379" s="8"/>
      <c r="F1379" s="8"/>
      <c r="G1379" s="21"/>
      <c r="H1379" s="12"/>
      <c r="I1379" s="12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x14ac:dyDescent="0.25">
      <c r="A1380" s="8"/>
      <c r="B1380" s="8"/>
      <c r="C1380" s="8"/>
      <c r="D1380" s="8"/>
      <c r="E1380" s="8"/>
      <c r="F1380" s="8"/>
      <c r="G1380" s="21"/>
      <c r="H1380" s="12"/>
      <c r="I1380" s="12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x14ac:dyDescent="0.25">
      <c r="A1381" s="8"/>
      <c r="B1381" s="8"/>
      <c r="C1381" s="8"/>
      <c r="D1381" s="8"/>
      <c r="E1381" s="8"/>
      <c r="F1381" s="8"/>
      <c r="G1381" s="21"/>
      <c r="H1381" s="12"/>
      <c r="I1381" s="12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x14ac:dyDescent="0.25">
      <c r="A1382" s="8"/>
      <c r="B1382" s="8"/>
      <c r="C1382" s="8"/>
      <c r="D1382" s="8"/>
      <c r="E1382" s="8"/>
      <c r="F1382" s="8"/>
      <c r="G1382" s="21"/>
      <c r="H1382" s="12"/>
      <c r="I1382" s="12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x14ac:dyDescent="0.25">
      <c r="A1383" s="8"/>
      <c r="B1383" s="8"/>
      <c r="C1383" s="8"/>
      <c r="D1383" s="8"/>
      <c r="E1383" s="8"/>
      <c r="F1383" s="8"/>
      <c r="G1383" s="21"/>
      <c r="H1383" s="12"/>
      <c r="I1383" s="12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x14ac:dyDescent="0.25">
      <c r="A1384" s="8"/>
      <c r="B1384" s="8"/>
      <c r="C1384" s="8"/>
      <c r="D1384" s="8"/>
      <c r="E1384" s="8"/>
      <c r="F1384" s="8"/>
      <c r="G1384" s="21"/>
      <c r="H1384" s="12"/>
      <c r="I1384" s="12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x14ac:dyDescent="0.25">
      <c r="A1385" s="8"/>
      <c r="B1385" s="8"/>
      <c r="C1385" s="8"/>
      <c r="D1385" s="8"/>
      <c r="E1385" s="8"/>
      <c r="F1385" s="8"/>
      <c r="G1385" s="21"/>
      <c r="H1385" s="12"/>
      <c r="I1385" s="12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x14ac:dyDescent="0.25">
      <c r="A1386" s="8"/>
      <c r="B1386" s="8"/>
      <c r="C1386" s="8"/>
      <c r="D1386" s="8"/>
      <c r="E1386" s="8"/>
      <c r="F1386" s="8"/>
      <c r="G1386" s="21"/>
      <c r="H1386" s="12"/>
      <c r="I1386" s="12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x14ac:dyDescent="0.25">
      <c r="A1387" s="8"/>
      <c r="B1387" s="8"/>
      <c r="C1387" s="8"/>
      <c r="D1387" s="8"/>
      <c r="E1387" s="8"/>
      <c r="F1387" s="8"/>
      <c r="G1387" s="21"/>
      <c r="H1387" s="12"/>
      <c r="I1387" s="12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x14ac:dyDescent="0.25">
      <c r="A1388" s="8"/>
      <c r="B1388" s="8"/>
      <c r="C1388" s="8"/>
      <c r="D1388" s="8"/>
      <c r="E1388" s="8"/>
      <c r="F1388" s="8"/>
      <c r="G1388" s="21"/>
      <c r="H1388" s="12"/>
      <c r="I1388" s="12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x14ac:dyDescent="0.25">
      <c r="A1389" s="8"/>
      <c r="B1389" s="8"/>
      <c r="C1389" s="8"/>
      <c r="D1389" s="8"/>
      <c r="E1389" s="8"/>
      <c r="F1389" s="8"/>
      <c r="G1389" s="21"/>
      <c r="H1389" s="12"/>
      <c r="I1389" s="12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x14ac:dyDescent="0.25">
      <c r="A1390" s="8"/>
      <c r="B1390" s="8"/>
      <c r="C1390" s="8"/>
      <c r="D1390" s="8"/>
      <c r="E1390" s="8"/>
      <c r="F1390" s="8"/>
      <c r="G1390" s="21"/>
      <c r="H1390" s="12"/>
      <c r="I1390" s="12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x14ac:dyDescent="0.25">
      <c r="A1391" s="8"/>
      <c r="B1391" s="8"/>
      <c r="C1391" s="8"/>
      <c r="D1391" s="8"/>
      <c r="E1391" s="8"/>
      <c r="F1391" s="8"/>
      <c r="G1391" s="21"/>
      <c r="H1391" s="12"/>
      <c r="I1391" s="12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x14ac:dyDescent="0.25">
      <c r="A1392" s="8"/>
      <c r="B1392" s="8"/>
      <c r="C1392" s="8"/>
      <c r="D1392" s="8"/>
      <c r="E1392" s="8"/>
      <c r="F1392" s="8"/>
      <c r="G1392" s="21"/>
      <c r="H1392" s="12"/>
      <c r="I1392" s="12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x14ac:dyDescent="0.25">
      <c r="A1393" s="8"/>
      <c r="B1393" s="8"/>
      <c r="C1393" s="8"/>
      <c r="D1393" s="8"/>
      <c r="E1393" s="8"/>
      <c r="F1393" s="8"/>
      <c r="G1393" s="21"/>
      <c r="H1393" s="12"/>
      <c r="I1393" s="12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x14ac:dyDescent="0.25">
      <c r="A1394" s="8"/>
      <c r="B1394" s="8"/>
      <c r="C1394" s="8"/>
      <c r="D1394" s="8"/>
      <c r="E1394" s="8"/>
      <c r="F1394" s="8"/>
      <c r="G1394" s="21"/>
      <c r="H1394" s="12"/>
      <c r="I1394" s="12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x14ac:dyDescent="0.25">
      <c r="A1395" s="8"/>
      <c r="B1395" s="8"/>
      <c r="C1395" s="8"/>
      <c r="D1395" s="8"/>
      <c r="E1395" s="8"/>
      <c r="F1395" s="8"/>
      <c r="G1395" s="21"/>
      <c r="H1395" s="12"/>
      <c r="I1395" s="12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x14ac:dyDescent="0.25">
      <c r="A1396" s="8"/>
      <c r="B1396" s="8"/>
      <c r="C1396" s="8"/>
      <c r="D1396" s="8"/>
      <c r="E1396" s="8"/>
      <c r="F1396" s="8"/>
      <c r="G1396" s="21"/>
      <c r="H1396" s="12"/>
      <c r="I1396" s="12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x14ac:dyDescent="0.25">
      <c r="A1397" s="8"/>
      <c r="B1397" s="8"/>
      <c r="C1397" s="8"/>
      <c r="D1397" s="8"/>
      <c r="E1397" s="8"/>
      <c r="F1397" s="8"/>
      <c r="G1397" s="21"/>
      <c r="H1397" s="12"/>
      <c r="I1397" s="12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x14ac:dyDescent="0.25">
      <c r="A1398" s="8"/>
      <c r="B1398" s="8"/>
      <c r="C1398" s="8"/>
      <c r="D1398" s="8"/>
      <c r="E1398" s="8"/>
      <c r="F1398" s="8"/>
      <c r="G1398" s="21"/>
      <c r="H1398" s="12"/>
      <c r="I1398" s="12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x14ac:dyDescent="0.25">
      <c r="A1399" s="8"/>
      <c r="B1399" s="8"/>
      <c r="C1399" s="8"/>
      <c r="D1399" s="8"/>
      <c r="E1399" s="8"/>
      <c r="F1399" s="8"/>
      <c r="G1399" s="21"/>
      <c r="H1399" s="12"/>
      <c r="I1399" s="12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x14ac:dyDescent="0.25">
      <c r="A1400" s="8"/>
      <c r="B1400" s="8"/>
      <c r="C1400" s="8"/>
      <c r="D1400" s="8"/>
      <c r="E1400" s="8"/>
      <c r="F1400" s="8"/>
      <c r="G1400" s="21"/>
      <c r="H1400" s="12"/>
      <c r="I1400" s="12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x14ac:dyDescent="0.25">
      <c r="A1401" s="8"/>
      <c r="B1401" s="8"/>
      <c r="C1401" s="8"/>
      <c r="D1401" s="8"/>
      <c r="E1401" s="8"/>
      <c r="F1401" s="8"/>
      <c r="G1401" s="21"/>
      <c r="H1401" s="12"/>
      <c r="I1401" s="12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x14ac:dyDescent="0.25">
      <c r="A1402" s="8"/>
      <c r="B1402" s="8"/>
      <c r="C1402" s="8"/>
      <c r="D1402" s="8"/>
      <c r="E1402" s="8"/>
      <c r="F1402" s="8"/>
      <c r="G1402" s="21"/>
      <c r="H1402" s="12"/>
      <c r="I1402" s="12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x14ac:dyDescent="0.25">
      <c r="A1403" s="8"/>
      <c r="B1403" s="8"/>
      <c r="C1403" s="8"/>
      <c r="D1403" s="8"/>
      <c r="E1403" s="8"/>
      <c r="F1403" s="8"/>
      <c r="G1403" s="21"/>
      <c r="H1403" s="12"/>
      <c r="I1403" s="12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x14ac:dyDescent="0.25">
      <c r="A1404" s="8"/>
      <c r="B1404" s="8"/>
      <c r="C1404" s="8"/>
      <c r="D1404" s="8"/>
      <c r="E1404" s="8"/>
      <c r="F1404" s="8"/>
      <c r="G1404" s="21"/>
      <c r="H1404" s="12"/>
      <c r="I1404" s="12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x14ac:dyDescent="0.25">
      <c r="A1405" s="8"/>
      <c r="B1405" s="8"/>
      <c r="C1405" s="8"/>
      <c r="D1405" s="8"/>
      <c r="E1405" s="8"/>
      <c r="F1405" s="8"/>
      <c r="G1405" s="21"/>
      <c r="H1405" s="12"/>
      <c r="I1405" s="12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x14ac:dyDescent="0.25">
      <c r="A1406" s="8"/>
      <c r="B1406" s="8"/>
      <c r="C1406" s="8"/>
      <c r="D1406" s="8"/>
      <c r="E1406" s="8"/>
      <c r="F1406" s="8"/>
      <c r="G1406" s="21"/>
      <c r="H1406" s="12"/>
      <c r="I1406" s="12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x14ac:dyDescent="0.25">
      <c r="A1407" s="8"/>
      <c r="B1407" s="8"/>
      <c r="C1407" s="8"/>
      <c r="D1407" s="8"/>
      <c r="E1407" s="8"/>
      <c r="F1407" s="8"/>
      <c r="G1407" s="21"/>
      <c r="H1407" s="12"/>
      <c r="I1407" s="12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x14ac:dyDescent="0.25">
      <c r="A1408" s="8"/>
      <c r="B1408" s="8"/>
      <c r="C1408" s="8"/>
      <c r="D1408" s="8"/>
      <c r="E1408" s="8"/>
      <c r="F1408" s="8"/>
      <c r="G1408" s="21"/>
      <c r="H1408" s="12"/>
      <c r="I1408" s="12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x14ac:dyDescent="0.25">
      <c r="A1409" s="8"/>
      <c r="B1409" s="8"/>
      <c r="C1409" s="8"/>
      <c r="D1409" s="8"/>
      <c r="E1409" s="8"/>
      <c r="F1409" s="8"/>
      <c r="G1409" s="21"/>
      <c r="H1409" s="12"/>
      <c r="I1409" s="12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x14ac:dyDescent="0.25">
      <c r="A1410" s="8"/>
      <c r="B1410" s="8"/>
      <c r="C1410" s="8"/>
      <c r="D1410" s="8"/>
      <c r="E1410" s="8"/>
      <c r="F1410" s="8"/>
      <c r="G1410" s="21"/>
      <c r="H1410" s="12"/>
      <c r="I1410" s="12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x14ac:dyDescent="0.25">
      <c r="A1411" s="8"/>
      <c r="B1411" s="8"/>
      <c r="C1411" s="8"/>
      <c r="D1411" s="8"/>
      <c r="E1411" s="8"/>
      <c r="F1411" s="8"/>
      <c r="G1411" s="21"/>
      <c r="H1411" s="12"/>
      <c r="I1411" s="12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x14ac:dyDescent="0.25">
      <c r="A1412" s="8"/>
      <c r="B1412" s="8"/>
      <c r="C1412" s="8"/>
      <c r="D1412" s="8"/>
      <c r="E1412" s="8"/>
      <c r="F1412" s="8"/>
      <c r="G1412" s="21"/>
      <c r="H1412" s="12"/>
      <c r="I1412" s="12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x14ac:dyDescent="0.25">
      <c r="A1413" s="8"/>
      <c r="B1413" s="8"/>
      <c r="C1413" s="8"/>
      <c r="D1413" s="8"/>
      <c r="E1413" s="8"/>
      <c r="F1413" s="8"/>
      <c r="G1413" s="21"/>
      <c r="H1413" s="12"/>
      <c r="I1413" s="12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x14ac:dyDescent="0.25">
      <c r="A1414" s="8"/>
      <c r="B1414" s="8"/>
      <c r="C1414" s="8"/>
      <c r="D1414" s="8"/>
      <c r="E1414" s="8"/>
      <c r="F1414" s="8"/>
      <c r="G1414" s="21"/>
      <c r="H1414" s="12"/>
      <c r="I1414" s="12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x14ac:dyDescent="0.25">
      <c r="A1415" s="8"/>
      <c r="B1415" s="8"/>
      <c r="C1415" s="8"/>
      <c r="D1415" s="8"/>
      <c r="E1415" s="8"/>
      <c r="F1415" s="8"/>
      <c r="G1415" s="21"/>
      <c r="H1415" s="12"/>
      <c r="I1415" s="12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x14ac:dyDescent="0.25">
      <c r="A1416" s="8"/>
      <c r="B1416" s="8"/>
      <c r="C1416" s="8"/>
      <c r="D1416" s="8"/>
      <c r="E1416" s="8"/>
      <c r="F1416" s="8"/>
      <c r="G1416" s="21"/>
      <c r="H1416" s="12"/>
      <c r="I1416" s="12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x14ac:dyDescent="0.25">
      <c r="A1417" s="8"/>
      <c r="B1417" s="8"/>
      <c r="C1417" s="8"/>
      <c r="D1417" s="8"/>
      <c r="E1417" s="8"/>
      <c r="F1417" s="8"/>
      <c r="G1417" s="21"/>
      <c r="H1417" s="12"/>
      <c r="I1417" s="12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x14ac:dyDescent="0.25">
      <c r="A1418" s="8"/>
      <c r="B1418" s="8"/>
      <c r="C1418" s="8"/>
      <c r="D1418" s="8"/>
      <c r="E1418" s="8"/>
      <c r="F1418" s="8"/>
      <c r="G1418" s="21"/>
      <c r="H1418" s="12"/>
      <c r="I1418" s="12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x14ac:dyDescent="0.25">
      <c r="A1419" s="8"/>
      <c r="B1419" s="8"/>
      <c r="C1419" s="8"/>
      <c r="D1419" s="8"/>
      <c r="E1419" s="8"/>
      <c r="F1419" s="8"/>
      <c r="G1419" s="21"/>
      <c r="H1419" s="12"/>
      <c r="I1419" s="12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x14ac:dyDescent="0.25">
      <c r="A1420" s="8"/>
      <c r="B1420" s="8"/>
      <c r="C1420" s="8"/>
      <c r="D1420" s="8"/>
      <c r="E1420" s="8"/>
      <c r="F1420" s="8"/>
      <c r="G1420" s="21"/>
      <c r="H1420" s="12"/>
      <c r="I1420" s="12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x14ac:dyDescent="0.25">
      <c r="A1421" s="8"/>
      <c r="B1421" s="8"/>
      <c r="C1421" s="8"/>
      <c r="D1421" s="8"/>
      <c r="E1421" s="8"/>
      <c r="F1421" s="8"/>
      <c r="G1421" s="21"/>
      <c r="H1421" s="12"/>
      <c r="I1421" s="12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x14ac:dyDescent="0.25">
      <c r="A1422" s="8"/>
      <c r="B1422" s="8"/>
      <c r="C1422" s="8"/>
      <c r="D1422" s="8"/>
      <c r="E1422" s="8"/>
      <c r="F1422" s="8"/>
      <c r="G1422" s="21"/>
      <c r="H1422" s="12"/>
      <c r="I1422" s="12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x14ac:dyDescent="0.25">
      <c r="A1423" s="8"/>
      <c r="B1423" s="8"/>
      <c r="C1423" s="8"/>
      <c r="D1423" s="8"/>
      <c r="E1423" s="8"/>
      <c r="F1423" s="8"/>
      <c r="G1423" s="21"/>
      <c r="H1423" s="12"/>
      <c r="I1423" s="12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x14ac:dyDescent="0.25">
      <c r="A1424" s="8"/>
      <c r="B1424" s="8"/>
      <c r="C1424" s="8"/>
      <c r="D1424" s="8"/>
      <c r="E1424" s="8"/>
      <c r="F1424" s="8"/>
      <c r="G1424" s="21"/>
      <c r="H1424" s="12"/>
      <c r="I1424" s="12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x14ac:dyDescent="0.25">
      <c r="A1425" s="8"/>
      <c r="B1425" s="8"/>
      <c r="C1425" s="8"/>
      <c r="D1425" s="8"/>
      <c r="E1425" s="8"/>
      <c r="F1425" s="8"/>
      <c r="G1425" s="21"/>
      <c r="H1425" s="12"/>
      <c r="I1425" s="12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x14ac:dyDescent="0.25">
      <c r="A1426" s="8"/>
      <c r="B1426" s="8"/>
      <c r="C1426" s="8"/>
      <c r="D1426" s="8"/>
      <c r="E1426" s="8"/>
      <c r="F1426" s="8"/>
      <c r="G1426" s="21"/>
      <c r="H1426" s="12"/>
      <c r="I1426" s="12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x14ac:dyDescent="0.25">
      <c r="A1427" s="8"/>
      <c r="B1427" s="8"/>
      <c r="C1427" s="8"/>
      <c r="D1427" s="8"/>
      <c r="E1427" s="8"/>
      <c r="F1427" s="8"/>
      <c r="G1427" s="21"/>
      <c r="H1427" s="12"/>
      <c r="I1427" s="12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x14ac:dyDescent="0.25">
      <c r="A1428" s="8"/>
      <c r="B1428" s="8"/>
      <c r="C1428" s="8"/>
      <c r="D1428" s="8"/>
      <c r="E1428" s="8"/>
      <c r="F1428" s="8"/>
      <c r="G1428" s="21"/>
      <c r="H1428" s="12"/>
      <c r="I1428" s="12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x14ac:dyDescent="0.25">
      <c r="A1429" s="8"/>
      <c r="B1429" s="8"/>
      <c r="C1429" s="8"/>
      <c r="D1429" s="8"/>
      <c r="E1429" s="8"/>
      <c r="F1429" s="8"/>
      <c r="G1429" s="21"/>
      <c r="H1429" s="12"/>
      <c r="I1429" s="12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x14ac:dyDescent="0.25">
      <c r="A1430" s="8"/>
      <c r="B1430" s="8"/>
      <c r="C1430" s="8"/>
      <c r="D1430" s="8"/>
      <c r="E1430" s="8"/>
      <c r="F1430" s="8"/>
      <c r="G1430" s="21"/>
      <c r="H1430" s="12"/>
      <c r="I1430" s="12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x14ac:dyDescent="0.25">
      <c r="A1431" s="8"/>
      <c r="B1431" s="8"/>
      <c r="C1431" s="8"/>
      <c r="D1431" s="8"/>
      <c r="E1431" s="8"/>
      <c r="F1431" s="8"/>
      <c r="G1431" s="21"/>
      <c r="H1431" s="12"/>
      <c r="I1431" s="12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x14ac:dyDescent="0.25">
      <c r="A1432" s="8"/>
      <c r="B1432" s="8"/>
      <c r="C1432" s="8"/>
      <c r="D1432" s="8"/>
      <c r="E1432" s="8"/>
      <c r="F1432" s="8"/>
      <c r="G1432" s="21"/>
      <c r="H1432" s="12"/>
      <c r="I1432" s="12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x14ac:dyDescent="0.25">
      <c r="A1433" s="8"/>
      <c r="B1433" s="8"/>
      <c r="C1433" s="8"/>
      <c r="D1433" s="8"/>
      <c r="E1433" s="8"/>
      <c r="F1433" s="8"/>
      <c r="G1433" s="21"/>
      <c r="H1433" s="12"/>
      <c r="I1433" s="12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x14ac:dyDescent="0.25">
      <c r="A1434" s="8"/>
      <c r="B1434" s="8"/>
      <c r="C1434" s="8"/>
      <c r="D1434" s="8"/>
      <c r="E1434" s="8"/>
      <c r="F1434" s="8"/>
      <c r="G1434" s="21"/>
      <c r="H1434" s="12"/>
      <c r="I1434" s="12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x14ac:dyDescent="0.25">
      <c r="A1435" s="8"/>
      <c r="B1435" s="8"/>
      <c r="C1435" s="8"/>
      <c r="D1435" s="8"/>
      <c r="E1435" s="8"/>
      <c r="F1435" s="8"/>
      <c r="G1435" s="21"/>
      <c r="H1435" s="12"/>
      <c r="I1435" s="12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x14ac:dyDescent="0.25">
      <c r="A1436" s="8"/>
      <c r="B1436" s="8"/>
      <c r="C1436" s="8"/>
      <c r="D1436" s="8"/>
      <c r="E1436" s="8"/>
      <c r="F1436" s="8"/>
      <c r="G1436" s="21"/>
      <c r="H1436" s="12"/>
      <c r="I1436" s="12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x14ac:dyDescent="0.25">
      <c r="A1437" s="8"/>
      <c r="B1437" s="8"/>
      <c r="C1437" s="8"/>
      <c r="D1437" s="8"/>
      <c r="E1437" s="8"/>
      <c r="F1437" s="8"/>
      <c r="G1437" s="21"/>
      <c r="H1437" s="12"/>
      <c r="I1437" s="12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x14ac:dyDescent="0.25">
      <c r="A1438" s="8"/>
      <c r="B1438" s="8"/>
      <c r="C1438" s="8"/>
      <c r="D1438" s="8"/>
      <c r="E1438" s="8"/>
      <c r="F1438" s="8"/>
      <c r="G1438" s="21"/>
      <c r="H1438" s="12"/>
      <c r="I1438" s="12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x14ac:dyDescent="0.25">
      <c r="G1439" s="22"/>
      <c r="H1439" s="6"/>
      <c r="I1439" s="6"/>
    </row>
    <row r="1440" spans="1:26" x14ac:dyDescent="0.25">
      <c r="G1440" s="22"/>
      <c r="H1440" s="6"/>
      <c r="I1440" s="6"/>
    </row>
    <row r="1441" spans="7:9" x14ac:dyDescent="0.25">
      <c r="G1441" s="22"/>
      <c r="H1441" s="6"/>
      <c r="I1441" s="6"/>
    </row>
    <row r="1442" spans="7:9" x14ac:dyDescent="0.25">
      <c r="G1442" s="22"/>
      <c r="H1442" s="6"/>
      <c r="I1442" s="6"/>
    </row>
    <row r="1443" spans="7:9" x14ac:dyDescent="0.25">
      <c r="G1443" s="22"/>
      <c r="H1443" s="6"/>
      <c r="I1443" s="6"/>
    </row>
    <row r="1444" spans="7:9" x14ac:dyDescent="0.25">
      <c r="G1444" s="22"/>
      <c r="H1444" s="6"/>
      <c r="I1444" s="6"/>
    </row>
    <row r="1445" spans="7:9" x14ac:dyDescent="0.25">
      <c r="G1445" s="22"/>
      <c r="H1445" s="6"/>
      <c r="I1445" s="6"/>
    </row>
    <row r="1446" spans="7:9" x14ac:dyDescent="0.25">
      <c r="G1446" s="22"/>
      <c r="H1446" s="6"/>
      <c r="I1446" s="6"/>
    </row>
    <row r="1447" spans="7:9" x14ac:dyDescent="0.25">
      <c r="G1447" s="22"/>
      <c r="H1447" s="6"/>
      <c r="I1447" s="6"/>
    </row>
    <row r="1448" spans="7:9" x14ac:dyDescent="0.25">
      <c r="G1448" s="22"/>
      <c r="H1448" s="6"/>
      <c r="I1448" s="6"/>
    </row>
    <row r="1449" spans="7:9" x14ac:dyDescent="0.25">
      <c r="G1449" s="22"/>
      <c r="H1449" s="6"/>
      <c r="I1449" s="6"/>
    </row>
    <row r="1450" spans="7:9" x14ac:dyDescent="0.25">
      <c r="G1450" s="22"/>
      <c r="H1450" s="6"/>
      <c r="I1450" s="6"/>
    </row>
    <row r="1451" spans="7:9" x14ac:dyDescent="0.25">
      <c r="G1451" s="22"/>
      <c r="H1451" s="6"/>
      <c r="I1451" s="6"/>
    </row>
    <row r="1452" spans="7:9" x14ac:dyDescent="0.25">
      <c r="G1452" s="22"/>
      <c r="H1452" s="6"/>
      <c r="I1452" s="6"/>
    </row>
    <row r="1453" spans="7:9" x14ac:dyDescent="0.25">
      <c r="G1453" s="22"/>
      <c r="H1453" s="6"/>
      <c r="I1453" s="6"/>
    </row>
    <row r="1454" spans="7:9" x14ac:dyDescent="0.25">
      <c r="G1454" s="22"/>
      <c r="H1454" s="6"/>
      <c r="I1454" s="6"/>
    </row>
    <row r="1455" spans="7:9" x14ac:dyDescent="0.25">
      <c r="G1455" s="22"/>
      <c r="H1455" s="6"/>
      <c r="I1455" s="6"/>
    </row>
    <row r="1456" spans="7:9" x14ac:dyDescent="0.25">
      <c r="G1456" s="22"/>
      <c r="H1456" s="6"/>
      <c r="I1456" s="6"/>
    </row>
    <row r="1457" spans="7:9" x14ac:dyDescent="0.25">
      <c r="G1457" s="22"/>
      <c r="H1457" s="6"/>
      <c r="I1457" s="6"/>
    </row>
    <row r="1458" spans="7:9" x14ac:dyDescent="0.25">
      <c r="G1458" s="22"/>
      <c r="H1458" s="6"/>
      <c r="I1458" s="6"/>
    </row>
    <row r="1459" spans="7:9" x14ac:dyDescent="0.25">
      <c r="G1459" s="22"/>
      <c r="H1459" s="6"/>
      <c r="I1459" s="6"/>
    </row>
    <row r="1460" spans="7:9" x14ac:dyDescent="0.25">
      <c r="G1460" s="22"/>
      <c r="H1460" s="6"/>
      <c r="I1460" s="6"/>
    </row>
    <row r="1461" spans="7:9" x14ac:dyDescent="0.25">
      <c r="G1461" s="22"/>
      <c r="H1461" s="6"/>
      <c r="I1461" s="6"/>
    </row>
    <row r="1462" spans="7:9" x14ac:dyDescent="0.25">
      <c r="G1462" s="22"/>
      <c r="H1462" s="6"/>
      <c r="I1462" s="6"/>
    </row>
    <row r="1463" spans="7:9" x14ac:dyDescent="0.25">
      <c r="G1463" s="22"/>
      <c r="H1463" s="6"/>
      <c r="I1463" s="6"/>
    </row>
    <row r="1464" spans="7:9" x14ac:dyDescent="0.25">
      <c r="G1464" s="22"/>
      <c r="H1464" s="6"/>
      <c r="I1464" s="6"/>
    </row>
    <row r="1465" spans="7:9" x14ac:dyDescent="0.25">
      <c r="G1465" s="22"/>
      <c r="H1465" s="6"/>
      <c r="I1465" s="6"/>
    </row>
    <row r="1466" spans="7:9" x14ac:dyDescent="0.25">
      <c r="G1466" s="22"/>
      <c r="H1466" s="6"/>
      <c r="I1466" s="6"/>
    </row>
    <row r="1467" spans="7:9" x14ac:dyDescent="0.25"/>
    <row r="1468" spans="7:9" x14ac:dyDescent="0.25"/>
    <row r="1469" spans="7:9" x14ac:dyDescent="0.25"/>
    <row r="1470" spans="7:9" x14ac:dyDescent="0.25"/>
    <row r="1471" spans="7:9" x14ac:dyDescent="0.25"/>
  </sheetData>
  <mergeCells count="132">
    <mergeCell ref="B11:H11"/>
    <mergeCell ref="F14:H14"/>
    <mergeCell ref="F15:H15"/>
    <mergeCell ref="F16:H16"/>
    <mergeCell ref="F17:H17"/>
    <mergeCell ref="F18:H18"/>
    <mergeCell ref="B1:C1"/>
    <mergeCell ref="E1:F1"/>
    <mergeCell ref="B2:V2"/>
    <mergeCell ref="B3:V3"/>
    <mergeCell ref="B7:H7"/>
    <mergeCell ref="B9:H9"/>
    <mergeCell ref="H1:I1"/>
    <mergeCell ref="F25:H25"/>
    <mergeCell ref="F26:H26"/>
    <mergeCell ref="F27:H27"/>
    <mergeCell ref="F28:G28"/>
    <mergeCell ref="F29:G29"/>
    <mergeCell ref="F30:G30"/>
    <mergeCell ref="F19:H19"/>
    <mergeCell ref="F20:H20"/>
    <mergeCell ref="F21:H21"/>
    <mergeCell ref="F22:H22"/>
    <mergeCell ref="F23:H23"/>
    <mergeCell ref="F24:H24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B67:D67"/>
    <mergeCell ref="B68:D68"/>
    <mergeCell ref="B69:D69"/>
    <mergeCell ref="B70:D70"/>
    <mergeCell ref="B71:D71"/>
    <mergeCell ref="B75:V75"/>
    <mergeCell ref="B61:D61"/>
    <mergeCell ref="B62:D62"/>
    <mergeCell ref="B63:D63"/>
    <mergeCell ref="B64:D64"/>
    <mergeCell ref="B65:D65"/>
    <mergeCell ref="B66:D66"/>
    <mergeCell ref="B77:E77"/>
    <mergeCell ref="B78:E78"/>
    <mergeCell ref="B79:E79"/>
    <mergeCell ref="I77:P77"/>
    <mergeCell ref="D160:E160"/>
    <mergeCell ref="D86:E86"/>
    <mergeCell ref="D87:E87"/>
    <mergeCell ref="D88:E88"/>
    <mergeCell ref="D89:E89"/>
    <mergeCell ref="D90:E90"/>
    <mergeCell ref="D97:E97"/>
    <mergeCell ref="D98:E98"/>
    <mergeCell ref="D99:E99"/>
    <mergeCell ref="D100:E100"/>
    <mergeCell ref="D101:E101"/>
    <mergeCell ref="D102:E102"/>
    <mergeCell ref="D91:E91"/>
    <mergeCell ref="D92:E92"/>
    <mergeCell ref="D93:E93"/>
    <mergeCell ref="D94:E94"/>
    <mergeCell ref="D95:E95"/>
    <mergeCell ref="D96:E96"/>
    <mergeCell ref="D109:E109"/>
    <mergeCell ref="D110:E110"/>
    <mergeCell ref="D111:E111"/>
    <mergeCell ref="D112:E112"/>
    <mergeCell ref="D113:E113"/>
    <mergeCell ref="D114:E114"/>
    <mergeCell ref="D103:E103"/>
    <mergeCell ref="D104:E104"/>
    <mergeCell ref="D105:E105"/>
    <mergeCell ref="D106:E106"/>
    <mergeCell ref="D107:E107"/>
    <mergeCell ref="D108:E108"/>
    <mergeCell ref="D121:E121"/>
    <mergeCell ref="D122:E122"/>
    <mergeCell ref="D123:E123"/>
    <mergeCell ref="D124:E124"/>
    <mergeCell ref="D125:E125"/>
    <mergeCell ref="D126:E126"/>
    <mergeCell ref="D115:E115"/>
    <mergeCell ref="D116:E116"/>
    <mergeCell ref="D117:E117"/>
    <mergeCell ref="D118:E118"/>
    <mergeCell ref="D119:E119"/>
    <mergeCell ref="D120:E120"/>
    <mergeCell ref="D133:E133"/>
    <mergeCell ref="D134:E134"/>
    <mergeCell ref="D135:E135"/>
    <mergeCell ref="D136:E136"/>
    <mergeCell ref="D137:E137"/>
    <mergeCell ref="D138:E138"/>
    <mergeCell ref="D127:E127"/>
    <mergeCell ref="D128:E128"/>
    <mergeCell ref="D129:E129"/>
    <mergeCell ref="D130:E130"/>
    <mergeCell ref="D131:E131"/>
    <mergeCell ref="D132:E132"/>
    <mergeCell ref="D145:E145"/>
    <mergeCell ref="D146:E146"/>
    <mergeCell ref="D147:E147"/>
    <mergeCell ref="D148:E148"/>
    <mergeCell ref="D149:E149"/>
    <mergeCell ref="D150:E150"/>
    <mergeCell ref="D139:E139"/>
    <mergeCell ref="D140:E140"/>
    <mergeCell ref="D141:E141"/>
    <mergeCell ref="D142:E142"/>
    <mergeCell ref="D143:E143"/>
    <mergeCell ref="D144:E144"/>
    <mergeCell ref="D157:E157"/>
    <mergeCell ref="D158:E158"/>
    <mergeCell ref="D159:E159"/>
    <mergeCell ref="D151:E151"/>
    <mergeCell ref="D152:E152"/>
    <mergeCell ref="D153:E153"/>
    <mergeCell ref="D154:E154"/>
    <mergeCell ref="D155:E155"/>
    <mergeCell ref="D156:E156"/>
  </mergeCells>
  <hyperlinks>
    <hyperlink ref="B1:C1" location="A2:A2" tooltip="Klikni na prechod ku Kryciemu listu..." display="Krycí list rozpočtu" xr:uid="{5B99D2F8-4E72-43A4-96C2-1BA9571482E6}"/>
    <hyperlink ref="E1:F1" location="A44:A44" tooltip="Klikni na prechod ku rekapitulácii..." display="Rekapitulácia rozpočtu" xr:uid="{B21D3609-91F2-4DCF-9DED-85891CD22688}"/>
    <hyperlink ref="H1:I1" location="B75:B75" tooltip="Klikni na prechod k Rozpočet..." display="Rozpočet" xr:uid="{306AAA9E-43CF-4853-89BB-3A7BC81E451F}"/>
  </hyperlinks>
  <printOptions horizontalCentered="1" gridLines="1"/>
  <pageMargins left="1.1111111111111112E-2" right="1.1111111111111112E-2" top="0.75" bottom="0.75" header="0.3" footer="0.3"/>
  <pageSetup paperSize="9" scale="75" orientation="portrait" horizontalDpi="300" verticalDpi="300" r:id="rId1"/>
  <headerFooter>
    <oddHeader>&amp;C&amp;B&amp; Rozpočet Centrum služieb pre zlepšenie fyzickej a pohybovej zdatnosti obyvateľov / SO 01 - HLAVNÝ OBJEKT - ZTI - Rozvody vody, kanál. a techn. potrubia v zákaldoch</oddHeader>
    <oddFooter>&amp;RStrana &amp;P z &amp;N    &amp;L&amp;7Spracované systémom Systematic® Kalkulus, tel.: 051 77 10 585</oddFooter>
  </headerFooter>
  <rowBreaks count="2" manualBreakCount="2">
    <brk id="40" max="16383" man="1"/>
    <brk id="7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EC07-2BDB-4D85-A642-E5DF28960EEC}">
  <dimension ref="A1:AA1463"/>
  <sheetViews>
    <sheetView workbookViewId="0">
      <pane ySplit="1" topLeftCell="A128" activePane="bottomLeft" state="frozen"/>
      <selection pane="bottomLeft" activeCell="H80" sqref="H80:H134"/>
    </sheetView>
  </sheetViews>
  <sheetFormatPr defaultColWidth="0" defaultRowHeight="15" zeroHeight="1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8" width="12.7109375" customWidth="1"/>
    <col min="9" max="9" width="10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9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9.140625" hidden="1" customWidth="1"/>
  </cols>
  <sheetData>
    <row r="1" spans="1:26" ht="35.1" customHeight="1" x14ac:dyDescent="0.25">
      <c r="A1" s="23"/>
      <c r="B1" s="336" t="s">
        <v>0</v>
      </c>
      <c r="C1" s="337"/>
      <c r="D1" s="24"/>
      <c r="E1" s="338" t="s">
        <v>42</v>
      </c>
      <c r="F1" s="339"/>
      <c r="G1" s="25"/>
      <c r="H1" s="297" t="s">
        <v>72</v>
      </c>
      <c r="I1" s="298"/>
      <c r="J1" s="26"/>
      <c r="K1" s="26"/>
      <c r="L1" s="26"/>
      <c r="M1" s="26"/>
      <c r="N1" s="26"/>
      <c r="O1" s="26"/>
      <c r="P1" s="26"/>
      <c r="Q1" s="24"/>
      <c r="R1" s="24"/>
      <c r="S1" s="24"/>
      <c r="T1" s="24"/>
      <c r="U1" s="24"/>
      <c r="V1" s="24"/>
      <c r="W1" s="27">
        <v>30.126000000000001</v>
      </c>
      <c r="X1" s="13"/>
      <c r="Y1" s="13"/>
      <c r="Z1" s="13"/>
    </row>
    <row r="2" spans="1:26" ht="35.1" customHeight="1" x14ac:dyDescent="0.25">
      <c r="A2" s="28"/>
      <c r="B2" s="314" t="s">
        <v>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1"/>
      <c r="W2" s="27"/>
      <c r="X2" s="13"/>
      <c r="Y2" s="13"/>
      <c r="Z2" s="13"/>
    </row>
    <row r="3" spans="1:26" ht="20.100000000000001" customHeight="1" x14ac:dyDescent="0.25">
      <c r="A3" s="28"/>
      <c r="B3" s="342" t="s">
        <v>1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4"/>
      <c r="W3" s="27"/>
      <c r="X3" s="13"/>
      <c r="Y3" s="13"/>
      <c r="Z3" s="13"/>
    </row>
    <row r="4" spans="1:26" ht="20.100000000000001" customHeight="1" x14ac:dyDescent="0.25">
      <c r="A4" s="28"/>
      <c r="B4" s="29" t="s">
        <v>1060</v>
      </c>
      <c r="C4" s="30"/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7"/>
      <c r="X4" s="13"/>
      <c r="Y4" s="13"/>
      <c r="Z4" s="13"/>
    </row>
    <row r="5" spans="1:26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27"/>
      <c r="X5" s="13"/>
      <c r="Y5" s="13"/>
      <c r="Z5" s="13"/>
    </row>
    <row r="6" spans="1:26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  <c r="W6" s="27"/>
      <c r="X6" s="13"/>
      <c r="Y6" s="13"/>
      <c r="Z6" s="13"/>
    </row>
    <row r="7" spans="1:26" ht="20.100000000000001" customHeight="1" x14ac:dyDescent="0.25">
      <c r="A7" s="33"/>
      <c r="B7" s="332" t="s">
        <v>9</v>
      </c>
      <c r="C7" s="333"/>
      <c r="D7" s="333"/>
      <c r="E7" s="333"/>
      <c r="F7" s="333"/>
      <c r="G7" s="333"/>
      <c r="H7" s="334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27"/>
      <c r="X7" s="13"/>
      <c r="Y7" s="13"/>
      <c r="Z7" s="13"/>
    </row>
    <row r="8" spans="1:26" ht="20.100000000000001" customHeight="1" x14ac:dyDescent="0.25">
      <c r="A8" s="33"/>
      <c r="B8" s="35" t="s">
        <v>10</v>
      </c>
      <c r="C8" s="36"/>
      <c r="D8" s="37"/>
      <c r="E8" s="37"/>
      <c r="F8" s="37" t="s">
        <v>11</v>
      </c>
      <c r="G8" s="37"/>
      <c r="H8" s="37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7"/>
      <c r="X8" s="13"/>
      <c r="Y8" s="13"/>
      <c r="Z8" s="13"/>
    </row>
    <row r="9" spans="1:26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  <c r="W9" s="27"/>
      <c r="X9" s="13"/>
      <c r="Y9" s="13"/>
      <c r="Z9" s="13"/>
    </row>
    <row r="10" spans="1:26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  <c r="W10" s="27"/>
      <c r="X10" s="13"/>
      <c r="Y10" s="13"/>
      <c r="Z10" s="13"/>
    </row>
    <row r="11" spans="1:26" ht="20.100000000000001" customHeight="1" x14ac:dyDescent="0.25">
      <c r="A11" s="33"/>
      <c r="B11" s="332" t="s">
        <v>14</v>
      </c>
      <c r="C11" s="333"/>
      <c r="D11" s="333"/>
      <c r="E11" s="333"/>
      <c r="F11" s="333"/>
      <c r="G11" s="333"/>
      <c r="H11" s="334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27"/>
      <c r="X11" s="13"/>
      <c r="Y11" s="13"/>
      <c r="Z11" s="13"/>
    </row>
    <row r="12" spans="1:26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  <c r="W12" s="27"/>
      <c r="X12" s="13"/>
      <c r="Y12" s="13"/>
      <c r="Z12" s="13"/>
    </row>
    <row r="13" spans="1:26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27"/>
      <c r="X13" s="13"/>
      <c r="Y13" s="13"/>
      <c r="Z13" s="13"/>
    </row>
    <row r="14" spans="1:26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19</v>
      </c>
      <c r="G14" s="253"/>
      <c r="H14" s="329"/>
      <c r="I14" s="50"/>
      <c r="J14" s="50"/>
      <c r="K14" s="50"/>
      <c r="L14" s="50"/>
      <c r="M14" s="50"/>
      <c r="N14" s="50"/>
      <c r="O14" s="51"/>
      <c r="P14" s="52">
        <v>0</v>
      </c>
      <c r="Q14" s="49"/>
      <c r="R14" s="53"/>
      <c r="S14" s="53"/>
      <c r="T14" s="53"/>
      <c r="U14" s="53"/>
      <c r="V14" s="54"/>
      <c r="W14" s="27"/>
      <c r="X14" s="13"/>
      <c r="Y14" s="13"/>
      <c r="Z14" s="13"/>
    </row>
    <row r="15" spans="1:26" ht="20.100000000000001" customHeight="1" x14ac:dyDescent="0.25">
      <c r="A15" s="33"/>
      <c r="B15" s="55" t="s">
        <v>20</v>
      </c>
      <c r="C15" s="56">
        <f>'SO 02 - SPEVNENÁ A ODSTAV17194'!E61</f>
        <v>0</v>
      </c>
      <c r="D15" s="57">
        <f>'SO 02 - SPEVNENÁ A ODSTAV17194'!F61</f>
        <v>0</v>
      </c>
      <c r="E15" s="58">
        <f>'SO 02 - SPEVNENÁ A ODSTAV17194'!G61</f>
        <v>0</v>
      </c>
      <c r="F15" s="263"/>
      <c r="G15" s="255"/>
      <c r="H15" s="331"/>
      <c r="I15" s="59"/>
      <c r="J15" s="59"/>
      <c r="K15" s="59"/>
      <c r="L15" s="59"/>
      <c r="M15" s="59"/>
      <c r="N15" s="59"/>
      <c r="O15" s="60"/>
      <c r="P15" s="61"/>
      <c r="Q15" s="36"/>
      <c r="R15" s="37"/>
      <c r="S15" s="37"/>
      <c r="T15" s="37"/>
      <c r="U15" s="37"/>
      <c r="V15" s="62"/>
      <c r="W15" s="27"/>
      <c r="X15" s="13"/>
      <c r="Y15" s="13"/>
      <c r="Z15" s="13"/>
    </row>
    <row r="16" spans="1:26" ht="20.100000000000001" customHeight="1" x14ac:dyDescent="0.25">
      <c r="A16" s="33"/>
      <c r="B16" s="38" t="s">
        <v>21</v>
      </c>
      <c r="C16" s="63"/>
      <c r="D16" s="11"/>
      <c r="E16" s="64"/>
      <c r="F16" s="267" t="s">
        <v>22</v>
      </c>
      <c r="G16" s="259"/>
      <c r="H16" s="280"/>
      <c r="I16" s="65"/>
      <c r="J16" s="65"/>
      <c r="K16" s="65"/>
      <c r="L16" s="65"/>
      <c r="M16" s="65"/>
      <c r="N16" s="65"/>
      <c r="O16" s="66"/>
      <c r="P16" s="67">
        <f>(SUM(Z78:Z137))</f>
        <v>0</v>
      </c>
      <c r="Q16" s="39"/>
      <c r="R16" s="68"/>
      <c r="S16" s="68"/>
      <c r="T16" s="68"/>
      <c r="U16" s="68"/>
      <c r="V16" s="69"/>
      <c r="W16" s="27"/>
      <c r="X16" s="13"/>
      <c r="Y16" s="13"/>
      <c r="Z16" s="13"/>
    </row>
    <row r="17" spans="1:26" ht="20.100000000000001" customHeight="1" x14ac:dyDescent="0.25">
      <c r="A17" s="33"/>
      <c r="B17" s="55" t="s">
        <v>23</v>
      </c>
      <c r="C17" s="56"/>
      <c r="D17" s="57"/>
      <c r="E17" s="58"/>
      <c r="F17" s="265" t="s">
        <v>24</v>
      </c>
      <c r="G17" s="266"/>
      <c r="H17" s="335"/>
      <c r="I17" s="59"/>
      <c r="J17" s="59"/>
      <c r="K17" s="59"/>
      <c r="L17" s="59"/>
      <c r="M17" s="59"/>
      <c r="N17" s="59"/>
      <c r="O17" s="60"/>
      <c r="P17" s="61">
        <v>0</v>
      </c>
      <c r="Q17" s="36"/>
      <c r="R17" s="37"/>
      <c r="S17" s="37"/>
      <c r="T17" s="37"/>
      <c r="U17" s="37"/>
      <c r="V17" s="62"/>
      <c r="W17" s="27"/>
      <c r="X17" s="13"/>
      <c r="Y17" s="13"/>
      <c r="Z17" s="13"/>
    </row>
    <row r="18" spans="1:26" ht="20.100000000000001" customHeight="1" x14ac:dyDescent="0.25">
      <c r="A18" s="33"/>
      <c r="B18" s="70" t="s">
        <v>25</v>
      </c>
      <c r="C18" s="71"/>
      <c r="D18" s="72"/>
      <c r="E18" s="73"/>
      <c r="F18" s="267"/>
      <c r="G18" s="259"/>
      <c r="H18" s="280"/>
      <c r="I18" s="74"/>
      <c r="J18" s="74"/>
      <c r="K18" s="74"/>
      <c r="L18" s="74"/>
      <c r="M18" s="74"/>
      <c r="N18" s="74"/>
      <c r="O18" s="75"/>
      <c r="P18" s="76"/>
      <c r="Q18" s="30"/>
      <c r="R18" s="31"/>
      <c r="S18" s="31"/>
      <c r="T18" s="31"/>
      <c r="U18" s="31"/>
      <c r="V18" s="32"/>
      <c r="W18" s="27"/>
      <c r="X18" s="13"/>
      <c r="Y18" s="13"/>
      <c r="Z18" s="13"/>
    </row>
    <row r="19" spans="1:26" ht="20.100000000000001" customHeight="1" x14ac:dyDescent="0.25">
      <c r="A19" s="33"/>
      <c r="B19" s="70" t="s">
        <v>26</v>
      </c>
      <c r="C19" s="77"/>
      <c r="D19" s="78"/>
      <c r="E19" s="73"/>
      <c r="F19" s="268"/>
      <c r="G19" s="269"/>
      <c r="H19" s="328"/>
      <c r="I19" s="74"/>
      <c r="J19" s="74"/>
      <c r="K19" s="74"/>
      <c r="L19" s="74"/>
      <c r="M19" s="74"/>
      <c r="N19" s="74"/>
      <c r="O19" s="75"/>
      <c r="P19" s="76"/>
      <c r="Q19" s="30"/>
      <c r="R19" s="31"/>
      <c r="S19" s="31"/>
      <c r="T19" s="31"/>
      <c r="U19" s="31"/>
      <c r="V19" s="32"/>
      <c r="W19" s="27"/>
      <c r="X19" s="13"/>
      <c r="Y19" s="13"/>
      <c r="Z19" s="13"/>
    </row>
    <row r="20" spans="1:26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329"/>
      <c r="I20" s="50"/>
      <c r="J20" s="50"/>
      <c r="K20" s="50"/>
      <c r="L20" s="50"/>
      <c r="M20" s="50"/>
      <c r="N20" s="50"/>
      <c r="O20" s="51"/>
      <c r="P20" s="83">
        <f>SUM(P14:P19)</f>
        <v>0</v>
      </c>
      <c r="Q20" s="49"/>
      <c r="R20" s="53"/>
      <c r="S20" s="53"/>
      <c r="T20" s="53"/>
      <c r="U20" s="53"/>
      <c r="V20" s="54"/>
      <c r="W20" s="27"/>
      <c r="X20" s="13"/>
      <c r="Y20" s="13"/>
      <c r="Z20" s="13"/>
    </row>
    <row r="21" spans="1:26" ht="20.100000000000001" customHeight="1" x14ac:dyDescent="0.25">
      <c r="A21" s="33"/>
      <c r="B21" s="35" t="s">
        <v>28</v>
      </c>
      <c r="C21" s="84"/>
      <c r="D21" s="60"/>
      <c r="E21" s="60">
        <f>((E15*U22*0)+(E16*V22*0)+(E17*W22*0))/100</f>
        <v>0</v>
      </c>
      <c r="F21" s="258" t="s">
        <v>29</v>
      </c>
      <c r="G21" s="259"/>
      <c r="H21" s="280"/>
      <c r="I21" s="59"/>
      <c r="J21" s="59"/>
      <c r="K21" s="59"/>
      <c r="L21" s="59"/>
      <c r="M21" s="59"/>
      <c r="N21" s="59"/>
      <c r="O21" s="60"/>
      <c r="P21" s="61">
        <f>((E15*X22*0)+(E16*Y22*0)+(E17*Z22*0))/100</f>
        <v>0</v>
      </c>
      <c r="Q21" s="36"/>
      <c r="R21" s="37"/>
      <c r="S21" s="37"/>
      <c r="T21" s="37"/>
      <c r="U21" s="37"/>
      <c r="V21" s="62"/>
      <c r="W21" s="27"/>
      <c r="X21" s="13"/>
      <c r="Y21" s="13"/>
      <c r="Z21" s="13"/>
    </row>
    <row r="22" spans="1:26" ht="20.100000000000001" customHeight="1" x14ac:dyDescent="0.25">
      <c r="A22" s="33"/>
      <c r="B22" s="34" t="s">
        <v>30</v>
      </c>
      <c r="C22" s="85"/>
      <c r="D22" s="75"/>
      <c r="E22" s="75">
        <f>((E15*U23*0)+(E16*V23*0)+(E17*W23*0))/100</f>
        <v>0</v>
      </c>
      <c r="F22" s="258" t="s">
        <v>31</v>
      </c>
      <c r="G22" s="259"/>
      <c r="H22" s="280"/>
      <c r="I22" s="74"/>
      <c r="J22" s="74"/>
      <c r="K22" s="74"/>
      <c r="L22" s="74"/>
      <c r="M22" s="74"/>
      <c r="N22" s="74"/>
      <c r="O22" s="75"/>
      <c r="P22" s="76">
        <f>((E15*X23*0)+(E16*Y23*0)+(E17*Z23*0))/100</f>
        <v>0</v>
      </c>
      <c r="Q22" s="30"/>
      <c r="R22" s="31"/>
      <c r="S22" s="31"/>
      <c r="T22" s="31"/>
      <c r="U22" s="31">
        <v>1</v>
      </c>
      <c r="V22" s="86">
        <v>1</v>
      </c>
      <c r="W22" s="27">
        <v>1</v>
      </c>
      <c r="X22" s="13">
        <v>1</v>
      </c>
      <c r="Y22" s="13">
        <v>1</v>
      </c>
      <c r="Z22" s="13">
        <v>1</v>
      </c>
    </row>
    <row r="23" spans="1:26" ht="20.100000000000001" customHeight="1" x14ac:dyDescent="0.25">
      <c r="A23" s="33"/>
      <c r="B23" s="34" t="s">
        <v>32</v>
      </c>
      <c r="C23" s="85"/>
      <c r="D23" s="75"/>
      <c r="E23" s="75">
        <f>((E15*U24*0)+(E16*V24*0)+(E17*W24*0))/100</f>
        <v>0</v>
      </c>
      <c r="F23" s="258" t="s">
        <v>33</v>
      </c>
      <c r="G23" s="259"/>
      <c r="H23" s="280"/>
      <c r="I23" s="74"/>
      <c r="J23" s="74"/>
      <c r="K23" s="74"/>
      <c r="L23" s="74"/>
      <c r="M23" s="74"/>
      <c r="N23" s="74"/>
      <c r="O23" s="75"/>
      <c r="P23" s="76">
        <f>((E15*X24*0)+(E16*Y24*0)+(E17*Z24*0))/100</f>
        <v>0</v>
      </c>
      <c r="Q23" s="30"/>
      <c r="R23" s="31"/>
      <c r="S23" s="31"/>
      <c r="T23" s="31"/>
      <c r="U23" s="31">
        <v>1</v>
      </c>
      <c r="V23" s="86">
        <v>1</v>
      </c>
      <c r="W23" s="27">
        <v>0</v>
      </c>
      <c r="X23" s="13">
        <v>1</v>
      </c>
      <c r="Y23" s="13">
        <v>1</v>
      </c>
      <c r="Z23" s="13">
        <v>1</v>
      </c>
    </row>
    <row r="24" spans="1:26" ht="20.100000000000001" customHeight="1" x14ac:dyDescent="0.25">
      <c r="A24" s="33"/>
      <c r="B24" s="34"/>
      <c r="C24" s="85"/>
      <c r="D24" s="75"/>
      <c r="E24" s="75"/>
      <c r="F24" s="330"/>
      <c r="G24" s="255"/>
      <c r="H24" s="331"/>
      <c r="I24" s="74"/>
      <c r="J24" s="74"/>
      <c r="K24" s="74"/>
      <c r="L24" s="74"/>
      <c r="M24" s="74"/>
      <c r="N24" s="74"/>
      <c r="O24" s="75"/>
      <c r="P24" s="76"/>
      <c r="Q24" s="30"/>
      <c r="R24" s="31"/>
      <c r="S24" s="31"/>
      <c r="T24" s="31"/>
      <c r="U24" s="31">
        <v>1</v>
      </c>
      <c r="V24" s="86">
        <v>1</v>
      </c>
      <c r="W24" s="27">
        <v>1</v>
      </c>
      <c r="X24" s="13">
        <v>1</v>
      </c>
      <c r="Y24" s="13">
        <v>1</v>
      </c>
      <c r="Z24" s="13">
        <v>0</v>
      </c>
    </row>
    <row r="25" spans="1:26" ht="20.100000000000001" customHeight="1" x14ac:dyDescent="0.25">
      <c r="A25" s="33"/>
      <c r="B25" s="87"/>
      <c r="C25" s="88"/>
      <c r="D25" s="89"/>
      <c r="E25" s="90"/>
      <c r="F25" s="321" t="s">
        <v>27</v>
      </c>
      <c r="G25" s="322"/>
      <c r="H25" s="323"/>
      <c r="I25" s="92"/>
      <c r="J25" s="92"/>
      <c r="K25" s="92"/>
      <c r="L25" s="92"/>
      <c r="M25" s="92"/>
      <c r="N25" s="92"/>
      <c r="O25" s="89"/>
      <c r="P25" s="93">
        <f>SUM(E21:E24)+SUM(P21:P24)</f>
        <v>0</v>
      </c>
      <c r="Q25" s="91"/>
      <c r="R25" s="94"/>
      <c r="S25" s="94"/>
      <c r="T25" s="94"/>
      <c r="U25" s="94"/>
      <c r="V25" s="95"/>
      <c r="W25" s="27"/>
      <c r="X25" s="13"/>
      <c r="Y25" s="13"/>
      <c r="Z25" s="13"/>
    </row>
    <row r="26" spans="1:26" ht="20.100000000000001" customHeight="1" x14ac:dyDescent="0.25">
      <c r="A26" s="33"/>
      <c r="B26" s="96" t="s">
        <v>34</v>
      </c>
      <c r="C26" s="97"/>
      <c r="D26" s="98"/>
      <c r="E26" s="99"/>
      <c r="F26" s="261" t="s">
        <v>35</v>
      </c>
      <c r="G26" s="324"/>
      <c r="H26" s="325"/>
      <c r="I26" s="101"/>
      <c r="J26" s="101"/>
      <c r="K26" s="101"/>
      <c r="L26" s="101"/>
      <c r="M26" s="101"/>
      <c r="N26" s="101"/>
      <c r="O26" s="98"/>
      <c r="P26" s="102"/>
      <c r="Q26" s="100"/>
      <c r="R26" s="103"/>
      <c r="S26" s="103"/>
      <c r="T26" s="103"/>
      <c r="U26" s="103"/>
      <c r="V26" s="104"/>
      <c r="W26" s="27"/>
      <c r="X26" s="13"/>
      <c r="Y26" s="13"/>
      <c r="Z26" s="13"/>
    </row>
    <row r="27" spans="1:26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326"/>
      <c r="I27" s="59"/>
      <c r="J27" s="59"/>
      <c r="K27" s="59"/>
      <c r="L27" s="59"/>
      <c r="M27" s="59"/>
      <c r="N27" s="59"/>
      <c r="O27" s="60"/>
      <c r="P27" s="61">
        <f>E20+P20+E25+P25</f>
        <v>0</v>
      </c>
      <c r="Q27" s="36"/>
      <c r="R27" s="37"/>
      <c r="S27" s="37"/>
      <c r="T27" s="37"/>
      <c r="U27" s="37"/>
      <c r="V27" s="62"/>
      <c r="W27" s="27"/>
      <c r="X27" s="13"/>
      <c r="Y27" s="13"/>
      <c r="Z27" s="13"/>
    </row>
    <row r="28" spans="1:26" ht="20.100000000000001" customHeight="1" x14ac:dyDescent="0.25">
      <c r="A28" s="33"/>
      <c r="B28" s="107"/>
      <c r="C28" s="108"/>
      <c r="D28" s="33"/>
      <c r="E28" s="109"/>
      <c r="F28" s="327" t="s">
        <v>37</v>
      </c>
      <c r="G28" s="327"/>
      <c r="H28" s="110">
        <f>P27-SUM('SO 02 - SPEVNENÁ A ODSTAV17194'!K78:'SO 02 - SPEVNENÁ A ODSTAV17194'!K137)</f>
        <v>0</v>
      </c>
      <c r="I28" s="111"/>
      <c r="J28" s="111"/>
      <c r="K28" s="111"/>
      <c r="L28" s="111"/>
      <c r="M28" s="111"/>
      <c r="N28" s="111"/>
      <c r="O28" s="90"/>
      <c r="P28" s="112">
        <f>ROUND(((ROUND(H28,2)*23)*1/100),2)</f>
        <v>0</v>
      </c>
      <c r="Q28" s="41"/>
      <c r="R28" s="42"/>
      <c r="S28" s="42"/>
      <c r="T28" s="42"/>
      <c r="U28" s="42"/>
      <c r="V28" s="43"/>
      <c r="W28" s="27"/>
      <c r="X28" s="13"/>
      <c r="Y28" s="13"/>
      <c r="Z28" s="13"/>
    </row>
    <row r="29" spans="1:26" ht="20.100000000000001" customHeight="1" x14ac:dyDescent="0.25">
      <c r="A29" s="33"/>
      <c r="B29" s="107"/>
      <c r="C29" s="108"/>
      <c r="D29" s="33"/>
      <c r="E29" s="109"/>
      <c r="F29" s="257" t="s">
        <v>38</v>
      </c>
      <c r="G29" s="257"/>
      <c r="H29" s="85">
        <f>SUM('SO 02 - SPEVNENÁ A ODSTAV17194'!K78:'SO 02 - SPEVNENÁ A ODSTAV17194'!K137)</f>
        <v>0</v>
      </c>
      <c r="I29" s="74"/>
      <c r="J29" s="74"/>
      <c r="K29" s="74"/>
      <c r="L29" s="74"/>
      <c r="M29" s="74"/>
      <c r="N29" s="74"/>
      <c r="O29" s="75"/>
      <c r="P29" s="76">
        <f>ROUND(((ROUND(H29,2)*0)/100),2)</f>
        <v>0</v>
      </c>
      <c r="Q29" s="30"/>
      <c r="R29" s="31"/>
      <c r="S29" s="31"/>
      <c r="T29" s="31"/>
      <c r="U29" s="31"/>
      <c r="V29" s="32"/>
      <c r="W29" s="27"/>
      <c r="X29" s="13"/>
      <c r="Y29" s="13"/>
      <c r="Z29" s="13"/>
    </row>
    <row r="30" spans="1:26" ht="20.100000000000001" customHeight="1" x14ac:dyDescent="0.25">
      <c r="A30" s="33"/>
      <c r="B30" s="107"/>
      <c r="C30" s="108"/>
      <c r="D30" s="33"/>
      <c r="E30" s="109"/>
      <c r="F30" s="327" t="s">
        <v>39</v>
      </c>
      <c r="G30" s="327"/>
      <c r="H30" s="113"/>
      <c r="I30" s="111"/>
      <c r="J30" s="111"/>
      <c r="K30" s="111"/>
      <c r="L30" s="111"/>
      <c r="M30" s="111"/>
      <c r="N30" s="111"/>
      <c r="O30" s="90"/>
      <c r="P30" s="114">
        <f>SUM(P27:P29)</f>
        <v>0</v>
      </c>
      <c r="Q30" s="41"/>
      <c r="R30" s="42"/>
      <c r="S30" s="42"/>
      <c r="T30" s="42"/>
      <c r="U30" s="42"/>
      <c r="V30" s="43"/>
      <c r="W30" s="27"/>
      <c r="X30" s="13"/>
      <c r="Y30" s="13"/>
      <c r="Z30" s="13"/>
    </row>
    <row r="31" spans="1:26" ht="20.100000000000001" customHeight="1" x14ac:dyDescent="0.25">
      <c r="A31" s="33"/>
      <c r="B31" s="115"/>
      <c r="C31" s="116"/>
      <c r="D31" s="117"/>
      <c r="E31" s="118"/>
      <c r="F31" s="252"/>
      <c r="G31" s="257"/>
      <c r="H31" s="30"/>
      <c r="I31" s="31"/>
      <c r="J31" s="31"/>
      <c r="K31" s="31"/>
      <c r="L31" s="31"/>
      <c r="M31" s="31"/>
      <c r="N31" s="31"/>
      <c r="O31" s="119"/>
      <c r="P31" s="34"/>
      <c r="Q31" s="30"/>
      <c r="R31" s="31"/>
      <c r="S31" s="31"/>
      <c r="T31" s="31"/>
      <c r="U31" s="31"/>
      <c r="V31" s="32"/>
      <c r="W31" s="27"/>
      <c r="X31" s="13"/>
      <c r="Y31" s="13"/>
      <c r="Z31" s="13"/>
    </row>
    <row r="32" spans="1:26" ht="20.100000000000001" customHeight="1" x14ac:dyDescent="0.25">
      <c r="A32" s="33"/>
      <c r="B32" s="120" t="s">
        <v>40</v>
      </c>
      <c r="C32" s="121"/>
      <c r="D32" s="122"/>
      <c r="E32" s="103" t="s">
        <v>41</v>
      </c>
      <c r="F32" s="105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3"/>
      <c r="W32" s="27"/>
      <c r="X32" s="13"/>
      <c r="Y32" s="13"/>
      <c r="Z32" s="13"/>
    </row>
    <row r="33" spans="1:26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  <c r="W33" s="27"/>
      <c r="X33" s="13"/>
      <c r="Y33" s="13"/>
      <c r="Z33" s="13"/>
    </row>
    <row r="34" spans="1:26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27"/>
      <c r="X34" s="13"/>
      <c r="Y34" s="13"/>
      <c r="Z34" s="13"/>
    </row>
    <row r="35" spans="1:26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5"/>
      <c r="W35" s="27"/>
      <c r="X35" s="13"/>
      <c r="Y35" s="13"/>
      <c r="Z35" s="13"/>
    </row>
    <row r="36" spans="1:26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7"/>
      <c r="X36" s="13"/>
      <c r="Y36" s="13"/>
      <c r="Z36" s="13"/>
    </row>
    <row r="37" spans="1:26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26"/>
      <c r="W37" s="27"/>
      <c r="X37" s="13"/>
      <c r="Y37" s="13"/>
      <c r="Z37" s="13"/>
    </row>
    <row r="38" spans="1:26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30"/>
      <c r="W38" s="27"/>
      <c r="X38" s="13"/>
      <c r="Y38" s="13"/>
      <c r="Z38" s="13"/>
    </row>
    <row r="39" spans="1:26" ht="20.100000000000001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31"/>
      <c r="X39" s="13"/>
      <c r="Y39" s="13"/>
      <c r="Z39" s="13"/>
    </row>
    <row r="40" spans="1:26" ht="20.100000000000001" customHeight="1" x14ac:dyDescent="0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31"/>
      <c r="X40" s="13"/>
      <c r="Y40" s="13"/>
      <c r="Z40" s="13"/>
    </row>
    <row r="41" spans="1:26" ht="20.100000000000001" customHeight="1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31"/>
      <c r="X41" s="13"/>
      <c r="Y41" s="13"/>
      <c r="Z41" s="13"/>
    </row>
    <row r="42" spans="1:26" ht="20.100000000000001" customHeight="1" x14ac:dyDescent="0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31"/>
      <c r="X42" s="13"/>
      <c r="Y42" s="13"/>
      <c r="Z42" s="13"/>
    </row>
    <row r="43" spans="1:26" ht="20.100000000000001" customHeight="1" x14ac:dyDescent="0.25">
      <c r="A43" s="12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7"/>
      <c r="X43" s="13"/>
      <c r="Y43" s="13"/>
      <c r="Z43" s="13"/>
    </row>
    <row r="44" spans="1:26" ht="35.1" customHeight="1" x14ac:dyDescent="0.25">
      <c r="A44" s="28"/>
      <c r="B44" s="314" t="s">
        <v>42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6"/>
      <c r="W44" s="27"/>
      <c r="X44" s="13"/>
      <c r="Y44" s="13"/>
      <c r="Z44" s="13"/>
    </row>
    <row r="45" spans="1:26" ht="20.100000000000001" customHeight="1" x14ac:dyDescent="0.25">
      <c r="A45" s="28"/>
      <c r="B45" s="132"/>
      <c r="C45" s="133"/>
      <c r="D45" s="133"/>
      <c r="E45" s="133"/>
      <c r="F45" s="133"/>
      <c r="G45" s="133"/>
      <c r="H45" s="133"/>
      <c r="I45" s="13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  <c r="W45" s="27"/>
      <c r="X45" s="13"/>
      <c r="Y45" s="13"/>
      <c r="Z45" s="13"/>
    </row>
    <row r="46" spans="1:26" ht="20.100000000000001" customHeight="1" x14ac:dyDescent="0.25">
      <c r="A46" s="134"/>
      <c r="B46" s="317" t="s">
        <v>9</v>
      </c>
      <c r="C46" s="318"/>
      <c r="D46" s="318"/>
      <c r="E46" s="319"/>
      <c r="F46" s="320" t="s">
        <v>6</v>
      </c>
      <c r="G46" s="318"/>
      <c r="H46" s="319"/>
      <c r="I46" s="135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27"/>
      <c r="X46" s="13"/>
      <c r="Y46" s="13"/>
      <c r="Z46" s="13"/>
    </row>
    <row r="47" spans="1:26" ht="20.100000000000001" customHeight="1" x14ac:dyDescent="0.25">
      <c r="A47" s="134"/>
      <c r="B47" s="317" t="s">
        <v>12</v>
      </c>
      <c r="C47" s="318"/>
      <c r="D47" s="318"/>
      <c r="E47" s="319"/>
      <c r="F47" s="320" t="s">
        <v>4</v>
      </c>
      <c r="G47" s="318"/>
      <c r="H47" s="319"/>
      <c r="I47" s="135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5"/>
      <c r="W47" s="27"/>
      <c r="X47" s="13"/>
      <c r="Y47" s="13"/>
      <c r="Z47" s="13"/>
    </row>
    <row r="48" spans="1:26" ht="20.100000000000001" customHeight="1" x14ac:dyDescent="0.25">
      <c r="A48" s="134"/>
      <c r="B48" s="317" t="s">
        <v>14</v>
      </c>
      <c r="C48" s="318"/>
      <c r="D48" s="318"/>
      <c r="E48" s="319"/>
      <c r="F48" s="320" t="s">
        <v>43</v>
      </c>
      <c r="G48" s="318"/>
      <c r="H48" s="319"/>
      <c r="I48" s="135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27"/>
      <c r="X48" s="13"/>
      <c r="Y48" s="13"/>
      <c r="Z48" s="13"/>
    </row>
    <row r="49" spans="1:26" ht="20.100000000000001" customHeight="1" x14ac:dyDescent="0.25">
      <c r="A49" s="134"/>
      <c r="B49" s="302" t="s">
        <v>1</v>
      </c>
      <c r="C49" s="303"/>
      <c r="D49" s="303"/>
      <c r="E49" s="303"/>
      <c r="F49" s="303"/>
      <c r="G49" s="303"/>
      <c r="H49" s="303"/>
      <c r="I49" s="30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27"/>
      <c r="X49" s="13"/>
      <c r="Y49" s="13"/>
      <c r="Z49" s="13"/>
    </row>
    <row r="50" spans="1:26" ht="20.100000000000001" customHeight="1" x14ac:dyDescent="0.25">
      <c r="A50" s="28"/>
      <c r="B50" s="136" t="s">
        <v>1060</v>
      </c>
      <c r="C50" s="137"/>
      <c r="D50" s="137"/>
      <c r="E50" s="137"/>
      <c r="F50" s="137"/>
      <c r="G50" s="137"/>
      <c r="H50" s="137"/>
      <c r="I50" s="137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27"/>
      <c r="X50" s="13"/>
      <c r="Y50" s="13"/>
      <c r="Z50" s="13"/>
    </row>
    <row r="51" spans="1:26" ht="20.100000000000001" customHeight="1" x14ac:dyDescent="0.25">
      <c r="A51" s="28"/>
      <c r="B51" s="136"/>
      <c r="C51" s="137"/>
      <c r="D51" s="137"/>
      <c r="E51" s="137"/>
      <c r="F51" s="137"/>
      <c r="G51" s="137"/>
      <c r="H51" s="137"/>
      <c r="I51" s="137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5"/>
      <c r="W51" s="27"/>
      <c r="X51" s="13"/>
      <c r="Y51" s="13"/>
      <c r="Z51" s="13"/>
    </row>
    <row r="52" spans="1:26" ht="20.100000000000001" customHeight="1" x14ac:dyDescent="0.25">
      <c r="A52" s="28"/>
      <c r="B52" s="136"/>
      <c r="C52" s="137"/>
      <c r="D52" s="137"/>
      <c r="E52" s="137"/>
      <c r="F52" s="137"/>
      <c r="G52" s="137"/>
      <c r="H52" s="137"/>
      <c r="I52" s="137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5"/>
      <c r="W52" s="27"/>
      <c r="X52" s="13"/>
      <c r="Y52" s="13"/>
      <c r="Z52" s="13"/>
    </row>
    <row r="53" spans="1:26" ht="20.100000000000001" customHeight="1" x14ac:dyDescent="0.25">
      <c r="A53" s="28"/>
      <c r="B53" s="136" t="s">
        <v>44</v>
      </c>
      <c r="C53" s="137"/>
      <c r="D53" s="137"/>
      <c r="E53" s="137"/>
      <c r="F53" s="137"/>
      <c r="G53" s="137"/>
      <c r="H53" s="137"/>
      <c r="I53" s="137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  <c r="W53" s="27"/>
      <c r="X53" s="13"/>
      <c r="Y53" s="13"/>
      <c r="Z53" s="13"/>
    </row>
    <row r="54" spans="1:26" ht="20.100000000000001" customHeight="1" x14ac:dyDescent="0.25">
      <c r="A54" s="19"/>
      <c r="B54" s="312"/>
      <c r="C54" s="313"/>
      <c r="D54" s="138"/>
      <c r="E54" s="138" t="s">
        <v>16</v>
      </c>
      <c r="F54" s="138" t="s">
        <v>17</v>
      </c>
      <c r="G54" s="138" t="s">
        <v>27</v>
      </c>
      <c r="H54" s="138" t="s">
        <v>45</v>
      </c>
      <c r="I54" s="138" t="s">
        <v>46</v>
      </c>
      <c r="J54" s="139"/>
      <c r="K54" s="139"/>
      <c r="L54" s="139"/>
      <c r="M54" s="139"/>
      <c r="N54" s="139"/>
      <c r="O54" s="139"/>
      <c r="P54" s="139"/>
      <c r="Q54" s="140"/>
      <c r="R54" s="140"/>
      <c r="S54" s="140"/>
      <c r="T54" s="140"/>
      <c r="U54" s="140"/>
      <c r="V54" s="141"/>
      <c r="W54" s="27"/>
      <c r="X54" s="13"/>
      <c r="Y54" s="13"/>
      <c r="Z54" s="13"/>
    </row>
    <row r="55" spans="1:26" ht="20.100000000000001" customHeight="1" x14ac:dyDescent="0.25">
      <c r="A55" s="13"/>
      <c r="B55" s="311" t="s">
        <v>47</v>
      </c>
      <c r="C55" s="289"/>
      <c r="D55" s="289"/>
      <c r="E55" s="142"/>
      <c r="F55" s="142"/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4"/>
      <c r="S55" s="144"/>
      <c r="T55" s="144"/>
      <c r="U55" s="144"/>
      <c r="V55" s="145"/>
      <c r="W55" s="27"/>
      <c r="X55" s="13"/>
      <c r="Y55" s="13"/>
      <c r="Z55" s="13"/>
    </row>
    <row r="56" spans="1:26" ht="20.100000000000001" customHeight="1" x14ac:dyDescent="0.25">
      <c r="A56" s="13"/>
      <c r="B56" s="310" t="s">
        <v>48</v>
      </c>
      <c r="C56" s="261"/>
      <c r="D56" s="261"/>
      <c r="E56" s="58">
        <f>'SO 02 - SPEVNENÁ A ODSTAV17194'!L86</f>
        <v>0</v>
      </c>
      <c r="F56" s="58">
        <f>'SO 02 - SPEVNENÁ A ODSTAV17194'!M86</f>
        <v>0</v>
      </c>
      <c r="G56" s="58">
        <f>'SO 02 - SPEVNENÁ A ODSTAV17194'!I86</f>
        <v>0</v>
      </c>
      <c r="H56" s="146">
        <f>'SO 02 - SPEVNENÁ A ODSTAV17194'!S86</f>
        <v>0</v>
      </c>
      <c r="I56" s="146">
        <f>'SO 02 - SPEVNENÁ A ODSTAV17194'!V86</f>
        <v>0</v>
      </c>
      <c r="J56" s="146"/>
      <c r="K56" s="146"/>
      <c r="L56" s="146"/>
      <c r="M56" s="146"/>
      <c r="N56" s="146"/>
      <c r="O56" s="146"/>
      <c r="P56" s="146"/>
      <c r="Q56" s="13"/>
      <c r="R56" s="13"/>
      <c r="S56" s="13"/>
      <c r="T56" s="13"/>
      <c r="U56" s="13"/>
      <c r="V56" s="147"/>
      <c r="W56" s="27"/>
      <c r="X56" s="13"/>
      <c r="Y56" s="13"/>
      <c r="Z56" s="13"/>
    </row>
    <row r="57" spans="1:26" ht="20.100000000000001" customHeight="1" x14ac:dyDescent="0.25">
      <c r="A57" s="13"/>
      <c r="B57" s="310" t="s">
        <v>1061</v>
      </c>
      <c r="C57" s="261"/>
      <c r="D57" s="261"/>
      <c r="E57" s="58">
        <f>'SO 02 - SPEVNENÁ A ODSTAV17194'!L101</f>
        <v>0</v>
      </c>
      <c r="F57" s="58">
        <f>'SO 02 - SPEVNENÁ A ODSTAV17194'!M101</f>
        <v>0</v>
      </c>
      <c r="G57" s="58">
        <f>'SO 02 - SPEVNENÁ A ODSTAV17194'!I101</f>
        <v>0</v>
      </c>
      <c r="H57" s="146">
        <f>'SO 02 - SPEVNENÁ A ODSTAV17194'!S101</f>
        <v>305.36</v>
      </c>
      <c r="I57" s="146">
        <f>'SO 02 - SPEVNENÁ A ODSTAV17194'!V101</f>
        <v>0</v>
      </c>
      <c r="J57" s="146"/>
      <c r="K57" s="146"/>
      <c r="L57" s="146"/>
      <c r="M57" s="146"/>
      <c r="N57" s="146"/>
      <c r="O57" s="146"/>
      <c r="P57" s="146"/>
      <c r="Q57" s="13"/>
      <c r="R57" s="13"/>
      <c r="S57" s="13"/>
      <c r="T57" s="13"/>
      <c r="U57" s="13"/>
      <c r="V57" s="147"/>
      <c r="W57" s="27"/>
      <c r="X57" s="13"/>
      <c r="Y57" s="13"/>
      <c r="Z57" s="13"/>
    </row>
    <row r="58" spans="1:26" ht="20.100000000000001" customHeight="1" x14ac:dyDescent="0.25">
      <c r="A58" s="13"/>
      <c r="B58" s="310" t="s">
        <v>52</v>
      </c>
      <c r="C58" s="261"/>
      <c r="D58" s="261"/>
      <c r="E58" s="58">
        <f>'SO 02 - SPEVNENÁ A ODSTAV17194'!L112</f>
        <v>0</v>
      </c>
      <c r="F58" s="58">
        <f>'SO 02 - SPEVNENÁ A ODSTAV17194'!M112</f>
        <v>0</v>
      </c>
      <c r="G58" s="58">
        <f>'SO 02 - SPEVNENÁ A ODSTAV17194'!I112</f>
        <v>0</v>
      </c>
      <c r="H58" s="146">
        <f>'SO 02 - SPEVNENÁ A ODSTAV17194'!S112</f>
        <v>12.47</v>
      </c>
      <c r="I58" s="146">
        <f>'SO 02 - SPEVNENÁ A ODSTAV17194'!V112</f>
        <v>0</v>
      </c>
      <c r="J58" s="146"/>
      <c r="K58" s="146"/>
      <c r="L58" s="146"/>
      <c r="M58" s="146"/>
      <c r="N58" s="146"/>
      <c r="O58" s="146"/>
      <c r="P58" s="146"/>
      <c r="Q58" s="13"/>
      <c r="R58" s="13"/>
      <c r="S58" s="13"/>
      <c r="T58" s="13"/>
      <c r="U58" s="13"/>
      <c r="V58" s="147"/>
      <c r="W58" s="27"/>
      <c r="X58" s="13"/>
      <c r="Y58" s="13"/>
      <c r="Z58" s="13"/>
    </row>
    <row r="59" spans="1:26" ht="20.100000000000001" customHeight="1" x14ac:dyDescent="0.25">
      <c r="A59" s="13"/>
      <c r="B59" s="310" t="s">
        <v>53</v>
      </c>
      <c r="C59" s="261"/>
      <c r="D59" s="261"/>
      <c r="E59" s="58">
        <f>'SO 02 - SPEVNENÁ A ODSTAV17194'!L131</f>
        <v>0</v>
      </c>
      <c r="F59" s="58">
        <f>'SO 02 - SPEVNENÁ A ODSTAV17194'!M131</f>
        <v>0</v>
      </c>
      <c r="G59" s="58">
        <f>'SO 02 - SPEVNENÁ A ODSTAV17194'!I131</f>
        <v>0</v>
      </c>
      <c r="H59" s="146">
        <f>'SO 02 - SPEVNENÁ A ODSTAV17194'!S131</f>
        <v>22.88</v>
      </c>
      <c r="I59" s="146">
        <f>'SO 02 - SPEVNENÁ A ODSTAV17194'!V131</f>
        <v>0</v>
      </c>
      <c r="J59" s="146"/>
      <c r="K59" s="146"/>
      <c r="L59" s="146"/>
      <c r="M59" s="146"/>
      <c r="N59" s="146"/>
      <c r="O59" s="146"/>
      <c r="P59" s="146"/>
      <c r="Q59" s="13"/>
      <c r="R59" s="13"/>
      <c r="S59" s="13"/>
      <c r="T59" s="13"/>
      <c r="U59" s="13"/>
      <c r="V59" s="147"/>
      <c r="W59" s="27"/>
      <c r="X59" s="13"/>
      <c r="Y59" s="13"/>
      <c r="Z59" s="13"/>
    </row>
    <row r="60" spans="1:26" ht="20.100000000000001" customHeight="1" x14ac:dyDescent="0.25">
      <c r="A60" s="13"/>
      <c r="B60" s="310" t="s">
        <v>54</v>
      </c>
      <c r="C60" s="261"/>
      <c r="D60" s="261"/>
      <c r="E60" s="58">
        <f>'SO 02 - SPEVNENÁ A ODSTAV17194'!L135</f>
        <v>0</v>
      </c>
      <c r="F60" s="58">
        <f>'SO 02 - SPEVNENÁ A ODSTAV17194'!M135</f>
        <v>0</v>
      </c>
      <c r="G60" s="58">
        <f>'SO 02 - SPEVNENÁ A ODSTAV17194'!I135</f>
        <v>0</v>
      </c>
      <c r="H60" s="146">
        <f>'SO 02 - SPEVNENÁ A ODSTAV17194'!S135</f>
        <v>0</v>
      </c>
      <c r="I60" s="146">
        <f>'SO 02 - SPEVNENÁ A ODSTAV17194'!V135</f>
        <v>0</v>
      </c>
      <c r="J60" s="146"/>
      <c r="K60" s="146"/>
      <c r="L60" s="146"/>
      <c r="M60" s="146"/>
      <c r="N60" s="146"/>
      <c r="O60" s="146"/>
      <c r="P60" s="146"/>
      <c r="Q60" s="13"/>
      <c r="R60" s="13"/>
      <c r="S60" s="13"/>
      <c r="T60" s="13"/>
      <c r="U60" s="13"/>
      <c r="V60" s="147"/>
      <c r="W60" s="27"/>
      <c r="X60" s="13"/>
      <c r="Y60" s="13"/>
      <c r="Z60" s="13"/>
    </row>
    <row r="61" spans="1:26" ht="20.100000000000001" customHeight="1" x14ac:dyDescent="0.25">
      <c r="A61" s="13"/>
      <c r="B61" s="308" t="s">
        <v>47</v>
      </c>
      <c r="C61" s="309"/>
      <c r="D61" s="309"/>
      <c r="E61" s="148">
        <f>'SO 02 - SPEVNENÁ A ODSTAV17194'!L137</f>
        <v>0</v>
      </c>
      <c r="F61" s="148">
        <f>'SO 02 - SPEVNENÁ A ODSTAV17194'!M137</f>
        <v>0</v>
      </c>
      <c r="G61" s="148">
        <f>'SO 02 - SPEVNENÁ A ODSTAV17194'!I137</f>
        <v>0</v>
      </c>
      <c r="H61" s="149">
        <f>'SO 02 - SPEVNENÁ A ODSTAV17194'!S137</f>
        <v>340.71</v>
      </c>
      <c r="I61" s="149">
        <f>'SO 02 - SPEVNENÁ A ODSTAV17194'!V137</f>
        <v>0</v>
      </c>
      <c r="J61" s="149"/>
      <c r="K61" s="149"/>
      <c r="L61" s="149"/>
      <c r="M61" s="149"/>
      <c r="N61" s="149"/>
      <c r="O61" s="149"/>
      <c r="P61" s="149"/>
      <c r="Q61" s="13"/>
      <c r="R61" s="13"/>
      <c r="S61" s="13"/>
      <c r="T61" s="13"/>
      <c r="U61" s="13"/>
      <c r="V61" s="147"/>
      <c r="W61" s="27"/>
      <c r="X61" s="13"/>
      <c r="Y61" s="13"/>
      <c r="Z61" s="13"/>
    </row>
    <row r="62" spans="1:26" ht="20.100000000000001" customHeight="1" x14ac:dyDescent="0.25">
      <c r="A62" s="13"/>
      <c r="B62" s="310"/>
      <c r="C62" s="261"/>
      <c r="D62" s="261"/>
      <c r="E62" s="58"/>
      <c r="F62" s="58"/>
      <c r="G62" s="58"/>
      <c r="H62" s="146"/>
      <c r="I62" s="146"/>
      <c r="J62" s="146"/>
      <c r="K62" s="146"/>
      <c r="L62" s="146"/>
      <c r="M62" s="146"/>
      <c r="N62" s="146"/>
      <c r="O62" s="146"/>
      <c r="P62" s="146"/>
      <c r="Q62" s="13"/>
      <c r="R62" s="13"/>
      <c r="S62" s="13"/>
      <c r="T62" s="13"/>
      <c r="U62" s="13"/>
      <c r="V62" s="147"/>
      <c r="W62" s="27"/>
      <c r="X62" s="13"/>
      <c r="Y62" s="13"/>
      <c r="Z62" s="13"/>
    </row>
    <row r="63" spans="1:26" ht="20.100000000000001" customHeight="1" x14ac:dyDescent="0.25">
      <c r="A63" s="150"/>
      <c r="B63" s="292" t="s">
        <v>71</v>
      </c>
      <c r="C63" s="293"/>
      <c r="D63" s="293"/>
      <c r="E63" s="151">
        <f>'SO 02 - SPEVNENÁ A ODSTAV17194'!L138</f>
        <v>0</v>
      </c>
      <c r="F63" s="151">
        <f>'SO 02 - SPEVNENÁ A ODSTAV17194'!M138</f>
        <v>0</v>
      </c>
      <c r="G63" s="151">
        <f>'SO 02 - SPEVNENÁ A ODSTAV17194'!I138</f>
        <v>0</v>
      </c>
      <c r="H63" s="152">
        <f>'SO 02 - SPEVNENÁ A ODSTAV17194'!S138</f>
        <v>340.71</v>
      </c>
      <c r="I63" s="152">
        <f>'SO 02 - SPEVNENÁ A ODSTAV17194'!V138</f>
        <v>0</v>
      </c>
      <c r="J63" s="153"/>
      <c r="K63" s="153"/>
      <c r="L63" s="153"/>
      <c r="M63" s="153"/>
      <c r="N63" s="153"/>
      <c r="O63" s="153"/>
      <c r="P63" s="153"/>
      <c r="Q63" s="154"/>
      <c r="R63" s="154"/>
      <c r="S63" s="154"/>
      <c r="T63" s="154"/>
      <c r="U63" s="154"/>
      <c r="V63" s="155"/>
      <c r="W63" s="27"/>
      <c r="X63" s="13"/>
      <c r="Y63" s="13"/>
      <c r="Z63" s="13"/>
    </row>
    <row r="64" spans="1:26" ht="20.100000000000001" customHeight="1" x14ac:dyDescent="0.25">
      <c r="A64" s="124"/>
      <c r="B64" s="124"/>
      <c r="C64" s="124"/>
      <c r="D64" s="124"/>
      <c r="E64" s="156"/>
      <c r="F64" s="156"/>
      <c r="G64" s="156"/>
      <c r="H64" s="157"/>
      <c r="I64" s="157"/>
      <c r="J64" s="157"/>
      <c r="K64" s="157"/>
      <c r="L64" s="157"/>
      <c r="M64" s="157"/>
      <c r="N64" s="157"/>
      <c r="O64" s="157"/>
      <c r="P64" s="157"/>
      <c r="Q64" s="124"/>
      <c r="R64" s="124"/>
      <c r="S64" s="124"/>
      <c r="T64" s="124"/>
      <c r="U64" s="124"/>
      <c r="V64" s="124"/>
      <c r="W64" s="27"/>
      <c r="X64" s="13"/>
      <c r="Y64" s="13"/>
      <c r="Z64" s="13"/>
    </row>
    <row r="65" spans="1:26" ht="20.100000000000001" customHeight="1" x14ac:dyDescent="0.25">
      <c r="A65" s="124"/>
      <c r="B65" s="124"/>
      <c r="C65" s="124"/>
      <c r="D65" s="124"/>
      <c r="E65" s="156"/>
      <c r="F65" s="156"/>
      <c r="G65" s="156"/>
      <c r="H65" s="157"/>
      <c r="I65" s="157"/>
      <c r="J65" s="157"/>
      <c r="K65" s="157"/>
      <c r="L65" s="157"/>
      <c r="M65" s="157"/>
      <c r="N65" s="157"/>
      <c r="O65" s="157"/>
      <c r="P65" s="157"/>
      <c r="Q65" s="124"/>
      <c r="R65" s="124"/>
      <c r="S65" s="124"/>
      <c r="T65" s="124"/>
      <c r="U65" s="124"/>
      <c r="V65" s="124"/>
      <c r="W65" s="27"/>
      <c r="X65" s="13"/>
      <c r="Y65" s="13"/>
      <c r="Z65" s="13"/>
    </row>
    <row r="66" spans="1:26" ht="20.100000000000001" customHeight="1" x14ac:dyDescent="0.25">
      <c r="A66" s="124"/>
      <c r="B66" s="9"/>
      <c r="C66" s="9"/>
      <c r="D66" s="9"/>
      <c r="E66" s="158"/>
      <c r="F66" s="158"/>
      <c r="G66" s="158"/>
      <c r="H66" s="159"/>
      <c r="I66" s="159"/>
      <c r="J66" s="159"/>
      <c r="K66" s="159"/>
      <c r="L66" s="159"/>
      <c r="M66" s="159"/>
      <c r="N66" s="159"/>
      <c r="O66" s="159"/>
      <c r="P66" s="159"/>
      <c r="Q66" s="9"/>
      <c r="R66" s="9"/>
      <c r="S66" s="9"/>
      <c r="T66" s="9"/>
      <c r="U66" s="9"/>
      <c r="V66" s="9"/>
      <c r="W66" s="27"/>
      <c r="X66" s="13"/>
      <c r="Y66" s="13"/>
      <c r="Z66" s="13"/>
    </row>
    <row r="67" spans="1:26" ht="35.1" customHeight="1" x14ac:dyDescent="0.25">
      <c r="A67" s="13"/>
      <c r="B67" s="294" t="s">
        <v>72</v>
      </c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5"/>
      <c r="N67" s="295"/>
      <c r="O67" s="295"/>
      <c r="P67" s="295"/>
      <c r="Q67" s="295"/>
      <c r="R67" s="295"/>
      <c r="S67" s="295"/>
      <c r="T67" s="295"/>
      <c r="U67" s="295"/>
      <c r="V67" s="296"/>
      <c r="W67" s="27"/>
      <c r="X67" s="13"/>
      <c r="Y67" s="13"/>
      <c r="Z67" s="13"/>
    </row>
    <row r="68" spans="1:26" ht="20.100000000000001" customHeight="1" x14ac:dyDescent="0.25">
      <c r="A68" s="33"/>
      <c r="B68" s="120"/>
      <c r="C68" s="122"/>
      <c r="D68" s="122"/>
      <c r="E68" s="160"/>
      <c r="F68" s="160"/>
      <c r="G68" s="160"/>
      <c r="H68" s="161"/>
      <c r="I68" s="161"/>
      <c r="J68" s="161"/>
      <c r="K68" s="161"/>
      <c r="L68" s="161"/>
      <c r="M68" s="161"/>
      <c r="N68" s="161"/>
      <c r="O68" s="161"/>
      <c r="P68" s="161"/>
      <c r="Q68" s="122"/>
      <c r="R68" s="122"/>
      <c r="S68" s="122"/>
      <c r="T68" s="122"/>
      <c r="U68" s="122"/>
      <c r="V68" s="123"/>
      <c r="W68" s="27"/>
      <c r="X68" s="13"/>
      <c r="Y68" s="13"/>
      <c r="Z68" s="13"/>
    </row>
    <row r="69" spans="1:26" ht="20.100000000000001" customHeight="1" x14ac:dyDescent="0.25">
      <c r="A69" s="162"/>
      <c r="B69" s="299" t="s">
        <v>9</v>
      </c>
      <c r="C69" s="300"/>
      <c r="D69" s="300"/>
      <c r="E69" s="301"/>
      <c r="F69" s="163"/>
      <c r="G69" s="163"/>
      <c r="H69" s="164" t="s">
        <v>73</v>
      </c>
      <c r="I69" s="305" t="s">
        <v>74</v>
      </c>
      <c r="J69" s="306"/>
      <c r="K69" s="306"/>
      <c r="L69" s="306"/>
      <c r="M69" s="306"/>
      <c r="N69" s="306"/>
      <c r="O69" s="306"/>
      <c r="P69" s="307"/>
      <c r="Q69" s="103"/>
      <c r="R69" s="103"/>
      <c r="S69" s="103"/>
      <c r="T69" s="103"/>
      <c r="U69" s="103"/>
      <c r="V69" s="104"/>
      <c r="W69" s="27"/>
      <c r="X69" s="13"/>
      <c r="Y69" s="13"/>
      <c r="Z69" s="13"/>
    </row>
    <row r="70" spans="1:26" ht="20.100000000000001" customHeight="1" x14ac:dyDescent="0.25">
      <c r="A70" s="162"/>
      <c r="B70" s="302" t="s">
        <v>12</v>
      </c>
      <c r="C70" s="303"/>
      <c r="D70" s="303"/>
      <c r="E70" s="304"/>
      <c r="F70" s="165"/>
      <c r="G70" s="165"/>
      <c r="H70" s="166" t="s">
        <v>4</v>
      </c>
      <c r="I70" s="166"/>
      <c r="J70" s="157"/>
      <c r="K70" s="157"/>
      <c r="L70" s="157"/>
      <c r="M70" s="157"/>
      <c r="N70" s="157"/>
      <c r="O70" s="157"/>
      <c r="P70" s="157"/>
      <c r="Q70" s="124"/>
      <c r="R70" s="124"/>
      <c r="S70" s="124"/>
      <c r="T70" s="124"/>
      <c r="U70" s="124"/>
      <c r="V70" s="125"/>
      <c r="W70" s="27"/>
      <c r="X70" s="13"/>
      <c r="Y70" s="13"/>
      <c r="Z70" s="13"/>
    </row>
    <row r="71" spans="1:26" ht="20.100000000000001" customHeight="1" x14ac:dyDescent="0.25">
      <c r="A71" s="162"/>
      <c r="B71" s="302" t="s">
        <v>14</v>
      </c>
      <c r="C71" s="303"/>
      <c r="D71" s="303"/>
      <c r="E71" s="304"/>
      <c r="F71" s="165"/>
      <c r="G71" s="165"/>
      <c r="H71" s="166" t="s">
        <v>75</v>
      </c>
      <c r="I71" s="166" t="s">
        <v>8</v>
      </c>
      <c r="J71" s="157"/>
      <c r="K71" s="157"/>
      <c r="L71" s="157"/>
      <c r="M71" s="157"/>
      <c r="N71" s="157"/>
      <c r="O71" s="157"/>
      <c r="P71" s="157"/>
      <c r="Q71" s="124"/>
      <c r="R71" s="124"/>
      <c r="S71" s="124"/>
      <c r="T71" s="124"/>
      <c r="U71" s="124"/>
      <c r="V71" s="125"/>
      <c r="W71" s="27"/>
      <c r="X71" s="13"/>
      <c r="Y71" s="13"/>
      <c r="Z71" s="13"/>
    </row>
    <row r="72" spans="1:26" ht="20.100000000000001" customHeight="1" x14ac:dyDescent="0.25">
      <c r="A72" s="33"/>
      <c r="B72" s="136" t="s">
        <v>76</v>
      </c>
      <c r="C72" s="167"/>
      <c r="D72" s="167"/>
      <c r="E72" s="168"/>
      <c r="F72" s="168"/>
      <c r="G72" s="168"/>
      <c r="H72" s="169"/>
      <c r="I72" s="169"/>
      <c r="J72" s="157"/>
      <c r="K72" s="157"/>
      <c r="L72" s="157"/>
      <c r="M72" s="157"/>
      <c r="N72" s="157"/>
      <c r="O72" s="157"/>
      <c r="P72" s="157"/>
      <c r="Q72" s="124"/>
      <c r="R72" s="124"/>
      <c r="S72" s="124"/>
      <c r="T72" s="124"/>
      <c r="U72" s="124"/>
      <c r="V72" s="125"/>
      <c r="W72" s="27"/>
      <c r="X72" s="13"/>
      <c r="Y72" s="13"/>
      <c r="Z72" s="13"/>
    </row>
    <row r="73" spans="1:26" ht="20.100000000000001" customHeight="1" x14ac:dyDescent="0.25">
      <c r="A73" s="33"/>
      <c r="B73" s="136" t="s">
        <v>1060</v>
      </c>
      <c r="C73" s="167"/>
      <c r="D73" s="167"/>
      <c r="E73" s="168"/>
      <c r="F73" s="168"/>
      <c r="G73" s="168"/>
      <c r="H73" s="169"/>
      <c r="I73" s="169"/>
      <c r="J73" s="157"/>
      <c r="K73" s="157"/>
      <c r="L73" s="157"/>
      <c r="M73" s="157"/>
      <c r="N73" s="157"/>
      <c r="O73" s="157"/>
      <c r="P73" s="157"/>
      <c r="Q73" s="124"/>
      <c r="R73" s="124"/>
      <c r="S73" s="124"/>
      <c r="T73" s="124"/>
      <c r="U73" s="124"/>
      <c r="V73" s="125"/>
      <c r="W73" s="27"/>
      <c r="X73" s="13"/>
      <c r="Y73" s="13"/>
      <c r="Z73" s="13"/>
    </row>
    <row r="74" spans="1:26" ht="20.100000000000001" customHeight="1" x14ac:dyDescent="0.25">
      <c r="A74" s="33"/>
      <c r="B74" s="136"/>
      <c r="C74" s="167"/>
      <c r="D74" s="167"/>
      <c r="E74" s="168"/>
      <c r="F74" s="168"/>
      <c r="G74" s="168"/>
      <c r="H74" s="169"/>
      <c r="I74" s="169"/>
      <c r="J74" s="157"/>
      <c r="K74" s="157"/>
      <c r="L74" s="157"/>
      <c r="M74" s="157"/>
      <c r="N74" s="157"/>
      <c r="O74" s="157"/>
      <c r="P74" s="157"/>
      <c r="Q74" s="124"/>
      <c r="R74" s="124"/>
      <c r="S74" s="124"/>
      <c r="T74" s="124"/>
      <c r="U74" s="124"/>
      <c r="V74" s="125"/>
      <c r="W74" s="27"/>
      <c r="X74" s="13"/>
      <c r="Y74" s="13"/>
      <c r="Z74" s="13"/>
    </row>
    <row r="75" spans="1:26" ht="20.100000000000001" customHeight="1" x14ac:dyDescent="0.25">
      <c r="A75" s="33"/>
      <c r="B75" s="136"/>
      <c r="C75" s="167"/>
      <c r="D75" s="167"/>
      <c r="E75" s="168"/>
      <c r="F75" s="168"/>
      <c r="G75" s="168"/>
      <c r="H75" s="169"/>
      <c r="I75" s="169"/>
      <c r="J75" s="157"/>
      <c r="K75" s="157"/>
      <c r="L75" s="157"/>
      <c r="M75" s="157"/>
      <c r="N75" s="157"/>
      <c r="O75" s="157"/>
      <c r="P75" s="157"/>
      <c r="Q75" s="124"/>
      <c r="R75" s="124"/>
      <c r="S75" s="124"/>
      <c r="T75" s="124"/>
      <c r="U75" s="124"/>
      <c r="V75" s="125"/>
      <c r="W75" s="27"/>
      <c r="X75" s="13"/>
      <c r="Y75" s="13"/>
      <c r="Z75" s="13"/>
    </row>
    <row r="76" spans="1:26" ht="20.100000000000001" customHeight="1" x14ac:dyDescent="0.25">
      <c r="A76" s="33"/>
      <c r="B76" s="170" t="s">
        <v>44</v>
      </c>
      <c r="C76" s="171"/>
      <c r="D76" s="171"/>
      <c r="E76" s="168"/>
      <c r="F76" s="168"/>
      <c r="G76" s="168"/>
      <c r="H76" s="169"/>
      <c r="I76" s="169"/>
      <c r="J76" s="157"/>
      <c r="K76" s="157"/>
      <c r="L76" s="157"/>
      <c r="M76" s="157"/>
      <c r="N76" s="157"/>
      <c r="O76" s="157"/>
      <c r="P76" s="157"/>
      <c r="Q76" s="124"/>
      <c r="R76" s="124"/>
      <c r="S76" s="124"/>
      <c r="T76" s="124"/>
      <c r="U76" s="124"/>
      <c r="V76" s="125"/>
      <c r="W76" s="27"/>
      <c r="X76" s="13"/>
      <c r="Y76" s="13"/>
      <c r="Z76" s="13"/>
    </row>
    <row r="77" spans="1:26" x14ac:dyDescent="0.25">
      <c r="A77" s="19"/>
      <c r="B77" s="172" t="s">
        <v>77</v>
      </c>
      <c r="C77" s="138" t="s">
        <v>78</v>
      </c>
      <c r="D77" s="138" t="s">
        <v>79</v>
      </c>
      <c r="E77" s="173"/>
      <c r="F77" s="173" t="s">
        <v>80</v>
      </c>
      <c r="G77" s="173" t="s">
        <v>81</v>
      </c>
      <c r="H77" s="174" t="s">
        <v>82</v>
      </c>
      <c r="I77" s="174" t="s">
        <v>83</v>
      </c>
      <c r="J77" s="174"/>
      <c r="K77" s="174"/>
      <c r="L77" s="174"/>
      <c r="M77" s="174"/>
      <c r="N77" s="174"/>
      <c r="O77" s="174"/>
      <c r="P77" s="174" t="s">
        <v>84</v>
      </c>
      <c r="Q77" s="138"/>
      <c r="R77" s="138"/>
      <c r="S77" s="138" t="s">
        <v>85</v>
      </c>
      <c r="T77" s="138"/>
      <c r="U77" s="138"/>
      <c r="V77" s="175" t="s">
        <v>86</v>
      </c>
      <c r="W77" s="27"/>
      <c r="X77" s="13"/>
      <c r="Y77" s="13"/>
      <c r="Z77" s="13"/>
    </row>
    <row r="78" spans="1:26" x14ac:dyDescent="0.25">
      <c r="A78" s="13"/>
      <c r="B78" s="48"/>
      <c r="C78" s="176"/>
      <c r="D78" s="289" t="s">
        <v>47</v>
      </c>
      <c r="E78" s="289"/>
      <c r="F78" s="142"/>
      <c r="G78" s="177"/>
      <c r="H78" s="142"/>
      <c r="I78" s="142"/>
      <c r="J78" s="143"/>
      <c r="K78" s="143"/>
      <c r="L78" s="177"/>
      <c r="M78" s="177"/>
      <c r="N78" s="177"/>
      <c r="O78" s="177"/>
      <c r="P78" s="177"/>
      <c r="Q78" s="177"/>
      <c r="R78" s="177"/>
      <c r="S78" s="177"/>
      <c r="T78" s="177"/>
      <c r="U78" s="177"/>
      <c r="V78" s="178"/>
      <c r="W78" s="27"/>
      <c r="X78" s="13"/>
      <c r="Y78" s="13"/>
      <c r="Z78" s="13"/>
    </row>
    <row r="79" spans="1:26" x14ac:dyDescent="0.25">
      <c r="A79" s="13"/>
      <c r="B79" s="55"/>
      <c r="C79" s="179" t="s">
        <v>87</v>
      </c>
      <c r="D79" s="290" t="s">
        <v>88</v>
      </c>
      <c r="E79" s="290"/>
      <c r="F79" s="58"/>
      <c r="G79" s="180"/>
      <c r="H79" s="58"/>
      <c r="I79" s="58"/>
      <c r="J79" s="146"/>
      <c r="K79" s="146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1"/>
      <c r="W79" s="27"/>
      <c r="X79" s="13"/>
      <c r="Y79" s="13"/>
      <c r="Z79" s="13"/>
    </row>
    <row r="80" spans="1:26" ht="24.95" customHeight="1" x14ac:dyDescent="0.25">
      <c r="A80" s="182"/>
      <c r="B80" s="183">
        <v>1</v>
      </c>
      <c r="C80" s="184" t="s">
        <v>89</v>
      </c>
      <c r="D80" s="291" t="s">
        <v>90</v>
      </c>
      <c r="E80" s="291"/>
      <c r="F80" s="185" t="s">
        <v>91</v>
      </c>
      <c r="G80" s="186">
        <v>83.745000000000005</v>
      </c>
      <c r="H80" s="185"/>
      <c r="I80" s="185">
        <f t="shared" ref="I80:I85" si="0">ROUND(G80*(H80),2)</f>
        <v>0</v>
      </c>
      <c r="J80" s="187">
        <f t="shared" ref="J80:J85" si="1">ROUND(G80*(N80),2)</f>
        <v>654.04999999999995</v>
      </c>
      <c r="K80" s="146">
        <f t="shared" ref="K80:K85" si="2">ROUND(G80*(O80),2)</f>
        <v>0</v>
      </c>
      <c r="L80" s="180">
        <f t="shared" ref="L80:L85" si="3">ROUND(G80*(H80),2)</f>
        <v>0</v>
      </c>
      <c r="M80" s="180"/>
      <c r="N80" s="180">
        <v>7.8100000000000005</v>
      </c>
      <c r="O80" s="180"/>
      <c r="P80" s="180">
        <v>0</v>
      </c>
      <c r="Q80" s="180"/>
      <c r="R80" s="180">
        <v>0</v>
      </c>
      <c r="S80" s="180">
        <f t="shared" ref="S80:S85" si="4">ROUND(G80*(P80),3)</f>
        <v>0</v>
      </c>
      <c r="T80" s="180"/>
      <c r="U80" s="180"/>
      <c r="V80" s="181">
        <f t="shared" ref="V80:V85" si="5">ROUND(G80*(X80),3)</f>
        <v>0</v>
      </c>
      <c r="W80" s="27"/>
      <c r="X80" s="13">
        <v>0</v>
      </c>
      <c r="Y80" s="13"/>
      <c r="Z80" s="13">
        <v>0</v>
      </c>
    </row>
    <row r="81" spans="1:26" ht="24.95" customHeight="1" x14ac:dyDescent="0.25">
      <c r="A81" s="188"/>
      <c r="B81" s="189">
        <v>2</v>
      </c>
      <c r="C81" s="190" t="s">
        <v>92</v>
      </c>
      <c r="D81" s="282" t="s">
        <v>93</v>
      </c>
      <c r="E81" s="282"/>
      <c r="F81" s="192" t="s">
        <v>91</v>
      </c>
      <c r="G81" s="193">
        <v>41.872999999999998</v>
      </c>
      <c r="H81" s="192"/>
      <c r="I81" s="192">
        <f t="shared" si="0"/>
        <v>0</v>
      </c>
      <c r="J81" s="194">
        <f t="shared" si="1"/>
        <v>53.6</v>
      </c>
      <c r="K81" s="195">
        <f t="shared" si="2"/>
        <v>0</v>
      </c>
      <c r="L81" s="196">
        <f t="shared" si="3"/>
        <v>0</v>
      </c>
      <c r="M81" s="196"/>
      <c r="N81" s="196">
        <v>1.28</v>
      </c>
      <c r="O81" s="196"/>
      <c r="P81" s="196">
        <v>0</v>
      </c>
      <c r="Q81" s="196"/>
      <c r="R81" s="196">
        <v>0</v>
      </c>
      <c r="S81" s="196">
        <f t="shared" si="4"/>
        <v>0</v>
      </c>
      <c r="T81" s="196"/>
      <c r="U81" s="196"/>
      <c r="V81" s="197">
        <f t="shared" si="5"/>
        <v>0</v>
      </c>
      <c r="W81" s="198"/>
      <c r="X81" s="199">
        <v>0</v>
      </c>
      <c r="Y81" s="199"/>
      <c r="Z81" s="199">
        <v>0</v>
      </c>
    </row>
    <row r="82" spans="1:26" ht="24.95" customHeight="1" x14ac:dyDescent="0.25">
      <c r="A82" s="188"/>
      <c r="B82" s="189">
        <v>3</v>
      </c>
      <c r="C82" s="190" t="s">
        <v>101</v>
      </c>
      <c r="D82" s="282" t="s">
        <v>102</v>
      </c>
      <c r="E82" s="282"/>
      <c r="F82" s="192" t="s">
        <v>91</v>
      </c>
      <c r="G82" s="193">
        <v>55.83</v>
      </c>
      <c r="H82" s="192"/>
      <c r="I82" s="192">
        <f t="shared" si="0"/>
        <v>0</v>
      </c>
      <c r="J82" s="194">
        <f t="shared" si="1"/>
        <v>259.61</v>
      </c>
      <c r="K82" s="195">
        <f t="shared" si="2"/>
        <v>0</v>
      </c>
      <c r="L82" s="196">
        <f t="shared" si="3"/>
        <v>0</v>
      </c>
      <c r="M82" s="196"/>
      <c r="N82" s="196">
        <v>4.6500000000000004</v>
      </c>
      <c r="O82" s="196"/>
      <c r="P82" s="196">
        <v>0</v>
      </c>
      <c r="Q82" s="196"/>
      <c r="R82" s="196">
        <v>0</v>
      </c>
      <c r="S82" s="196">
        <f t="shared" si="4"/>
        <v>0</v>
      </c>
      <c r="T82" s="196"/>
      <c r="U82" s="196"/>
      <c r="V82" s="197">
        <f t="shared" si="5"/>
        <v>0</v>
      </c>
      <c r="W82" s="198"/>
      <c r="X82" s="199">
        <v>0</v>
      </c>
      <c r="Y82" s="199"/>
      <c r="Z82" s="199">
        <v>0</v>
      </c>
    </row>
    <row r="83" spans="1:26" ht="24.95" customHeight="1" x14ac:dyDescent="0.25">
      <c r="A83" s="188"/>
      <c r="B83" s="189">
        <v>4</v>
      </c>
      <c r="C83" s="190" t="s">
        <v>1062</v>
      </c>
      <c r="D83" s="282" t="s">
        <v>1063</v>
      </c>
      <c r="E83" s="282"/>
      <c r="F83" s="192" t="s">
        <v>91</v>
      </c>
      <c r="G83" s="193">
        <v>27.914999999999999</v>
      </c>
      <c r="H83" s="192"/>
      <c r="I83" s="192">
        <f t="shared" si="0"/>
        <v>0</v>
      </c>
      <c r="J83" s="194">
        <f t="shared" si="1"/>
        <v>125.34</v>
      </c>
      <c r="K83" s="195">
        <f t="shared" si="2"/>
        <v>0</v>
      </c>
      <c r="L83" s="196">
        <f t="shared" si="3"/>
        <v>0</v>
      </c>
      <c r="M83" s="196"/>
      <c r="N83" s="196">
        <v>4.49</v>
      </c>
      <c r="O83" s="196"/>
      <c r="P83" s="196">
        <v>0</v>
      </c>
      <c r="Q83" s="196"/>
      <c r="R83" s="196">
        <v>0</v>
      </c>
      <c r="S83" s="196">
        <f t="shared" si="4"/>
        <v>0</v>
      </c>
      <c r="T83" s="196"/>
      <c r="U83" s="196"/>
      <c r="V83" s="197">
        <f t="shared" si="5"/>
        <v>0</v>
      </c>
      <c r="W83" s="198"/>
      <c r="X83" s="199">
        <v>0</v>
      </c>
      <c r="Y83" s="199"/>
      <c r="Z83" s="199">
        <v>0</v>
      </c>
    </row>
    <row r="84" spans="1:26" ht="24.95" customHeight="1" x14ac:dyDescent="0.25">
      <c r="A84" s="188"/>
      <c r="B84" s="189">
        <v>5</v>
      </c>
      <c r="C84" s="190" t="s">
        <v>103</v>
      </c>
      <c r="D84" s="282" t="s">
        <v>104</v>
      </c>
      <c r="E84" s="282"/>
      <c r="F84" s="192" t="s">
        <v>91</v>
      </c>
      <c r="G84" s="193">
        <v>55.83</v>
      </c>
      <c r="H84" s="192"/>
      <c r="I84" s="192">
        <f t="shared" si="0"/>
        <v>0</v>
      </c>
      <c r="J84" s="194">
        <f t="shared" si="1"/>
        <v>73.7</v>
      </c>
      <c r="K84" s="195">
        <f t="shared" si="2"/>
        <v>0</v>
      </c>
      <c r="L84" s="196">
        <f t="shared" si="3"/>
        <v>0</v>
      </c>
      <c r="M84" s="196"/>
      <c r="N84" s="196">
        <v>1.32</v>
      </c>
      <c r="O84" s="196"/>
      <c r="P84" s="196">
        <v>0</v>
      </c>
      <c r="Q84" s="196"/>
      <c r="R84" s="196">
        <v>0</v>
      </c>
      <c r="S84" s="196">
        <f t="shared" si="4"/>
        <v>0</v>
      </c>
      <c r="T84" s="196"/>
      <c r="U84" s="196"/>
      <c r="V84" s="197">
        <f t="shared" si="5"/>
        <v>0</v>
      </c>
      <c r="W84" s="198"/>
      <c r="X84" s="199">
        <v>0</v>
      </c>
      <c r="Y84" s="199"/>
      <c r="Z84" s="199">
        <v>0</v>
      </c>
    </row>
    <row r="85" spans="1:26" ht="24.95" customHeight="1" x14ac:dyDescent="0.25">
      <c r="A85" s="188"/>
      <c r="B85" s="189">
        <v>6</v>
      </c>
      <c r="C85" s="190" t="s">
        <v>109</v>
      </c>
      <c r="D85" s="282" t="s">
        <v>110</v>
      </c>
      <c r="E85" s="282"/>
      <c r="F85" s="192" t="s">
        <v>111</v>
      </c>
      <c r="G85" s="193">
        <v>372.2</v>
      </c>
      <c r="H85" s="192"/>
      <c r="I85" s="192">
        <f t="shared" si="0"/>
        <v>0</v>
      </c>
      <c r="J85" s="194">
        <f t="shared" si="1"/>
        <v>215.88</v>
      </c>
      <c r="K85" s="195">
        <f t="shared" si="2"/>
        <v>0</v>
      </c>
      <c r="L85" s="196">
        <f t="shared" si="3"/>
        <v>0</v>
      </c>
      <c r="M85" s="196"/>
      <c r="N85" s="196">
        <v>0.57999999999999996</v>
      </c>
      <c r="O85" s="196"/>
      <c r="P85" s="196">
        <v>0</v>
      </c>
      <c r="Q85" s="196"/>
      <c r="R85" s="196">
        <v>0</v>
      </c>
      <c r="S85" s="196">
        <f t="shared" si="4"/>
        <v>0</v>
      </c>
      <c r="T85" s="196"/>
      <c r="U85" s="196"/>
      <c r="V85" s="197">
        <f t="shared" si="5"/>
        <v>0</v>
      </c>
      <c r="W85" s="198"/>
      <c r="X85" s="199">
        <v>0</v>
      </c>
      <c r="Y85" s="199"/>
      <c r="Z85" s="199">
        <v>0</v>
      </c>
    </row>
    <row r="86" spans="1:26" x14ac:dyDescent="0.25">
      <c r="A86" s="199"/>
      <c r="B86" s="207"/>
      <c r="C86" s="208" t="s">
        <v>87</v>
      </c>
      <c r="D86" s="284" t="s">
        <v>88</v>
      </c>
      <c r="E86" s="284"/>
      <c r="F86" s="209"/>
      <c r="G86" s="196"/>
      <c r="H86" s="209"/>
      <c r="I86" s="210">
        <f>ROUND((SUM(I79:I85))/1,2)</f>
        <v>0</v>
      </c>
      <c r="J86" s="211"/>
      <c r="K86" s="211"/>
      <c r="L86" s="212">
        <f>ROUND((SUM(L79:L85))/1,2)</f>
        <v>0</v>
      </c>
      <c r="M86" s="212">
        <f>ROUND((SUM(M79:M85))/1,2)</f>
        <v>0</v>
      </c>
      <c r="N86" s="212"/>
      <c r="O86" s="212"/>
      <c r="P86" s="212"/>
      <c r="Q86" s="212"/>
      <c r="R86" s="212"/>
      <c r="S86" s="212">
        <f>ROUND((SUM(S79:S85))/1,2)</f>
        <v>0</v>
      </c>
      <c r="T86" s="212"/>
      <c r="U86" s="212"/>
      <c r="V86" s="213">
        <f>ROUND((SUM(V79:V85))/1,2)</f>
        <v>0</v>
      </c>
      <c r="W86" s="198"/>
      <c r="X86" s="199"/>
      <c r="Y86" s="199"/>
      <c r="Z86" s="199"/>
    </row>
    <row r="87" spans="1:26" x14ac:dyDescent="0.25">
      <c r="A87" s="199"/>
      <c r="B87" s="207"/>
      <c r="C87" s="214"/>
      <c r="D87" s="285"/>
      <c r="E87" s="285"/>
      <c r="F87" s="209"/>
      <c r="G87" s="196"/>
      <c r="H87" s="209"/>
      <c r="I87" s="209"/>
      <c r="J87" s="195"/>
      <c r="K87" s="195"/>
      <c r="L87" s="196"/>
      <c r="M87" s="196"/>
      <c r="N87" s="196"/>
      <c r="O87" s="196"/>
      <c r="P87" s="196"/>
      <c r="Q87" s="196"/>
      <c r="R87" s="196"/>
      <c r="S87" s="196"/>
      <c r="T87" s="196"/>
      <c r="U87" s="196"/>
      <c r="V87" s="197"/>
      <c r="W87" s="198"/>
      <c r="X87" s="199"/>
      <c r="Y87" s="199"/>
      <c r="Z87" s="199"/>
    </row>
    <row r="88" spans="1:26" x14ac:dyDescent="0.25">
      <c r="A88" s="199"/>
      <c r="B88" s="207"/>
      <c r="C88" s="208" t="s">
        <v>1064</v>
      </c>
      <c r="D88" s="284" t="s">
        <v>1065</v>
      </c>
      <c r="E88" s="284"/>
      <c r="F88" s="209"/>
      <c r="G88" s="196"/>
      <c r="H88" s="209"/>
      <c r="I88" s="209"/>
      <c r="J88" s="195"/>
      <c r="K88" s="195"/>
      <c r="L88" s="196"/>
      <c r="M88" s="196"/>
      <c r="N88" s="196"/>
      <c r="O88" s="196"/>
      <c r="P88" s="196"/>
      <c r="Q88" s="196"/>
      <c r="R88" s="196"/>
      <c r="S88" s="196"/>
      <c r="T88" s="196"/>
      <c r="U88" s="196"/>
      <c r="V88" s="197"/>
      <c r="W88" s="198"/>
      <c r="X88" s="199"/>
      <c r="Y88" s="199"/>
      <c r="Z88" s="199"/>
    </row>
    <row r="89" spans="1:26" ht="24.95" customHeight="1" x14ac:dyDescent="0.25">
      <c r="A89" s="188"/>
      <c r="B89" s="189">
        <v>7</v>
      </c>
      <c r="C89" s="190" t="s">
        <v>1066</v>
      </c>
      <c r="D89" s="282" t="s">
        <v>1067</v>
      </c>
      <c r="E89" s="282"/>
      <c r="F89" s="192" t="s">
        <v>111</v>
      </c>
      <c r="G89" s="193">
        <v>319.61</v>
      </c>
      <c r="H89" s="192"/>
      <c r="I89" s="192">
        <f t="shared" ref="I89:I100" si="6">ROUND(G89*(H89),2)</f>
        <v>0</v>
      </c>
      <c r="J89" s="194">
        <f t="shared" ref="J89:J100" si="7">ROUND(G89*(N89),2)</f>
        <v>1300.81</v>
      </c>
      <c r="K89" s="195">
        <f t="shared" ref="K89:K100" si="8">ROUND(G89*(O89),2)</f>
        <v>0</v>
      </c>
      <c r="L89" s="196">
        <f t="shared" ref="L89:L96" si="9">ROUND(G89*(H89),2)</f>
        <v>0</v>
      </c>
      <c r="M89" s="196"/>
      <c r="N89" s="196">
        <v>4.07</v>
      </c>
      <c r="O89" s="196"/>
      <c r="P89" s="196">
        <v>0.18906999999999999</v>
      </c>
      <c r="Q89" s="196"/>
      <c r="R89" s="196">
        <v>0.18906999999999999</v>
      </c>
      <c r="S89" s="196">
        <f t="shared" ref="S89:S100" si="10">ROUND(G89*(P89),3)</f>
        <v>60.429000000000002</v>
      </c>
      <c r="T89" s="196"/>
      <c r="U89" s="196"/>
      <c r="V89" s="197">
        <f t="shared" ref="V89:V100" si="11">ROUND(G89*(X89),3)</f>
        <v>0</v>
      </c>
      <c r="W89" s="198"/>
      <c r="X89" s="199">
        <v>0</v>
      </c>
      <c r="Y89" s="199"/>
      <c r="Z89" s="199">
        <v>0</v>
      </c>
    </row>
    <row r="90" spans="1:26" ht="24.95" customHeight="1" x14ac:dyDescent="0.25">
      <c r="A90" s="188"/>
      <c r="B90" s="189">
        <v>8</v>
      </c>
      <c r="C90" s="190" t="s">
        <v>1068</v>
      </c>
      <c r="D90" s="282" t="s">
        <v>1069</v>
      </c>
      <c r="E90" s="282"/>
      <c r="F90" s="192" t="s">
        <v>111</v>
      </c>
      <c r="G90" s="193">
        <v>52.59</v>
      </c>
      <c r="H90" s="192"/>
      <c r="I90" s="192">
        <f t="shared" si="6"/>
        <v>0</v>
      </c>
      <c r="J90" s="194">
        <f t="shared" si="7"/>
        <v>283.45999999999998</v>
      </c>
      <c r="K90" s="195">
        <f t="shared" si="8"/>
        <v>0</v>
      </c>
      <c r="L90" s="196">
        <f t="shared" si="9"/>
        <v>0</v>
      </c>
      <c r="M90" s="196"/>
      <c r="N90" s="196">
        <v>5.39</v>
      </c>
      <c r="O90" s="196"/>
      <c r="P90" s="196">
        <v>0.26177</v>
      </c>
      <c r="Q90" s="196"/>
      <c r="R90" s="196">
        <v>0.26177</v>
      </c>
      <c r="S90" s="196">
        <f t="shared" si="10"/>
        <v>13.766</v>
      </c>
      <c r="T90" s="196"/>
      <c r="U90" s="196"/>
      <c r="V90" s="197">
        <f t="shared" si="11"/>
        <v>0</v>
      </c>
      <c r="W90" s="198"/>
      <c r="X90" s="199">
        <v>0</v>
      </c>
      <c r="Y90" s="199"/>
      <c r="Z90" s="199">
        <v>0</v>
      </c>
    </row>
    <row r="91" spans="1:26" ht="24.95" customHeight="1" x14ac:dyDescent="0.25">
      <c r="A91" s="188"/>
      <c r="B91" s="189">
        <v>9</v>
      </c>
      <c r="C91" s="190" t="s">
        <v>1070</v>
      </c>
      <c r="D91" s="282" t="s">
        <v>1071</v>
      </c>
      <c r="E91" s="282"/>
      <c r="F91" s="192" t="s">
        <v>111</v>
      </c>
      <c r="G91" s="193">
        <v>372.2</v>
      </c>
      <c r="H91" s="192"/>
      <c r="I91" s="192">
        <f t="shared" si="6"/>
        <v>0</v>
      </c>
      <c r="J91" s="194">
        <f t="shared" si="7"/>
        <v>2739.39</v>
      </c>
      <c r="K91" s="195">
        <f t="shared" si="8"/>
        <v>0</v>
      </c>
      <c r="L91" s="196">
        <f t="shared" si="9"/>
        <v>0</v>
      </c>
      <c r="M91" s="196"/>
      <c r="N91" s="196">
        <v>7.36</v>
      </c>
      <c r="O91" s="196"/>
      <c r="P91" s="196">
        <v>0.37080000000000002</v>
      </c>
      <c r="Q91" s="196"/>
      <c r="R91" s="196">
        <v>0.37080000000000002</v>
      </c>
      <c r="S91" s="196">
        <f t="shared" si="10"/>
        <v>138.012</v>
      </c>
      <c r="T91" s="196"/>
      <c r="U91" s="196"/>
      <c r="V91" s="197">
        <f t="shared" si="11"/>
        <v>0</v>
      </c>
      <c r="W91" s="198"/>
      <c r="X91" s="199">
        <v>0</v>
      </c>
      <c r="Y91" s="199"/>
      <c r="Z91" s="199">
        <v>0</v>
      </c>
    </row>
    <row r="92" spans="1:26" ht="24.95" customHeight="1" x14ac:dyDescent="0.25">
      <c r="A92" s="188"/>
      <c r="B92" s="189">
        <v>10</v>
      </c>
      <c r="C92" s="190" t="s">
        <v>1072</v>
      </c>
      <c r="D92" s="282" t="s">
        <v>1073</v>
      </c>
      <c r="E92" s="282"/>
      <c r="F92" s="192" t="s">
        <v>111</v>
      </c>
      <c r="G92" s="193">
        <v>92.77</v>
      </c>
      <c r="H92" s="192"/>
      <c r="I92" s="192">
        <f t="shared" si="6"/>
        <v>0</v>
      </c>
      <c r="J92" s="194">
        <f t="shared" si="7"/>
        <v>886.88</v>
      </c>
      <c r="K92" s="195">
        <f t="shared" si="8"/>
        <v>0</v>
      </c>
      <c r="L92" s="196">
        <f t="shared" si="9"/>
        <v>0</v>
      </c>
      <c r="M92" s="196"/>
      <c r="N92" s="196">
        <v>9.56</v>
      </c>
      <c r="O92" s="196"/>
      <c r="P92" s="196">
        <v>0.1837</v>
      </c>
      <c r="Q92" s="196"/>
      <c r="R92" s="196">
        <v>0.1837</v>
      </c>
      <c r="S92" s="196">
        <f t="shared" si="10"/>
        <v>17.042000000000002</v>
      </c>
      <c r="T92" s="196"/>
      <c r="U92" s="196"/>
      <c r="V92" s="197">
        <f t="shared" si="11"/>
        <v>0</v>
      </c>
      <c r="W92" s="198"/>
      <c r="X92" s="199">
        <v>0</v>
      </c>
      <c r="Y92" s="199"/>
      <c r="Z92" s="199">
        <v>0</v>
      </c>
    </row>
    <row r="93" spans="1:26" ht="24.95" customHeight="1" x14ac:dyDescent="0.25">
      <c r="A93" s="188"/>
      <c r="B93" s="189">
        <v>11</v>
      </c>
      <c r="C93" s="190" t="s">
        <v>1074</v>
      </c>
      <c r="D93" s="282" t="s">
        <v>1075</v>
      </c>
      <c r="E93" s="282"/>
      <c r="F93" s="192" t="s">
        <v>111</v>
      </c>
      <c r="G93" s="193">
        <v>52.59</v>
      </c>
      <c r="H93" s="192"/>
      <c r="I93" s="192">
        <f t="shared" si="6"/>
        <v>0</v>
      </c>
      <c r="J93" s="194">
        <f t="shared" si="7"/>
        <v>502.76</v>
      </c>
      <c r="K93" s="195">
        <f t="shared" si="8"/>
        <v>0</v>
      </c>
      <c r="L93" s="196">
        <f t="shared" si="9"/>
        <v>0</v>
      </c>
      <c r="M93" s="196"/>
      <c r="N93" s="196">
        <v>9.56</v>
      </c>
      <c r="O93" s="196"/>
      <c r="P93" s="196">
        <v>0.1837</v>
      </c>
      <c r="Q93" s="196"/>
      <c r="R93" s="196">
        <v>0.1837</v>
      </c>
      <c r="S93" s="196">
        <f t="shared" si="10"/>
        <v>9.6609999999999996</v>
      </c>
      <c r="T93" s="196"/>
      <c r="U93" s="196"/>
      <c r="V93" s="197">
        <f t="shared" si="11"/>
        <v>0</v>
      </c>
      <c r="W93" s="198"/>
      <c r="X93" s="199">
        <v>0</v>
      </c>
      <c r="Y93" s="199"/>
      <c r="Z93" s="199">
        <v>0</v>
      </c>
    </row>
    <row r="94" spans="1:26" ht="24.95" customHeight="1" x14ac:dyDescent="0.25">
      <c r="A94" s="188"/>
      <c r="B94" s="189">
        <v>12</v>
      </c>
      <c r="C94" s="190" t="s">
        <v>1076</v>
      </c>
      <c r="D94" s="282" t="s">
        <v>1077</v>
      </c>
      <c r="E94" s="282"/>
      <c r="F94" s="192" t="s">
        <v>111</v>
      </c>
      <c r="G94" s="193">
        <v>1.6099999999999999</v>
      </c>
      <c r="H94" s="192"/>
      <c r="I94" s="192">
        <f t="shared" si="6"/>
        <v>0</v>
      </c>
      <c r="J94" s="194">
        <f t="shared" si="7"/>
        <v>41.89</v>
      </c>
      <c r="K94" s="195">
        <f t="shared" si="8"/>
        <v>0</v>
      </c>
      <c r="L94" s="196">
        <f t="shared" si="9"/>
        <v>0</v>
      </c>
      <c r="M94" s="196"/>
      <c r="N94" s="196">
        <v>26.02</v>
      </c>
      <c r="O94" s="196"/>
      <c r="P94" s="196">
        <v>0.112</v>
      </c>
      <c r="Q94" s="196"/>
      <c r="R94" s="196">
        <v>0.112</v>
      </c>
      <c r="S94" s="196">
        <f t="shared" si="10"/>
        <v>0.18</v>
      </c>
      <c r="T94" s="196"/>
      <c r="U94" s="196"/>
      <c r="V94" s="197">
        <f t="shared" si="11"/>
        <v>0</v>
      </c>
      <c r="W94" s="198"/>
      <c r="X94" s="199">
        <v>0</v>
      </c>
      <c r="Y94" s="199"/>
      <c r="Z94" s="199">
        <v>0</v>
      </c>
    </row>
    <row r="95" spans="1:26" ht="24.95" customHeight="1" x14ac:dyDescent="0.25">
      <c r="A95" s="188"/>
      <c r="B95" s="189">
        <v>13</v>
      </c>
      <c r="C95" s="190" t="s">
        <v>1078</v>
      </c>
      <c r="D95" s="282" t="s">
        <v>1079</v>
      </c>
      <c r="E95" s="282"/>
      <c r="F95" s="192" t="s">
        <v>111</v>
      </c>
      <c r="G95" s="193">
        <v>170.87</v>
      </c>
      <c r="H95" s="192"/>
      <c r="I95" s="192">
        <f t="shared" si="6"/>
        <v>0</v>
      </c>
      <c r="J95" s="194">
        <f t="shared" si="7"/>
        <v>3776.23</v>
      </c>
      <c r="K95" s="195">
        <f t="shared" si="8"/>
        <v>0</v>
      </c>
      <c r="L95" s="196">
        <f t="shared" si="9"/>
        <v>0</v>
      </c>
      <c r="M95" s="196"/>
      <c r="N95" s="196">
        <v>22.1</v>
      </c>
      <c r="O95" s="196"/>
      <c r="P95" s="196">
        <v>0.112</v>
      </c>
      <c r="Q95" s="196"/>
      <c r="R95" s="196">
        <v>0.112</v>
      </c>
      <c r="S95" s="196">
        <f t="shared" si="10"/>
        <v>19.137</v>
      </c>
      <c r="T95" s="196"/>
      <c r="U95" s="196"/>
      <c r="V95" s="197">
        <f t="shared" si="11"/>
        <v>0</v>
      </c>
      <c r="W95" s="198"/>
      <c r="X95" s="199">
        <v>0</v>
      </c>
      <c r="Y95" s="199"/>
      <c r="Z95" s="199">
        <v>0</v>
      </c>
    </row>
    <row r="96" spans="1:26" ht="24.95" customHeight="1" x14ac:dyDescent="0.25">
      <c r="A96" s="188"/>
      <c r="B96" s="189">
        <v>14</v>
      </c>
      <c r="C96" s="190" t="s">
        <v>1080</v>
      </c>
      <c r="D96" s="282" t="s">
        <v>1081</v>
      </c>
      <c r="E96" s="282"/>
      <c r="F96" s="192" t="s">
        <v>111</v>
      </c>
      <c r="G96" s="193">
        <v>170.87</v>
      </c>
      <c r="H96" s="192"/>
      <c r="I96" s="192">
        <f t="shared" si="6"/>
        <v>0</v>
      </c>
      <c r="J96" s="194">
        <f t="shared" si="7"/>
        <v>664.68</v>
      </c>
      <c r="K96" s="195">
        <f t="shared" si="8"/>
        <v>0</v>
      </c>
      <c r="L96" s="196">
        <f t="shared" si="9"/>
        <v>0</v>
      </c>
      <c r="M96" s="196"/>
      <c r="N96" s="196">
        <v>3.89</v>
      </c>
      <c r="O96" s="196"/>
      <c r="P96" s="196">
        <v>0.10353999999999999</v>
      </c>
      <c r="Q96" s="196"/>
      <c r="R96" s="196">
        <v>0.10353999999999999</v>
      </c>
      <c r="S96" s="196">
        <f t="shared" si="10"/>
        <v>17.692</v>
      </c>
      <c r="T96" s="196"/>
      <c r="U96" s="196"/>
      <c r="V96" s="197">
        <f t="shared" si="11"/>
        <v>0</v>
      </c>
      <c r="W96" s="198"/>
      <c r="X96" s="199">
        <v>0</v>
      </c>
      <c r="Y96" s="199"/>
      <c r="Z96" s="199">
        <v>0</v>
      </c>
    </row>
    <row r="97" spans="1:26" ht="24.95" customHeight="1" x14ac:dyDescent="0.25">
      <c r="A97" s="200"/>
      <c r="B97" s="201">
        <v>15</v>
      </c>
      <c r="C97" s="202" t="s">
        <v>1082</v>
      </c>
      <c r="D97" s="283" t="s">
        <v>1083</v>
      </c>
      <c r="E97" s="283"/>
      <c r="F97" s="204" t="s">
        <v>290</v>
      </c>
      <c r="G97" s="205">
        <v>172.57900000000001</v>
      </c>
      <c r="H97" s="204"/>
      <c r="I97" s="204">
        <f t="shared" si="6"/>
        <v>0</v>
      </c>
      <c r="J97" s="206">
        <f t="shared" si="7"/>
        <v>3227.23</v>
      </c>
      <c r="K97" s="195">
        <f t="shared" si="8"/>
        <v>0</v>
      </c>
      <c r="L97" s="196"/>
      <c r="M97" s="196">
        <f>ROUND(G97*(H97),2)</f>
        <v>0</v>
      </c>
      <c r="N97" s="196">
        <v>18.7</v>
      </c>
      <c r="O97" s="196"/>
      <c r="P97" s="196">
        <v>0.13800000000000001</v>
      </c>
      <c r="Q97" s="196"/>
      <c r="R97" s="196">
        <v>0.13800000000000001</v>
      </c>
      <c r="S97" s="196">
        <f t="shared" si="10"/>
        <v>23.815999999999999</v>
      </c>
      <c r="T97" s="196"/>
      <c r="U97" s="196"/>
      <c r="V97" s="197">
        <f t="shared" si="11"/>
        <v>0</v>
      </c>
      <c r="W97" s="198"/>
      <c r="X97" s="199">
        <v>0</v>
      </c>
      <c r="Y97" s="199"/>
      <c r="Z97" s="199">
        <v>0</v>
      </c>
    </row>
    <row r="98" spans="1:26" ht="24.95" customHeight="1" x14ac:dyDescent="0.25">
      <c r="A98" s="200"/>
      <c r="B98" s="201">
        <v>16</v>
      </c>
      <c r="C98" s="202" t="s">
        <v>1084</v>
      </c>
      <c r="D98" s="283" t="s">
        <v>1085</v>
      </c>
      <c r="E98" s="283"/>
      <c r="F98" s="204" t="s">
        <v>111</v>
      </c>
      <c r="G98" s="205">
        <v>1.6259999999999999</v>
      </c>
      <c r="H98" s="204"/>
      <c r="I98" s="204">
        <f t="shared" si="6"/>
        <v>0</v>
      </c>
      <c r="J98" s="206">
        <f t="shared" si="7"/>
        <v>35.46</v>
      </c>
      <c r="K98" s="195">
        <f t="shared" si="8"/>
        <v>0</v>
      </c>
      <c r="L98" s="196"/>
      <c r="M98" s="196">
        <f>ROUND(G98*(H98),2)</f>
        <v>0</v>
      </c>
      <c r="N98" s="196">
        <v>21.81</v>
      </c>
      <c r="O98" s="196"/>
      <c r="P98" s="196">
        <v>0.14599999999999999</v>
      </c>
      <c r="Q98" s="196"/>
      <c r="R98" s="196">
        <v>0.14599999999999999</v>
      </c>
      <c r="S98" s="196">
        <f t="shared" si="10"/>
        <v>0.23699999999999999</v>
      </c>
      <c r="T98" s="196"/>
      <c r="U98" s="196"/>
      <c r="V98" s="197">
        <f t="shared" si="11"/>
        <v>0</v>
      </c>
      <c r="W98" s="198"/>
      <c r="X98" s="199">
        <v>0</v>
      </c>
      <c r="Y98" s="199"/>
      <c r="Z98" s="199">
        <v>0</v>
      </c>
    </row>
    <row r="99" spans="1:26" ht="24.95" customHeight="1" x14ac:dyDescent="0.25">
      <c r="A99" s="200"/>
      <c r="B99" s="201">
        <v>17</v>
      </c>
      <c r="C99" s="202" t="s">
        <v>1086</v>
      </c>
      <c r="D99" s="283" t="s">
        <v>1087</v>
      </c>
      <c r="E99" s="283"/>
      <c r="F99" s="204" t="s">
        <v>469</v>
      </c>
      <c r="G99" s="205">
        <v>331.97399999999999</v>
      </c>
      <c r="H99" s="204"/>
      <c r="I99" s="204">
        <f t="shared" si="6"/>
        <v>0</v>
      </c>
      <c r="J99" s="206">
        <f t="shared" si="7"/>
        <v>1444.09</v>
      </c>
      <c r="K99" s="195">
        <f t="shared" si="8"/>
        <v>0</v>
      </c>
      <c r="L99" s="196"/>
      <c r="M99" s="196">
        <f>ROUND(G99*(H99),2)</f>
        <v>0</v>
      </c>
      <c r="N99" s="196">
        <v>4.3499999999999996</v>
      </c>
      <c r="O99" s="196"/>
      <c r="P99" s="196">
        <v>1.4999999999999999E-2</v>
      </c>
      <c r="Q99" s="196"/>
      <c r="R99" s="196">
        <v>1.4999999999999999E-2</v>
      </c>
      <c r="S99" s="196">
        <f t="shared" si="10"/>
        <v>4.9800000000000004</v>
      </c>
      <c r="T99" s="196"/>
      <c r="U99" s="196"/>
      <c r="V99" s="197">
        <f t="shared" si="11"/>
        <v>0</v>
      </c>
      <c r="W99" s="198"/>
      <c r="X99" s="199">
        <v>0</v>
      </c>
      <c r="Y99" s="199"/>
      <c r="Z99" s="199">
        <v>0</v>
      </c>
    </row>
    <row r="100" spans="1:26" ht="24.95" customHeight="1" x14ac:dyDescent="0.25">
      <c r="A100" s="200"/>
      <c r="B100" s="201">
        <v>18</v>
      </c>
      <c r="C100" s="202" t="s">
        <v>1088</v>
      </c>
      <c r="D100" s="283" t="s">
        <v>1089</v>
      </c>
      <c r="E100" s="283"/>
      <c r="F100" s="204" t="s">
        <v>364</v>
      </c>
      <c r="G100" s="205">
        <v>379.26600000000002</v>
      </c>
      <c r="H100" s="204"/>
      <c r="I100" s="204">
        <f t="shared" si="6"/>
        <v>0</v>
      </c>
      <c r="J100" s="206">
        <f t="shared" si="7"/>
        <v>1042.98</v>
      </c>
      <c r="K100" s="195">
        <f t="shared" si="8"/>
        <v>0</v>
      </c>
      <c r="L100" s="196"/>
      <c r="M100" s="196">
        <f>ROUND(G100*(H100),2)</f>
        <v>0</v>
      </c>
      <c r="N100" s="196">
        <v>2.75</v>
      </c>
      <c r="O100" s="196"/>
      <c r="P100" s="196">
        <v>1.07E-3</v>
      </c>
      <c r="Q100" s="196"/>
      <c r="R100" s="196">
        <v>1.07E-3</v>
      </c>
      <c r="S100" s="196">
        <f t="shared" si="10"/>
        <v>0.40600000000000003</v>
      </c>
      <c r="T100" s="196"/>
      <c r="U100" s="196"/>
      <c r="V100" s="197">
        <f t="shared" si="11"/>
        <v>0</v>
      </c>
      <c r="W100" s="198"/>
      <c r="X100" s="199">
        <v>0</v>
      </c>
      <c r="Y100" s="199"/>
      <c r="Z100" s="199">
        <v>0</v>
      </c>
    </row>
    <row r="101" spans="1:26" x14ac:dyDescent="0.25">
      <c r="A101" s="199"/>
      <c r="B101" s="207"/>
      <c r="C101" s="208" t="s">
        <v>1064</v>
      </c>
      <c r="D101" s="284" t="s">
        <v>1065</v>
      </c>
      <c r="E101" s="284"/>
      <c r="F101" s="209"/>
      <c r="G101" s="196"/>
      <c r="H101" s="209"/>
      <c r="I101" s="210">
        <f>ROUND((SUM(I88:I100))/1,2)</f>
        <v>0</v>
      </c>
      <c r="J101" s="211"/>
      <c r="K101" s="211"/>
      <c r="L101" s="212">
        <f>ROUND((SUM(L88:L100))/1,2)</f>
        <v>0</v>
      </c>
      <c r="M101" s="212">
        <f>ROUND((SUM(M88:M100))/1,2)</f>
        <v>0</v>
      </c>
      <c r="N101" s="212"/>
      <c r="O101" s="212"/>
      <c r="P101" s="212"/>
      <c r="Q101" s="212"/>
      <c r="R101" s="212"/>
      <c r="S101" s="212">
        <f>ROUND((SUM(S88:S100))/1,2)</f>
        <v>305.36</v>
      </c>
      <c r="T101" s="212"/>
      <c r="U101" s="212"/>
      <c r="V101" s="213">
        <f>ROUND((SUM(V88:V100))/1,2)</f>
        <v>0</v>
      </c>
      <c r="W101" s="198"/>
      <c r="X101" s="199"/>
      <c r="Y101" s="199"/>
      <c r="Z101" s="199"/>
    </row>
    <row r="102" spans="1:26" x14ac:dyDescent="0.25">
      <c r="A102" s="199"/>
      <c r="B102" s="207"/>
      <c r="C102" s="214"/>
      <c r="D102" s="285"/>
      <c r="E102" s="285"/>
      <c r="F102" s="209"/>
      <c r="G102" s="196"/>
      <c r="H102" s="209"/>
      <c r="I102" s="209"/>
      <c r="J102" s="195"/>
      <c r="K102" s="195"/>
      <c r="L102" s="196"/>
      <c r="M102" s="196"/>
      <c r="N102" s="196"/>
      <c r="O102" s="196"/>
      <c r="P102" s="196"/>
      <c r="Q102" s="196"/>
      <c r="R102" s="196"/>
      <c r="S102" s="196"/>
      <c r="T102" s="196"/>
      <c r="U102" s="196"/>
      <c r="V102" s="197"/>
      <c r="W102" s="198"/>
      <c r="X102" s="199"/>
      <c r="Y102" s="199"/>
      <c r="Z102" s="199"/>
    </row>
    <row r="103" spans="1:26" x14ac:dyDescent="0.25">
      <c r="A103" s="199"/>
      <c r="B103" s="207"/>
      <c r="C103" s="208" t="s">
        <v>197</v>
      </c>
      <c r="D103" s="284" t="s">
        <v>198</v>
      </c>
      <c r="E103" s="284"/>
      <c r="F103" s="209"/>
      <c r="G103" s="196"/>
      <c r="H103" s="209"/>
      <c r="I103" s="209"/>
      <c r="J103" s="195"/>
      <c r="K103" s="195"/>
      <c r="L103" s="196"/>
      <c r="M103" s="196"/>
      <c r="N103" s="196"/>
      <c r="O103" s="196"/>
      <c r="P103" s="196"/>
      <c r="Q103" s="196"/>
      <c r="R103" s="196"/>
      <c r="S103" s="196"/>
      <c r="T103" s="196"/>
      <c r="U103" s="196"/>
      <c r="V103" s="197"/>
      <c r="W103" s="198"/>
      <c r="X103" s="199"/>
      <c r="Y103" s="199"/>
      <c r="Z103" s="199"/>
    </row>
    <row r="104" spans="1:26" ht="24.95" customHeight="1" x14ac:dyDescent="0.25">
      <c r="A104" s="188"/>
      <c r="B104" s="189">
        <v>19</v>
      </c>
      <c r="C104" s="190" t="s">
        <v>1090</v>
      </c>
      <c r="D104" s="282" t="s">
        <v>1091</v>
      </c>
      <c r="E104" s="282"/>
      <c r="F104" s="192" t="s">
        <v>91</v>
      </c>
      <c r="G104" s="193">
        <v>5.4359999999999999</v>
      </c>
      <c r="H104" s="192"/>
      <c r="I104" s="192">
        <f t="shared" ref="I104:I111" si="12">ROUND(G104*(H104),2)</f>
        <v>0</v>
      </c>
      <c r="J104" s="194">
        <f t="shared" ref="J104:J111" si="13">ROUND(G104*(N104),2)</f>
        <v>833.72</v>
      </c>
      <c r="K104" s="195">
        <f t="shared" ref="K104:K111" si="14">ROUND(G104*(O104),2)</f>
        <v>0</v>
      </c>
      <c r="L104" s="196">
        <f t="shared" ref="L104:L111" si="15">ROUND(G104*(H104),2)</f>
        <v>0</v>
      </c>
      <c r="M104" s="196"/>
      <c r="N104" s="196">
        <v>153.37</v>
      </c>
      <c r="O104" s="196"/>
      <c r="P104" s="196">
        <v>2.2395700000000001</v>
      </c>
      <c r="Q104" s="196"/>
      <c r="R104" s="196">
        <v>2.2395700000000001</v>
      </c>
      <c r="S104" s="196">
        <f t="shared" ref="S104:S111" si="16">ROUND(G104*(P104),3)</f>
        <v>12.173999999999999</v>
      </c>
      <c r="T104" s="196"/>
      <c r="U104" s="196"/>
      <c r="V104" s="197">
        <f t="shared" ref="V104:V111" si="17">ROUND(G104*(X104),3)</f>
        <v>0</v>
      </c>
      <c r="W104" s="198"/>
      <c r="X104" s="199">
        <v>0</v>
      </c>
      <c r="Y104" s="199"/>
      <c r="Z104" s="199">
        <v>0</v>
      </c>
    </row>
    <row r="105" spans="1:26" ht="24.95" customHeight="1" x14ac:dyDescent="0.25">
      <c r="A105" s="188"/>
      <c r="B105" s="189">
        <v>20</v>
      </c>
      <c r="C105" s="190" t="s">
        <v>225</v>
      </c>
      <c r="D105" s="282" t="s">
        <v>226</v>
      </c>
      <c r="E105" s="282"/>
      <c r="F105" s="192" t="s">
        <v>91</v>
      </c>
      <c r="G105" s="193">
        <v>5.4359999999999999</v>
      </c>
      <c r="H105" s="192"/>
      <c r="I105" s="192">
        <f t="shared" si="12"/>
        <v>0</v>
      </c>
      <c r="J105" s="194">
        <f t="shared" si="13"/>
        <v>151.38999999999999</v>
      </c>
      <c r="K105" s="195">
        <f t="shared" si="14"/>
        <v>0</v>
      </c>
      <c r="L105" s="196">
        <f t="shared" si="15"/>
        <v>0</v>
      </c>
      <c r="M105" s="196"/>
      <c r="N105" s="196">
        <v>27.85</v>
      </c>
      <c r="O105" s="196"/>
      <c r="P105" s="196">
        <v>0</v>
      </c>
      <c r="Q105" s="196"/>
      <c r="R105" s="196">
        <v>0</v>
      </c>
      <c r="S105" s="196">
        <f t="shared" si="16"/>
        <v>0</v>
      </c>
      <c r="T105" s="196"/>
      <c r="U105" s="196"/>
      <c r="V105" s="197">
        <f t="shared" si="17"/>
        <v>0</v>
      </c>
      <c r="W105" s="198"/>
      <c r="X105" s="199">
        <v>0</v>
      </c>
      <c r="Y105" s="199"/>
      <c r="Z105" s="199">
        <v>0</v>
      </c>
    </row>
    <row r="106" spans="1:26" ht="24.95" customHeight="1" x14ac:dyDescent="0.25">
      <c r="A106" s="188"/>
      <c r="B106" s="189">
        <v>21</v>
      </c>
      <c r="C106" s="190" t="s">
        <v>227</v>
      </c>
      <c r="D106" s="282" t="s">
        <v>228</v>
      </c>
      <c r="E106" s="282"/>
      <c r="F106" s="192" t="s">
        <v>91</v>
      </c>
      <c r="G106" s="193">
        <v>5.4359999999999999</v>
      </c>
      <c r="H106" s="192"/>
      <c r="I106" s="192">
        <f t="shared" si="12"/>
        <v>0</v>
      </c>
      <c r="J106" s="194">
        <f t="shared" si="13"/>
        <v>45.93</v>
      </c>
      <c r="K106" s="195">
        <f t="shared" si="14"/>
        <v>0</v>
      </c>
      <c r="L106" s="196">
        <f t="shared" si="15"/>
        <v>0</v>
      </c>
      <c r="M106" s="196"/>
      <c r="N106" s="196">
        <v>8.4499999999999993</v>
      </c>
      <c r="O106" s="196"/>
      <c r="P106" s="196">
        <v>0</v>
      </c>
      <c r="Q106" s="196"/>
      <c r="R106" s="196">
        <v>0</v>
      </c>
      <c r="S106" s="196">
        <f t="shared" si="16"/>
        <v>0</v>
      </c>
      <c r="T106" s="196"/>
      <c r="U106" s="196"/>
      <c r="V106" s="197">
        <f t="shared" si="17"/>
        <v>0</v>
      </c>
      <c r="W106" s="198"/>
      <c r="X106" s="199">
        <v>0</v>
      </c>
      <c r="Y106" s="199"/>
      <c r="Z106" s="199">
        <v>0</v>
      </c>
    </row>
    <row r="107" spans="1:26" ht="24.95" customHeight="1" x14ac:dyDescent="0.25">
      <c r="A107" s="188"/>
      <c r="B107" s="189">
        <v>22</v>
      </c>
      <c r="C107" s="190" t="s">
        <v>229</v>
      </c>
      <c r="D107" s="282" t="s">
        <v>230</v>
      </c>
      <c r="E107" s="282"/>
      <c r="F107" s="192" t="s">
        <v>111</v>
      </c>
      <c r="G107" s="193">
        <v>3.2</v>
      </c>
      <c r="H107" s="192"/>
      <c r="I107" s="192">
        <f t="shared" si="12"/>
        <v>0</v>
      </c>
      <c r="J107" s="194">
        <f t="shared" si="13"/>
        <v>56.74</v>
      </c>
      <c r="K107" s="195">
        <f t="shared" si="14"/>
        <v>0</v>
      </c>
      <c r="L107" s="196">
        <f t="shared" si="15"/>
        <v>0</v>
      </c>
      <c r="M107" s="196"/>
      <c r="N107" s="196">
        <v>17.73</v>
      </c>
      <c r="O107" s="196"/>
      <c r="P107" s="196">
        <v>8.6099999999999996E-3</v>
      </c>
      <c r="Q107" s="196"/>
      <c r="R107" s="196">
        <v>8.6099999999999996E-3</v>
      </c>
      <c r="S107" s="196">
        <f t="shared" si="16"/>
        <v>2.8000000000000001E-2</v>
      </c>
      <c r="T107" s="196"/>
      <c r="U107" s="196"/>
      <c r="V107" s="197">
        <f t="shared" si="17"/>
        <v>0</v>
      </c>
      <c r="W107" s="198"/>
      <c r="X107" s="199">
        <v>0</v>
      </c>
      <c r="Y107" s="199"/>
      <c r="Z107" s="199">
        <v>0</v>
      </c>
    </row>
    <row r="108" spans="1:26" ht="24.95" customHeight="1" x14ac:dyDescent="0.25">
      <c r="A108" s="188"/>
      <c r="B108" s="189">
        <v>23</v>
      </c>
      <c r="C108" s="190" t="s">
        <v>231</v>
      </c>
      <c r="D108" s="282" t="s">
        <v>232</v>
      </c>
      <c r="E108" s="282"/>
      <c r="F108" s="192" t="s">
        <v>111</v>
      </c>
      <c r="G108" s="193">
        <v>3.2</v>
      </c>
      <c r="H108" s="192"/>
      <c r="I108" s="192">
        <f t="shared" si="12"/>
        <v>0</v>
      </c>
      <c r="J108" s="194">
        <f t="shared" si="13"/>
        <v>15.87</v>
      </c>
      <c r="K108" s="195">
        <f t="shared" si="14"/>
        <v>0</v>
      </c>
      <c r="L108" s="196">
        <f t="shared" si="15"/>
        <v>0</v>
      </c>
      <c r="M108" s="196"/>
      <c r="N108" s="196">
        <v>4.96</v>
      </c>
      <c r="O108" s="196"/>
      <c r="P108" s="196">
        <v>0</v>
      </c>
      <c r="Q108" s="196"/>
      <c r="R108" s="196">
        <v>0</v>
      </c>
      <c r="S108" s="196">
        <f t="shared" si="16"/>
        <v>0</v>
      </c>
      <c r="T108" s="196"/>
      <c r="U108" s="196"/>
      <c r="V108" s="197">
        <f t="shared" si="17"/>
        <v>0</v>
      </c>
      <c r="W108" s="198"/>
      <c r="X108" s="199">
        <v>0</v>
      </c>
      <c r="Y108" s="199"/>
      <c r="Z108" s="199">
        <v>0</v>
      </c>
    </row>
    <row r="109" spans="1:26" ht="35.1" customHeight="1" x14ac:dyDescent="0.25">
      <c r="A109" s="188"/>
      <c r="B109" s="189">
        <v>24</v>
      </c>
      <c r="C109" s="190" t="s">
        <v>235</v>
      </c>
      <c r="D109" s="282" t="s">
        <v>236</v>
      </c>
      <c r="E109" s="282"/>
      <c r="F109" s="192" t="s">
        <v>111</v>
      </c>
      <c r="G109" s="193">
        <v>54.36</v>
      </c>
      <c r="H109" s="192"/>
      <c r="I109" s="192">
        <f t="shared" si="12"/>
        <v>0</v>
      </c>
      <c r="J109" s="194">
        <f t="shared" si="13"/>
        <v>365.84</v>
      </c>
      <c r="K109" s="195">
        <f t="shared" si="14"/>
        <v>0</v>
      </c>
      <c r="L109" s="196">
        <f t="shared" si="15"/>
        <v>0</v>
      </c>
      <c r="M109" s="196"/>
      <c r="N109" s="196">
        <v>6.73</v>
      </c>
      <c r="O109" s="196"/>
      <c r="P109" s="196">
        <v>4.9399999999999999E-3</v>
      </c>
      <c r="Q109" s="196"/>
      <c r="R109" s="196">
        <v>4.9399999999999999E-3</v>
      </c>
      <c r="S109" s="196">
        <f t="shared" si="16"/>
        <v>0.26900000000000002</v>
      </c>
      <c r="T109" s="196"/>
      <c r="U109" s="196"/>
      <c r="V109" s="197">
        <f t="shared" si="17"/>
        <v>0</v>
      </c>
      <c r="W109" s="198"/>
      <c r="X109" s="199">
        <v>0</v>
      </c>
      <c r="Y109" s="199"/>
      <c r="Z109" s="199">
        <v>0</v>
      </c>
    </row>
    <row r="110" spans="1:26" ht="24.95" customHeight="1" x14ac:dyDescent="0.25">
      <c r="A110" s="188"/>
      <c r="B110" s="189">
        <v>25</v>
      </c>
      <c r="C110" s="190" t="s">
        <v>249</v>
      </c>
      <c r="D110" s="282" t="s">
        <v>250</v>
      </c>
      <c r="E110" s="282"/>
      <c r="F110" s="192" t="s">
        <v>152</v>
      </c>
      <c r="G110" s="193">
        <v>9</v>
      </c>
      <c r="H110" s="192"/>
      <c r="I110" s="192">
        <f t="shared" si="12"/>
        <v>0</v>
      </c>
      <c r="J110" s="194">
        <f t="shared" si="13"/>
        <v>41.76</v>
      </c>
      <c r="K110" s="195">
        <f t="shared" si="14"/>
        <v>0</v>
      </c>
      <c r="L110" s="196">
        <f t="shared" si="15"/>
        <v>0</v>
      </c>
      <c r="M110" s="196"/>
      <c r="N110" s="196">
        <v>4.6399999999999997</v>
      </c>
      <c r="O110" s="196"/>
      <c r="P110" s="196">
        <v>2.5999999999999998E-4</v>
      </c>
      <c r="Q110" s="196"/>
      <c r="R110" s="196">
        <v>2.5999999999999998E-4</v>
      </c>
      <c r="S110" s="196">
        <f t="shared" si="16"/>
        <v>2E-3</v>
      </c>
      <c r="T110" s="196"/>
      <c r="U110" s="196"/>
      <c r="V110" s="197">
        <f t="shared" si="17"/>
        <v>0</v>
      </c>
      <c r="W110" s="198"/>
      <c r="X110" s="199">
        <v>0</v>
      </c>
      <c r="Y110" s="199"/>
      <c r="Z110" s="199">
        <v>0</v>
      </c>
    </row>
    <row r="111" spans="1:26" ht="35.1" customHeight="1" x14ac:dyDescent="0.25">
      <c r="A111" s="188"/>
      <c r="B111" s="189">
        <v>26</v>
      </c>
      <c r="C111" s="190" t="s">
        <v>251</v>
      </c>
      <c r="D111" s="282" t="s">
        <v>252</v>
      </c>
      <c r="E111" s="282"/>
      <c r="F111" s="192" t="s">
        <v>152</v>
      </c>
      <c r="G111" s="193">
        <v>9</v>
      </c>
      <c r="H111" s="192"/>
      <c r="I111" s="192">
        <f t="shared" si="12"/>
        <v>0</v>
      </c>
      <c r="J111" s="194">
        <f t="shared" si="13"/>
        <v>40.590000000000003</v>
      </c>
      <c r="K111" s="195">
        <f t="shared" si="14"/>
        <v>0</v>
      </c>
      <c r="L111" s="196">
        <f t="shared" si="15"/>
        <v>0</v>
      </c>
      <c r="M111" s="196"/>
      <c r="N111" s="196">
        <v>4.51</v>
      </c>
      <c r="O111" s="196"/>
      <c r="P111" s="196">
        <v>1.0000000000000001E-5</v>
      </c>
      <c r="Q111" s="196"/>
      <c r="R111" s="196">
        <v>1.0000000000000001E-5</v>
      </c>
      <c r="S111" s="196">
        <f t="shared" si="16"/>
        <v>0</v>
      </c>
      <c r="T111" s="196"/>
      <c r="U111" s="196"/>
      <c r="V111" s="197">
        <f t="shared" si="17"/>
        <v>0</v>
      </c>
      <c r="W111" s="198"/>
      <c r="X111" s="199">
        <v>0</v>
      </c>
      <c r="Y111" s="199"/>
      <c r="Z111" s="199">
        <v>0</v>
      </c>
    </row>
    <row r="112" spans="1:26" x14ac:dyDescent="0.25">
      <c r="A112" s="199"/>
      <c r="B112" s="207"/>
      <c r="C112" s="208" t="s">
        <v>197</v>
      </c>
      <c r="D112" s="284" t="s">
        <v>198</v>
      </c>
      <c r="E112" s="284"/>
      <c r="F112" s="209"/>
      <c r="G112" s="196"/>
      <c r="H112" s="209"/>
      <c r="I112" s="210">
        <f>ROUND((SUM(I103:I111))/1,2)</f>
        <v>0</v>
      </c>
      <c r="J112" s="211"/>
      <c r="K112" s="211"/>
      <c r="L112" s="212">
        <f>ROUND((SUM(L103:L111))/1,2)</f>
        <v>0</v>
      </c>
      <c r="M112" s="212">
        <f>ROUND((SUM(M103:M111))/1,2)</f>
        <v>0</v>
      </c>
      <c r="N112" s="212"/>
      <c r="O112" s="212"/>
      <c r="P112" s="212"/>
      <c r="Q112" s="212"/>
      <c r="R112" s="212"/>
      <c r="S112" s="212">
        <f>ROUND((SUM(S103:S111))/1,2)</f>
        <v>12.47</v>
      </c>
      <c r="T112" s="212"/>
      <c r="U112" s="212"/>
      <c r="V112" s="213">
        <f>ROUND((SUM(V103:V111))/1,2)</f>
        <v>0</v>
      </c>
      <c r="W112" s="198"/>
      <c r="X112" s="199"/>
      <c r="Y112" s="199"/>
      <c r="Z112" s="199"/>
    </row>
    <row r="113" spans="1:26" x14ac:dyDescent="0.25">
      <c r="A113" s="199"/>
      <c r="B113" s="207"/>
      <c r="C113" s="214"/>
      <c r="D113" s="285"/>
      <c r="E113" s="285"/>
      <c r="F113" s="209"/>
      <c r="G113" s="196"/>
      <c r="H113" s="209"/>
      <c r="I113" s="209"/>
      <c r="J113" s="195"/>
      <c r="K113" s="195"/>
      <c r="L113" s="196"/>
      <c r="M113" s="196"/>
      <c r="N113" s="196"/>
      <c r="O113" s="196"/>
      <c r="P113" s="196"/>
      <c r="Q113" s="196"/>
      <c r="R113" s="196"/>
      <c r="S113" s="196"/>
      <c r="T113" s="196"/>
      <c r="U113" s="196"/>
      <c r="V113" s="197"/>
      <c r="W113" s="198"/>
      <c r="X113" s="199"/>
      <c r="Y113" s="199"/>
      <c r="Z113" s="199"/>
    </row>
    <row r="114" spans="1:26" x14ac:dyDescent="0.25">
      <c r="A114" s="199"/>
      <c r="B114" s="207"/>
      <c r="C114" s="208" t="s">
        <v>253</v>
      </c>
      <c r="D114" s="284" t="s">
        <v>254</v>
      </c>
      <c r="E114" s="284"/>
      <c r="F114" s="209"/>
      <c r="G114" s="196"/>
      <c r="H114" s="209"/>
      <c r="I114" s="209"/>
      <c r="J114" s="195"/>
      <c r="K114" s="195"/>
      <c r="L114" s="196"/>
      <c r="M114" s="196"/>
      <c r="N114" s="196"/>
      <c r="O114" s="196"/>
      <c r="P114" s="196"/>
      <c r="Q114" s="196"/>
      <c r="R114" s="196"/>
      <c r="S114" s="196"/>
      <c r="T114" s="196"/>
      <c r="U114" s="196"/>
      <c r="V114" s="197"/>
      <c r="W114" s="198"/>
      <c r="X114" s="199"/>
      <c r="Y114" s="199"/>
      <c r="Z114" s="199"/>
    </row>
    <row r="115" spans="1:26" ht="24.95" customHeight="1" x14ac:dyDescent="0.25">
      <c r="A115" s="188"/>
      <c r="B115" s="189">
        <v>27</v>
      </c>
      <c r="C115" s="190" t="s">
        <v>1092</v>
      </c>
      <c r="D115" s="282" t="s">
        <v>1093</v>
      </c>
      <c r="E115" s="282"/>
      <c r="F115" s="192" t="s">
        <v>164</v>
      </c>
      <c r="G115" s="193">
        <v>2</v>
      </c>
      <c r="H115" s="192"/>
      <c r="I115" s="192">
        <f t="shared" ref="I115:I130" si="18">ROUND(G115*(H115),2)</f>
        <v>0</v>
      </c>
      <c r="J115" s="194">
        <f t="shared" ref="J115:J130" si="19">ROUND(G115*(N115),2)</f>
        <v>120.52</v>
      </c>
      <c r="K115" s="195">
        <f t="shared" ref="K115:K130" si="20">ROUND(G115*(O115),2)</f>
        <v>0</v>
      </c>
      <c r="L115" s="196">
        <f t="shared" ref="L115:L124" si="21">ROUND(G115*(H115),2)</f>
        <v>0</v>
      </c>
      <c r="M115" s="196"/>
      <c r="N115" s="196">
        <v>60.26</v>
      </c>
      <c r="O115" s="196"/>
      <c r="P115" s="196">
        <v>0.66549000000000003</v>
      </c>
      <c r="Q115" s="196"/>
      <c r="R115" s="196">
        <v>0.66549000000000003</v>
      </c>
      <c r="S115" s="196">
        <f t="shared" ref="S115:S130" si="22">ROUND(G115*(P115),3)</f>
        <v>1.331</v>
      </c>
      <c r="T115" s="196"/>
      <c r="U115" s="196"/>
      <c r="V115" s="197">
        <f t="shared" ref="V115:V130" si="23">ROUND(G115*(X115),3)</f>
        <v>0</v>
      </c>
      <c r="W115" s="198"/>
      <c r="X115" s="199">
        <v>0</v>
      </c>
      <c r="Y115" s="199"/>
      <c r="Z115" s="199">
        <v>0</v>
      </c>
    </row>
    <row r="116" spans="1:26" ht="24.95" customHeight="1" x14ac:dyDescent="0.25">
      <c r="A116" s="188"/>
      <c r="B116" s="189">
        <v>28</v>
      </c>
      <c r="C116" s="190" t="s">
        <v>1094</v>
      </c>
      <c r="D116" s="282" t="s">
        <v>1095</v>
      </c>
      <c r="E116" s="282"/>
      <c r="F116" s="192" t="s">
        <v>469</v>
      </c>
      <c r="G116" s="193">
        <v>3</v>
      </c>
      <c r="H116" s="192"/>
      <c r="I116" s="192">
        <f t="shared" si="18"/>
        <v>0</v>
      </c>
      <c r="J116" s="194">
        <f t="shared" si="19"/>
        <v>67.709999999999994</v>
      </c>
      <c r="K116" s="195">
        <f t="shared" si="20"/>
        <v>0</v>
      </c>
      <c r="L116" s="196">
        <f t="shared" si="21"/>
        <v>0</v>
      </c>
      <c r="M116" s="196"/>
      <c r="N116" s="196">
        <v>22.57</v>
      </c>
      <c r="O116" s="196"/>
      <c r="P116" s="196">
        <v>0.22684000000000001</v>
      </c>
      <c r="Q116" s="196"/>
      <c r="R116" s="196">
        <v>0.22684000000000001</v>
      </c>
      <c r="S116" s="196">
        <f t="shared" si="22"/>
        <v>0.68100000000000005</v>
      </c>
      <c r="T116" s="196"/>
      <c r="U116" s="196"/>
      <c r="V116" s="197">
        <f t="shared" si="23"/>
        <v>0</v>
      </c>
      <c r="W116" s="198"/>
      <c r="X116" s="199">
        <v>0</v>
      </c>
      <c r="Y116" s="199"/>
      <c r="Z116" s="199">
        <v>0</v>
      </c>
    </row>
    <row r="117" spans="1:26" ht="24.95" customHeight="1" x14ac:dyDescent="0.25">
      <c r="A117" s="188"/>
      <c r="B117" s="189">
        <v>29</v>
      </c>
      <c r="C117" s="190" t="s">
        <v>1096</v>
      </c>
      <c r="D117" s="282" t="s">
        <v>1097</v>
      </c>
      <c r="E117" s="282"/>
      <c r="F117" s="192" t="s">
        <v>152</v>
      </c>
      <c r="G117" s="193">
        <v>40</v>
      </c>
      <c r="H117" s="192"/>
      <c r="I117" s="192">
        <f t="shared" si="18"/>
        <v>0</v>
      </c>
      <c r="J117" s="194">
        <f t="shared" si="19"/>
        <v>52.8</v>
      </c>
      <c r="K117" s="195">
        <f t="shared" si="20"/>
        <v>0</v>
      </c>
      <c r="L117" s="196">
        <f t="shared" si="21"/>
        <v>0</v>
      </c>
      <c r="M117" s="196"/>
      <c r="N117" s="196">
        <v>1.32</v>
      </c>
      <c r="O117" s="196"/>
      <c r="P117" s="196">
        <v>9.0000000000000006E-5</v>
      </c>
      <c r="Q117" s="196"/>
      <c r="R117" s="196">
        <v>9.0000000000000006E-5</v>
      </c>
      <c r="S117" s="196">
        <f t="shared" si="22"/>
        <v>4.0000000000000001E-3</v>
      </c>
      <c r="T117" s="196"/>
      <c r="U117" s="196"/>
      <c r="V117" s="197">
        <f t="shared" si="23"/>
        <v>0</v>
      </c>
      <c r="W117" s="198"/>
      <c r="X117" s="199">
        <v>0</v>
      </c>
      <c r="Y117" s="199"/>
      <c r="Z117" s="199">
        <v>0</v>
      </c>
    </row>
    <row r="118" spans="1:26" ht="24.95" customHeight="1" x14ac:dyDescent="0.25">
      <c r="A118" s="188"/>
      <c r="B118" s="189">
        <v>30</v>
      </c>
      <c r="C118" s="190" t="s">
        <v>1098</v>
      </c>
      <c r="D118" s="282" t="s">
        <v>1099</v>
      </c>
      <c r="E118" s="282"/>
      <c r="F118" s="192" t="s">
        <v>152</v>
      </c>
      <c r="G118" s="193">
        <v>40</v>
      </c>
      <c r="H118" s="192"/>
      <c r="I118" s="192">
        <f t="shared" si="18"/>
        <v>0</v>
      </c>
      <c r="J118" s="194">
        <f t="shared" si="19"/>
        <v>9.1999999999999993</v>
      </c>
      <c r="K118" s="195">
        <f t="shared" si="20"/>
        <v>0</v>
      </c>
      <c r="L118" s="196">
        <f t="shared" si="21"/>
        <v>0</v>
      </c>
      <c r="M118" s="196"/>
      <c r="N118" s="196">
        <v>0.23</v>
      </c>
      <c r="O118" s="196"/>
      <c r="P118" s="196">
        <v>4.0000000000000003E-5</v>
      </c>
      <c r="Q118" s="196"/>
      <c r="R118" s="196">
        <v>4.0000000000000003E-5</v>
      </c>
      <c r="S118" s="196">
        <f t="shared" si="22"/>
        <v>2E-3</v>
      </c>
      <c r="T118" s="196"/>
      <c r="U118" s="196"/>
      <c r="V118" s="197">
        <f t="shared" si="23"/>
        <v>0</v>
      </c>
      <c r="W118" s="198"/>
      <c r="X118" s="199">
        <v>0</v>
      </c>
      <c r="Y118" s="199"/>
      <c r="Z118" s="199">
        <v>0</v>
      </c>
    </row>
    <row r="119" spans="1:26" ht="24.95" customHeight="1" x14ac:dyDescent="0.25">
      <c r="A119" s="188"/>
      <c r="B119" s="189">
        <v>31</v>
      </c>
      <c r="C119" s="190" t="s">
        <v>1100</v>
      </c>
      <c r="D119" s="282" t="s">
        <v>1101</v>
      </c>
      <c r="E119" s="282"/>
      <c r="F119" s="192" t="s">
        <v>111</v>
      </c>
      <c r="G119" s="193">
        <v>2</v>
      </c>
      <c r="H119" s="192"/>
      <c r="I119" s="192">
        <f t="shared" si="18"/>
        <v>0</v>
      </c>
      <c r="J119" s="194">
        <f t="shared" si="19"/>
        <v>43.72</v>
      </c>
      <c r="K119" s="195">
        <f t="shared" si="20"/>
        <v>0</v>
      </c>
      <c r="L119" s="196">
        <f t="shared" si="21"/>
        <v>0</v>
      </c>
      <c r="M119" s="196"/>
      <c r="N119" s="196">
        <v>21.86</v>
      </c>
      <c r="O119" s="196"/>
      <c r="P119" s="196">
        <v>6.6E-4</v>
      </c>
      <c r="Q119" s="196"/>
      <c r="R119" s="196">
        <v>6.6E-4</v>
      </c>
      <c r="S119" s="196">
        <f t="shared" si="22"/>
        <v>1E-3</v>
      </c>
      <c r="T119" s="196"/>
      <c r="U119" s="196"/>
      <c r="V119" s="197">
        <f t="shared" si="23"/>
        <v>0</v>
      </c>
      <c r="W119" s="198"/>
      <c r="X119" s="199">
        <v>0</v>
      </c>
      <c r="Y119" s="199"/>
      <c r="Z119" s="199">
        <v>0</v>
      </c>
    </row>
    <row r="120" spans="1:26" ht="24.95" customHeight="1" x14ac:dyDescent="0.25">
      <c r="A120" s="188"/>
      <c r="B120" s="189">
        <v>32</v>
      </c>
      <c r="C120" s="190" t="s">
        <v>1102</v>
      </c>
      <c r="D120" s="282" t="s">
        <v>1103</v>
      </c>
      <c r="E120" s="282"/>
      <c r="F120" s="192" t="s">
        <v>111</v>
      </c>
      <c r="G120" s="193">
        <v>2</v>
      </c>
      <c r="H120" s="192"/>
      <c r="I120" s="192">
        <f t="shared" si="18"/>
        <v>0</v>
      </c>
      <c r="J120" s="194">
        <f t="shared" si="19"/>
        <v>1.44</v>
      </c>
      <c r="K120" s="195">
        <f t="shared" si="20"/>
        <v>0</v>
      </c>
      <c r="L120" s="196">
        <f t="shared" si="21"/>
        <v>0</v>
      </c>
      <c r="M120" s="196"/>
      <c r="N120" s="196">
        <v>0.72</v>
      </c>
      <c r="O120" s="196"/>
      <c r="P120" s="196">
        <v>3.2000000000000003E-4</v>
      </c>
      <c r="Q120" s="196"/>
      <c r="R120" s="196">
        <v>3.2000000000000003E-4</v>
      </c>
      <c r="S120" s="196">
        <f t="shared" si="22"/>
        <v>1E-3</v>
      </c>
      <c r="T120" s="196"/>
      <c r="U120" s="196"/>
      <c r="V120" s="197">
        <f t="shared" si="23"/>
        <v>0</v>
      </c>
      <c r="W120" s="198"/>
      <c r="X120" s="199">
        <v>0</v>
      </c>
      <c r="Y120" s="199"/>
      <c r="Z120" s="199">
        <v>0</v>
      </c>
    </row>
    <row r="121" spans="1:26" ht="24.95" customHeight="1" x14ac:dyDescent="0.25">
      <c r="A121" s="188"/>
      <c r="B121" s="189">
        <v>33</v>
      </c>
      <c r="C121" s="190" t="s">
        <v>1104</v>
      </c>
      <c r="D121" s="282" t="s">
        <v>1105</v>
      </c>
      <c r="E121" s="282"/>
      <c r="F121" s="192" t="s">
        <v>152</v>
      </c>
      <c r="G121" s="193">
        <v>40</v>
      </c>
      <c r="H121" s="192"/>
      <c r="I121" s="192">
        <f t="shared" si="18"/>
        <v>0</v>
      </c>
      <c r="J121" s="194">
        <f t="shared" si="19"/>
        <v>10.4</v>
      </c>
      <c r="K121" s="195">
        <f t="shared" si="20"/>
        <v>0</v>
      </c>
      <c r="L121" s="196">
        <f t="shared" si="21"/>
        <v>0</v>
      </c>
      <c r="M121" s="196"/>
      <c r="N121" s="196">
        <v>0.26</v>
      </c>
      <c r="O121" s="196"/>
      <c r="P121" s="196">
        <v>0</v>
      </c>
      <c r="Q121" s="196"/>
      <c r="R121" s="196">
        <v>0</v>
      </c>
      <c r="S121" s="196">
        <f t="shared" si="22"/>
        <v>0</v>
      </c>
      <c r="T121" s="196"/>
      <c r="U121" s="196"/>
      <c r="V121" s="197">
        <f t="shared" si="23"/>
        <v>0</v>
      </c>
      <c r="W121" s="198"/>
      <c r="X121" s="199">
        <v>0</v>
      </c>
      <c r="Y121" s="199"/>
      <c r="Z121" s="199">
        <v>0</v>
      </c>
    </row>
    <row r="122" spans="1:26" ht="24.95" customHeight="1" x14ac:dyDescent="0.25">
      <c r="A122" s="188"/>
      <c r="B122" s="189">
        <v>34</v>
      </c>
      <c r="C122" s="190" t="s">
        <v>1106</v>
      </c>
      <c r="D122" s="282" t="s">
        <v>1107</v>
      </c>
      <c r="E122" s="282"/>
      <c r="F122" s="192" t="s">
        <v>111</v>
      </c>
      <c r="G122" s="193">
        <v>2</v>
      </c>
      <c r="H122" s="192"/>
      <c r="I122" s="192">
        <f t="shared" si="18"/>
        <v>0</v>
      </c>
      <c r="J122" s="194">
        <f t="shared" si="19"/>
        <v>4.8</v>
      </c>
      <c r="K122" s="195">
        <f t="shared" si="20"/>
        <v>0</v>
      </c>
      <c r="L122" s="196">
        <f t="shared" si="21"/>
        <v>0</v>
      </c>
      <c r="M122" s="196"/>
      <c r="N122" s="196">
        <v>2.4</v>
      </c>
      <c r="O122" s="196"/>
      <c r="P122" s="196">
        <v>0</v>
      </c>
      <c r="Q122" s="196"/>
      <c r="R122" s="196">
        <v>0</v>
      </c>
      <c r="S122" s="196">
        <f t="shared" si="22"/>
        <v>0</v>
      </c>
      <c r="T122" s="196"/>
      <c r="U122" s="196"/>
      <c r="V122" s="197">
        <f t="shared" si="23"/>
        <v>0</v>
      </c>
      <c r="W122" s="198"/>
      <c r="X122" s="199">
        <v>0</v>
      </c>
      <c r="Y122" s="199"/>
      <c r="Z122" s="199">
        <v>0</v>
      </c>
    </row>
    <row r="123" spans="1:26" ht="24.95" customHeight="1" x14ac:dyDescent="0.25">
      <c r="A123" s="188"/>
      <c r="B123" s="189">
        <v>35</v>
      </c>
      <c r="C123" s="190" t="s">
        <v>1108</v>
      </c>
      <c r="D123" s="282" t="s">
        <v>1109</v>
      </c>
      <c r="E123" s="282"/>
      <c r="F123" s="192" t="s">
        <v>152</v>
      </c>
      <c r="G123" s="193">
        <v>76.47</v>
      </c>
      <c r="H123" s="192"/>
      <c r="I123" s="192">
        <f t="shared" si="18"/>
        <v>0</v>
      </c>
      <c r="J123" s="194">
        <f t="shared" si="19"/>
        <v>546</v>
      </c>
      <c r="K123" s="195">
        <f t="shared" si="20"/>
        <v>0</v>
      </c>
      <c r="L123" s="196">
        <f t="shared" si="21"/>
        <v>0</v>
      </c>
      <c r="M123" s="196"/>
      <c r="N123" s="196">
        <v>7.14</v>
      </c>
      <c r="O123" s="196"/>
      <c r="P123" s="196">
        <v>0.1084</v>
      </c>
      <c r="Q123" s="196"/>
      <c r="R123" s="196">
        <v>0.1084</v>
      </c>
      <c r="S123" s="196">
        <f t="shared" si="22"/>
        <v>8.2889999999999997</v>
      </c>
      <c r="T123" s="196"/>
      <c r="U123" s="196"/>
      <c r="V123" s="197">
        <f t="shared" si="23"/>
        <v>0</v>
      </c>
      <c r="W123" s="198"/>
      <c r="X123" s="199">
        <v>0</v>
      </c>
      <c r="Y123" s="199"/>
      <c r="Z123" s="199">
        <v>0</v>
      </c>
    </row>
    <row r="124" spans="1:26" ht="24.95" customHeight="1" x14ac:dyDescent="0.25">
      <c r="A124" s="188"/>
      <c r="B124" s="189">
        <v>36</v>
      </c>
      <c r="C124" s="190" t="s">
        <v>1110</v>
      </c>
      <c r="D124" s="282" t="s">
        <v>1111</v>
      </c>
      <c r="E124" s="282"/>
      <c r="F124" s="192" t="s">
        <v>152</v>
      </c>
      <c r="G124" s="193">
        <v>62.6</v>
      </c>
      <c r="H124" s="192"/>
      <c r="I124" s="192">
        <f t="shared" si="18"/>
        <v>0</v>
      </c>
      <c r="J124" s="194">
        <f t="shared" si="19"/>
        <v>403.14</v>
      </c>
      <c r="K124" s="195">
        <f t="shared" si="20"/>
        <v>0</v>
      </c>
      <c r="L124" s="196">
        <f t="shared" si="21"/>
        <v>0</v>
      </c>
      <c r="M124" s="196"/>
      <c r="N124" s="196">
        <v>6.44</v>
      </c>
      <c r="O124" s="196"/>
      <c r="P124" s="196">
        <v>9.7960000000000005E-2</v>
      </c>
      <c r="Q124" s="196"/>
      <c r="R124" s="196">
        <v>9.7960000000000005E-2</v>
      </c>
      <c r="S124" s="196">
        <f t="shared" si="22"/>
        <v>6.1319999999999997</v>
      </c>
      <c r="T124" s="196"/>
      <c r="U124" s="196"/>
      <c r="V124" s="197">
        <f t="shared" si="23"/>
        <v>0</v>
      </c>
      <c r="W124" s="198"/>
      <c r="X124" s="199">
        <v>0</v>
      </c>
      <c r="Y124" s="199"/>
      <c r="Z124" s="199">
        <v>0</v>
      </c>
    </row>
    <row r="125" spans="1:26" ht="24.95" customHeight="1" x14ac:dyDescent="0.25">
      <c r="A125" s="200"/>
      <c r="B125" s="201">
        <v>37</v>
      </c>
      <c r="C125" s="202" t="s">
        <v>1112</v>
      </c>
      <c r="D125" s="283" t="s">
        <v>1113</v>
      </c>
      <c r="E125" s="283"/>
      <c r="F125" s="204" t="s">
        <v>1114</v>
      </c>
      <c r="G125" s="205">
        <v>63.225999999999999</v>
      </c>
      <c r="H125" s="204"/>
      <c r="I125" s="204">
        <f t="shared" si="18"/>
        <v>0</v>
      </c>
      <c r="J125" s="206">
        <f t="shared" si="19"/>
        <v>219.39</v>
      </c>
      <c r="K125" s="195">
        <f t="shared" si="20"/>
        <v>0</v>
      </c>
      <c r="L125" s="196"/>
      <c r="M125" s="196">
        <f t="shared" ref="M125:M130" si="24">ROUND(G125*(H125),2)</f>
        <v>0</v>
      </c>
      <c r="N125" s="196">
        <v>3.4699999999999998</v>
      </c>
      <c r="O125" s="196"/>
      <c r="P125" s="196">
        <v>0</v>
      </c>
      <c r="Q125" s="196"/>
      <c r="R125" s="196">
        <v>0</v>
      </c>
      <c r="S125" s="196">
        <f t="shared" si="22"/>
        <v>0</v>
      </c>
      <c r="T125" s="196"/>
      <c r="U125" s="196"/>
      <c r="V125" s="197">
        <f t="shared" si="23"/>
        <v>0</v>
      </c>
      <c r="W125" s="198"/>
      <c r="X125" s="199">
        <v>0</v>
      </c>
      <c r="Y125" s="199"/>
      <c r="Z125" s="199">
        <v>0</v>
      </c>
    </row>
    <row r="126" spans="1:26" ht="24.95" customHeight="1" x14ac:dyDescent="0.25">
      <c r="A126" s="200"/>
      <c r="B126" s="201">
        <v>38</v>
      </c>
      <c r="C126" s="202" t="s">
        <v>1115</v>
      </c>
      <c r="D126" s="283" t="s">
        <v>1116</v>
      </c>
      <c r="E126" s="283"/>
      <c r="F126" s="204" t="s">
        <v>469</v>
      </c>
      <c r="G126" s="205">
        <v>1</v>
      </c>
      <c r="H126" s="204"/>
      <c r="I126" s="204">
        <f t="shared" si="18"/>
        <v>0</v>
      </c>
      <c r="J126" s="206">
        <f t="shared" si="19"/>
        <v>52.81</v>
      </c>
      <c r="K126" s="195">
        <f t="shared" si="20"/>
        <v>0</v>
      </c>
      <c r="L126" s="196"/>
      <c r="M126" s="196">
        <f t="shared" si="24"/>
        <v>0</v>
      </c>
      <c r="N126" s="196">
        <v>52.81</v>
      </c>
      <c r="O126" s="196"/>
      <c r="P126" s="196">
        <v>0</v>
      </c>
      <c r="Q126" s="196"/>
      <c r="R126" s="196">
        <v>0</v>
      </c>
      <c r="S126" s="196">
        <f t="shared" si="22"/>
        <v>0</v>
      </c>
      <c r="T126" s="196"/>
      <c r="U126" s="196"/>
      <c r="V126" s="197">
        <f t="shared" si="23"/>
        <v>0</v>
      </c>
      <c r="W126" s="198"/>
      <c r="X126" s="199">
        <v>0</v>
      </c>
      <c r="Y126" s="199"/>
      <c r="Z126" s="199">
        <v>0</v>
      </c>
    </row>
    <row r="127" spans="1:26" ht="35.1" customHeight="1" x14ac:dyDescent="0.25">
      <c r="A127" s="200"/>
      <c r="B127" s="201">
        <v>39</v>
      </c>
      <c r="C127" s="202" t="s">
        <v>1117</v>
      </c>
      <c r="D127" s="283" t="s">
        <v>1118</v>
      </c>
      <c r="E127" s="283"/>
      <c r="F127" s="204" t="s">
        <v>469</v>
      </c>
      <c r="G127" s="205">
        <v>1</v>
      </c>
      <c r="H127" s="204"/>
      <c r="I127" s="204">
        <f t="shared" si="18"/>
        <v>0</v>
      </c>
      <c r="J127" s="206">
        <f t="shared" si="19"/>
        <v>52.81</v>
      </c>
      <c r="K127" s="195">
        <f t="shared" si="20"/>
        <v>0</v>
      </c>
      <c r="L127" s="196"/>
      <c r="M127" s="196">
        <f t="shared" si="24"/>
        <v>0</v>
      </c>
      <c r="N127" s="196">
        <v>52.81</v>
      </c>
      <c r="O127" s="196"/>
      <c r="P127" s="196">
        <v>0</v>
      </c>
      <c r="Q127" s="196"/>
      <c r="R127" s="196">
        <v>0</v>
      </c>
      <c r="S127" s="196">
        <f t="shared" si="22"/>
        <v>0</v>
      </c>
      <c r="T127" s="196"/>
      <c r="U127" s="196"/>
      <c r="V127" s="197">
        <f t="shared" si="23"/>
        <v>0</v>
      </c>
      <c r="W127" s="198"/>
      <c r="X127" s="199">
        <v>0</v>
      </c>
      <c r="Y127" s="199"/>
      <c r="Z127" s="199">
        <v>0</v>
      </c>
    </row>
    <row r="128" spans="1:26" ht="24.95" customHeight="1" x14ac:dyDescent="0.25">
      <c r="A128" s="200"/>
      <c r="B128" s="201">
        <v>40</v>
      </c>
      <c r="C128" s="202" t="s">
        <v>1119</v>
      </c>
      <c r="D128" s="283" t="s">
        <v>1120</v>
      </c>
      <c r="E128" s="283"/>
      <c r="F128" s="204" t="s">
        <v>469</v>
      </c>
      <c r="G128" s="205">
        <v>3</v>
      </c>
      <c r="H128" s="204"/>
      <c r="I128" s="204">
        <f t="shared" si="18"/>
        <v>0</v>
      </c>
      <c r="J128" s="206">
        <f t="shared" si="19"/>
        <v>149.34</v>
      </c>
      <c r="K128" s="195">
        <f t="shared" si="20"/>
        <v>0</v>
      </c>
      <c r="L128" s="196"/>
      <c r="M128" s="196">
        <f t="shared" si="24"/>
        <v>0</v>
      </c>
      <c r="N128" s="196">
        <v>49.78</v>
      </c>
      <c r="O128" s="196"/>
      <c r="P128" s="196">
        <v>0</v>
      </c>
      <c r="Q128" s="196"/>
      <c r="R128" s="196">
        <v>0</v>
      </c>
      <c r="S128" s="196">
        <f t="shared" si="22"/>
        <v>0</v>
      </c>
      <c r="T128" s="196"/>
      <c r="U128" s="196"/>
      <c r="V128" s="197">
        <f t="shared" si="23"/>
        <v>0</v>
      </c>
      <c r="W128" s="198"/>
      <c r="X128" s="199">
        <v>0</v>
      </c>
      <c r="Y128" s="199"/>
      <c r="Z128" s="199">
        <v>0</v>
      </c>
    </row>
    <row r="129" spans="1:26" ht="24.95" customHeight="1" x14ac:dyDescent="0.25">
      <c r="A129" s="200"/>
      <c r="B129" s="201">
        <v>41</v>
      </c>
      <c r="C129" s="202" t="s">
        <v>1121</v>
      </c>
      <c r="D129" s="283" t="s">
        <v>1122</v>
      </c>
      <c r="E129" s="283"/>
      <c r="F129" s="204" t="s">
        <v>364</v>
      </c>
      <c r="G129" s="205">
        <v>6.3730000000000002</v>
      </c>
      <c r="H129" s="204"/>
      <c r="I129" s="204">
        <f t="shared" si="18"/>
        <v>0</v>
      </c>
      <c r="J129" s="206">
        <f t="shared" si="19"/>
        <v>87.63</v>
      </c>
      <c r="K129" s="195">
        <f t="shared" si="20"/>
        <v>0</v>
      </c>
      <c r="L129" s="196"/>
      <c r="M129" s="196">
        <f t="shared" si="24"/>
        <v>0</v>
      </c>
      <c r="N129" s="196">
        <v>13.75</v>
      </c>
      <c r="O129" s="196"/>
      <c r="P129" s="196">
        <v>6.5000000000000002E-2</v>
      </c>
      <c r="Q129" s="196"/>
      <c r="R129" s="196">
        <v>6.5000000000000002E-2</v>
      </c>
      <c r="S129" s="196">
        <f t="shared" si="22"/>
        <v>0.41399999999999998</v>
      </c>
      <c r="T129" s="196"/>
      <c r="U129" s="196"/>
      <c r="V129" s="197">
        <f t="shared" si="23"/>
        <v>0</v>
      </c>
      <c r="W129" s="198"/>
      <c r="X129" s="199">
        <v>0</v>
      </c>
      <c r="Y129" s="199"/>
      <c r="Z129" s="199">
        <v>0</v>
      </c>
    </row>
    <row r="130" spans="1:26" ht="24.95" customHeight="1" x14ac:dyDescent="0.25">
      <c r="A130" s="200"/>
      <c r="B130" s="201">
        <v>42</v>
      </c>
      <c r="C130" s="202" t="s">
        <v>1123</v>
      </c>
      <c r="D130" s="283" t="s">
        <v>1124</v>
      </c>
      <c r="E130" s="283"/>
      <c r="F130" s="204" t="s">
        <v>469</v>
      </c>
      <c r="G130" s="205">
        <v>70.861999999999995</v>
      </c>
      <c r="H130" s="204"/>
      <c r="I130" s="204">
        <f t="shared" si="18"/>
        <v>0</v>
      </c>
      <c r="J130" s="206">
        <f t="shared" si="19"/>
        <v>589.57000000000005</v>
      </c>
      <c r="K130" s="195">
        <f t="shared" si="20"/>
        <v>0</v>
      </c>
      <c r="L130" s="196"/>
      <c r="M130" s="196">
        <f t="shared" si="24"/>
        <v>0</v>
      </c>
      <c r="N130" s="196">
        <v>8.32</v>
      </c>
      <c r="O130" s="196"/>
      <c r="P130" s="196">
        <v>8.5000000000000006E-2</v>
      </c>
      <c r="Q130" s="196"/>
      <c r="R130" s="196">
        <v>8.5000000000000006E-2</v>
      </c>
      <c r="S130" s="196">
        <f t="shared" si="22"/>
        <v>6.0229999999999997</v>
      </c>
      <c r="T130" s="196"/>
      <c r="U130" s="196"/>
      <c r="V130" s="197">
        <f t="shared" si="23"/>
        <v>0</v>
      </c>
      <c r="W130" s="198"/>
      <c r="X130" s="199">
        <v>0</v>
      </c>
      <c r="Y130" s="199"/>
      <c r="Z130" s="199">
        <v>0</v>
      </c>
    </row>
    <row r="131" spans="1:26" x14ac:dyDescent="0.25">
      <c r="A131" s="199"/>
      <c r="B131" s="207"/>
      <c r="C131" s="208" t="s">
        <v>253</v>
      </c>
      <c r="D131" s="284" t="s">
        <v>254</v>
      </c>
      <c r="E131" s="284"/>
      <c r="F131" s="209"/>
      <c r="G131" s="196"/>
      <c r="H131" s="209"/>
      <c r="I131" s="210">
        <f>ROUND((SUM(I114:I130))/1,2)</f>
        <v>0</v>
      </c>
      <c r="J131" s="211"/>
      <c r="K131" s="211"/>
      <c r="L131" s="212">
        <f>ROUND((SUM(L114:L130))/1,2)</f>
        <v>0</v>
      </c>
      <c r="M131" s="212">
        <f>ROUND((SUM(M114:M130))/1,2)</f>
        <v>0</v>
      </c>
      <c r="N131" s="212"/>
      <c r="O131" s="212"/>
      <c r="P131" s="212"/>
      <c r="Q131" s="212"/>
      <c r="R131" s="212"/>
      <c r="S131" s="212">
        <f>ROUND((SUM(S114:S130))/1,2)</f>
        <v>22.88</v>
      </c>
      <c r="T131" s="212"/>
      <c r="U131" s="212"/>
      <c r="V131" s="213">
        <f>ROUND((SUM(V114:V130))/1,2)</f>
        <v>0</v>
      </c>
      <c r="W131" s="198"/>
      <c r="X131" s="199"/>
      <c r="Y131" s="199"/>
      <c r="Z131" s="199"/>
    </row>
    <row r="132" spans="1:26" x14ac:dyDescent="0.25">
      <c r="A132" s="199"/>
      <c r="B132" s="207"/>
      <c r="C132" s="214"/>
      <c r="D132" s="285"/>
      <c r="E132" s="285"/>
      <c r="F132" s="209"/>
      <c r="G132" s="196"/>
      <c r="H132" s="209"/>
      <c r="I132" s="209"/>
      <c r="J132" s="195"/>
      <c r="K132" s="195"/>
      <c r="L132" s="196"/>
      <c r="M132" s="196"/>
      <c r="N132" s="196"/>
      <c r="O132" s="196"/>
      <c r="P132" s="196"/>
      <c r="Q132" s="196"/>
      <c r="R132" s="196"/>
      <c r="S132" s="196"/>
      <c r="T132" s="196"/>
      <c r="U132" s="196"/>
      <c r="V132" s="197"/>
      <c r="W132" s="198"/>
      <c r="X132" s="199"/>
      <c r="Y132" s="199"/>
      <c r="Z132" s="199"/>
    </row>
    <row r="133" spans="1:26" x14ac:dyDescent="0.25">
      <c r="A133" s="199"/>
      <c r="B133" s="207"/>
      <c r="C133" s="208" t="s">
        <v>263</v>
      </c>
      <c r="D133" s="284" t="s">
        <v>264</v>
      </c>
      <c r="E133" s="284"/>
      <c r="F133" s="209"/>
      <c r="G133" s="196"/>
      <c r="H133" s="209"/>
      <c r="I133" s="209"/>
      <c r="J133" s="195"/>
      <c r="K133" s="195"/>
      <c r="L133" s="196"/>
      <c r="M133" s="196"/>
      <c r="N133" s="196"/>
      <c r="O133" s="196"/>
      <c r="P133" s="196"/>
      <c r="Q133" s="196"/>
      <c r="R133" s="196"/>
      <c r="S133" s="196"/>
      <c r="T133" s="196"/>
      <c r="U133" s="196"/>
      <c r="V133" s="197"/>
      <c r="W133" s="198"/>
      <c r="X133" s="199"/>
      <c r="Y133" s="199"/>
      <c r="Z133" s="199"/>
    </row>
    <row r="134" spans="1:26" ht="24.95" customHeight="1" x14ac:dyDescent="0.25">
      <c r="A134" s="188"/>
      <c r="B134" s="189">
        <v>43</v>
      </c>
      <c r="C134" s="190" t="s">
        <v>1125</v>
      </c>
      <c r="D134" s="282" t="s">
        <v>1126</v>
      </c>
      <c r="E134" s="282"/>
      <c r="F134" s="192" t="s">
        <v>143</v>
      </c>
      <c r="G134" s="193">
        <v>340.70800000000003</v>
      </c>
      <c r="H134" s="192"/>
      <c r="I134" s="192">
        <f>ROUND(G134*(H134),2)</f>
        <v>0</v>
      </c>
      <c r="J134" s="194">
        <f>ROUND(G134*(N134),2)</f>
        <v>2436.06</v>
      </c>
      <c r="K134" s="195">
        <f>ROUND(G134*(O134),2)</f>
        <v>0</v>
      </c>
      <c r="L134" s="196">
        <f>ROUND(G134*(H134),2)</f>
        <v>0</v>
      </c>
      <c r="M134" s="196"/>
      <c r="N134" s="196">
        <v>7.15</v>
      </c>
      <c r="O134" s="196"/>
      <c r="P134" s="196">
        <v>0</v>
      </c>
      <c r="Q134" s="196"/>
      <c r="R134" s="196">
        <v>0</v>
      </c>
      <c r="S134" s="196">
        <f>ROUND(G134*(P134),3)</f>
        <v>0</v>
      </c>
      <c r="T134" s="196"/>
      <c r="U134" s="196"/>
      <c r="V134" s="197">
        <f>ROUND(G134*(X134),3)</f>
        <v>0</v>
      </c>
      <c r="W134" s="198"/>
      <c r="X134" s="199">
        <v>0</v>
      </c>
      <c r="Y134" s="199"/>
      <c r="Z134" s="199">
        <v>0</v>
      </c>
    </row>
    <row r="135" spans="1:26" x14ac:dyDescent="0.25">
      <c r="A135" s="199"/>
      <c r="B135" s="207"/>
      <c r="C135" s="208" t="s">
        <v>263</v>
      </c>
      <c r="D135" s="284" t="s">
        <v>264</v>
      </c>
      <c r="E135" s="284"/>
      <c r="F135" s="209"/>
      <c r="G135" s="196"/>
      <c r="H135" s="209"/>
      <c r="I135" s="210">
        <f>ROUND((SUM(I133:I134))/1,2)</f>
        <v>0</v>
      </c>
      <c r="J135" s="211"/>
      <c r="K135" s="211"/>
      <c r="L135" s="212">
        <f>ROUND((SUM(L133:L134))/1,2)</f>
        <v>0</v>
      </c>
      <c r="M135" s="212">
        <f>ROUND((SUM(M133:M134))/1,2)</f>
        <v>0</v>
      </c>
      <c r="N135" s="212"/>
      <c r="O135" s="212"/>
      <c r="P135" s="212"/>
      <c r="Q135" s="196"/>
      <c r="R135" s="196"/>
      <c r="S135" s="212">
        <f>ROUND((SUM(S133:S134))/1,2)</f>
        <v>0</v>
      </c>
      <c r="T135" s="212"/>
      <c r="U135" s="212"/>
      <c r="V135" s="213">
        <f>ROUND((SUM(V133:V134))/1,2)</f>
        <v>0</v>
      </c>
      <c r="W135" s="198"/>
      <c r="X135" s="199"/>
      <c r="Y135" s="199"/>
      <c r="Z135" s="199"/>
    </row>
    <row r="136" spans="1:26" x14ac:dyDescent="0.25">
      <c r="A136" s="199"/>
      <c r="B136" s="207"/>
      <c r="C136" s="214"/>
      <c r="D136" s="285"/>
      <c r="E136" s="285"/>
      <c r="F136" s="209"/>
      <c r="G136" s="196"/>
      <c r="H136" s="209"/>
      <c r="I136" s="209"/>
      <c r="J136" s="195"/>
      <c r="K136" s="195"/>
      <c r="L136" s="196"/>
      <c r="M136" s="196"/>
      <c r="N136" s="196"/>
      <c r="O136" s="196"/>
      <c r="P136" s="196"/>
      <c r="Q136" s="196"/>
      <c r="R136" s="196"/>
      <c r="S136" s="196"/>
      <c r="T136" s="196"/>
      <c r="U136" s="196"/>
      <c r="V136" s="197"/>
      <c r="W136" s="198"/>
      <c r="X136" s="199"/>
      <c r="Y136" s="199"/>
      <c r="Z136" s="199"/>
    </row>
    <row r="137" spans="1:26" x14ac:dyDescent="0.25">
      <c r="A137" s="199"/>
      <c r="B137" s="207"/>
      <c r="C137" s="214"/>
      <c r="D137" s="286" t="s">
        <v>47</v>
      </c>
      <c r="E137" s="286"/>
      <c r="F137" s="209"/>
      <c r="G137" s="196"/>
      <c r="H137" s="209"/>
      <c r="I137" s="210">
        <f>ROUND((SUM(I78:I136))/2,2)</f>
        <v>0</v>
      </c>
      <c r="J137" s="195"/>
      <c r="K137" s="195"/>
      <c r="L137" s="196">
        <f>ROUND((SUM(L78:L136))/2,2)</f>
        <v>0</v>
      </c>
      <c r="M137" s="196">
        <f>ROUND((SUM(M78:M136))/2,2)</f>
        <v>0</v>
      </c>
      <c r="N137" s="196"/>
      <c r="O137" s="196"/>
      <c r="P137" s="212"/>
      <c r="Q137" s="196"/>
      <c r="R137" s="196"/>
      <c r="S137" s="212">
        <f>ROUND((SUM(S78:S136))/2,2)</f>
        <v>340.71</v>
      </c>
      <c r="T137" s="196"/>
      <c r="U137" s="196"/>
      <c r="V137" s="213">
        <f>ROUND((SUM(V78:V136))/2,2)</f>
        <v>0</v>
      </c>
      <c r="W137" s="198"/>
      <c r="X137" s="199"/>
      <c r="Y137" s="199"/>
      <c r="Z137" s="199"/>
    </row>
    <row r="138" spans="1:26" x14ac:dyDescent="0.25">
      <c r="A138" s="13"/>
      <c r="B138" s="216"/>
      <c r="C138" s="217"/>
      <c r="D138" s="288" t="s">
        <v>71</v>
      </c>
      <c r="E138" s="288"/>
      <c r="F138" s="220"/>
      <c r="G138" s="219"/>
      <c r="H138" s="220"/>
      <c r="I138" s="220">
        <f>ROUND((SUM(I78:I137))/3,2)</f>
        <v>0</v>
      </c>
      <c r="J138" s="222"/>
      <c r="K138" s="222">
        <f>ROUND((SUM(K78:K137))/3,2)</f>
        <v>0</v>
      </c>
      <c r="L138" s="219">
        <f>ROUND((SUM(L78:L137))/3,2)</f>
        <v>0</v>
      </c>
      <c r="M138" s="219">
        <f>ROUND((SUM(M78:M137))/3,2)</f>
        <v>0</v>
      </c>
      <c r="N138" s="219"/>
      <c r="O138" s="219"/>
      <c r="P138" s="219"/>
      <c r="Q138" s="219"/>
      <c r="R138" s="219"/>
      <c r="S138" s="219">
        <f>ROUND((SUM(S78:S137))/3,2)</f>
        <v>340.71</v>
      </c>
      <c r="T138" s="219"/>
      <c r="U138" s="219"/>
      <c r="V138" s="221">
        <f>ROUND((SUM(V78:V137))/3,2)</f>
        <v>0</v>
      </c>
      <c r="W138" s="27"/>
      <c r="X138" s="13"/>
      <c r="Y138" s="13">
        <f>(SUM(Y78:Y137))</f>
        <v>0</v>
      </c>
      <c r="Z138" s="13">
        <f>(SUM(Z78:Z137))</f>
        <v>0</v>
      </c>
    </row>
    <row r="139" spans="1:26" hidden="1" x14ac:dyDescent="0.25">
      <c r="A139" s="13"/>
      <c r="B139" s="13"/>
      <c r="C139" s="13"/>
      <c r="D139" s="13"/>
      <c r="E139" s="58"/>
      <c r="F139" s="58"/>
      <c r="G139" s="180"/>
      <c r="H139" s="58"/>
      <c r="I139" s="58"/>
      <c r="J139" s="146"/>
      <c r="K139" s="146"/>
      <c r="L139" s="146"/>
      <c r="M139" s="146"/>
      <c r="N139" s="146"/>
      <c r="O139" s="146"/>
      <c r="P139" s="146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idden="1" x14ac:dyDescent="0.25">
      <c r="A140" s="13"/>
      <c r="B140" s="13"/>
      <c r="C140" s="13"/>
      <c r="D140" s="13"/>
      <c r="E140" s="58"/>
      <c r="F140" s="58"/>
      <c r="G140" s="180"/>
      <c r="H140" s="58"/>
      <c r="I140" s="58"/>
      <c r="J140" s="146"/>
      <c r="K140" s="146"/>
      <c r="L140" s="146"/>
      <c r="M140" s="146"/>
      <c r="N140" s="146"/>
      <c r="O140" s="146"/>
      <c r="P140" s="146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idden="1" x14ac:dyDescent="0.25">
      <c r="A141" s="13"/>
      <c r="B141" s="13"/>
      <c r="C141" s="13"/>
      <c r="D141" s="13"/>
      <c r="E141" s="58"/>
      <c r="F141" s="58"/>
      <c r="G141" s="180"/>
      <c r="H141" s="58"/>
      <c r="I141" s="58"/>
      <c r="J141" s="146"/>
      <c r="K141" s="146"/>
      <c r="L141" s="146"/>
      <c r="M141" s="146"/>
      <c r="N141" s="146"/>
      <c r="O141" s="146"/>
      <c r="P141" s="146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idden="1" x14ac:dyDescent="0.25">
      <c r="A142" s="13"/>
      <c r="B142" s="13"/>
      <c r="C142" s="13"/>
      <c r="D142" s="13"/>
      <c r="E142" s="58"/>
      <c r="F142" s="58"/>
      <c r="G142" s="180"/>
      <c r="H142" s="58"/>
      <c r="I142" s="58"/>
      <c r="J142" s="146"/>
      <c r="K142" s="146"/>
      <c r="L142" s="146"/>
      <c r="M142" s="146"/>
      <c r="N142" s="146"/>
      <c r="O142" s="146"/>
      <c r="P142" s="146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idden="1" x14ac:dyDescent="0.25">
      <c r="A143" s="13"/>
      <c r="B143" s="13"/>
      <c r="C143" s="13"/>
      <c r="D143" s="13"/>
      <c r="E143" s="58"/>
      <c r="F143" s="58"/>
      <c r="G143" s="180"/>
      <c r="H143" s="58"/>
      <c r="I143" s="58"/>
      <c r="J143" s="146"/>
      <c r="K143" s="146"/>
      <c r="L143" s="146"/>
      <c r="M143" s="146"/>
      <c r="N143" s="146"/>
      <c r="O143" s="146"/>
      <c r="P143" s="146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idden="1" x14ac:dyDescent="0.25">
      <c r="A144" s="13"/>
      <c r="B144" s="13"/>
      <c r="C144" s="13"/>
      <c r="D144" s="13"/>
      <c r="E144" s="13"/>
      <c r="F144" s="13"/>
      <c r="G144" s="180"/>
      <c r="H144" s="58"/>
      <c r="I144" s="58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idden="1" x14ac:dyDescent="0.25">
      <c r="A145" s="13"/>
      <c r="B145" s="13"/>
      <c r="C145" s="13"/>
      <c r="D145" s="13"/>
      <c r="E145" s="13"/>
      <c r="F145" s="13"/>
      <c r="G145" s="180"/>
      <c r="H145" s="58"/>
      <c r="I145" s="58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idden="1" x14ac:dyDescent="0.25">
      <c r="A146" s="13"/>
      <c r="B146" s="13"/>
      <c r="C146" s="13"/>
      <c r="D146" s="13"/>
      <c r="E146" s="13"/>
      <c r="F146" s="13"/>
      <c r="G146" s="180"/>
      <c r="H146" s="58"/>
      <c r="I146" s="58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idden="1" x14ac:dyDescent="0.25">
      <c r="A147" s="13"/>
      <c r="B147" s="13"/>
      <c r="C147" s="13"/>
      <c r="D147" s="13"/>
      <c r="E147" s="13"/>
      <c r="F147" s="13"/>
      <c r="G147" s="180"/>
      <c r="H147" s="58"/>
      <c r="I147" s="58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idden="1" x14ac:dyDescent="0.25">
      <c r="A148" s="8"/>
      <c r="B148" s="8"/>
      <c r="C148" s="8"/>
      <c r="D148" s="8"/>
      <c r="E148" s="8"/>
      <c r="F148" s="8"/>
      <c r="G148" s="21"/>
      <c r="H148" s="12"/>
      <c r="I148" s="12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idden="1" x14ac:dyDescent="0.25">
      <c r="A149" s="8"/>
      <c r="B149" s="8"/>
      <c r="C149" s="8"/>
      <c r="D149" s="8"/>
      <c r="E149" s="8"/>
      <c r="F149" s="8"/>
      <c r="G149" s="21"/>
      <c r="H149" s="12"/>
      <c r="I149" s="12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idden="1" x14ac:dyDescent="0.25">
      <c r="A150" s="8"/>
      <c r="B150" s="8"/>
      <c r="C150" s="8"/>
      <c r="D150" s="8"/>
      <c r="E150" s="8"/>
      <c r="F150" s="8"/>
      <c r="G150" s="21"/>
      <c r="H150" s="12"/>
      <c r="I150" s="12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idden="1" x14ac:dyDescent="0.25">
      <c r="A151" s="8"/>
      <c r="B151" s="8"/>
      <c r="C151" s="8"/>
      <c r="D151" s="8"/>
      <c r="E151" s="8"/>
      <c r="F151" s="8"/>
      <c r="G151" s="21"/>
      <c r="H151" s="12"/>
      <c r="I151" s="12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idden="1" x14ac:dyDescent="0.25">
      <c r="A152" s="8"/>
      <c r="B152" s="8"/>
      <c r="C152" s="8"/>
      <c r="D152" s="8"/>
      <c r="E152" s="8"/>
      <c r="F152" s="8"/>
      <c r="G152" s="21"/>
      <c r="H152" s="12"/>
      <c r="I152" s="12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idden="1" x14ac:dyDescent="0.25">
      <c r="A153" s="8"/>
      <c r="B153" s="8"/>
      <c r="C153" s="8"/>
      <c r="D153" s="8"/>
      <c r="E153" s="8"/>
      <c r="F153" s="8"/>
      <c r="G153" s="21"/>
      <c r="H153" s="12"/>
      <c r="I153" s="12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idden="1" x14ac:dyDescent="0.25">
      <c r="A154" s="8"/>
      <c r="B154" s="8"/>
      <c r="C154" s="8"/>
      <c r="D154" s="8"/>
      <c r="E154" s="8"/>
      <c r="F154" s="8"/>
      <c r="G154" s="21"/>
      <c r="H154" s="12"/>
      <c r="I154" s="12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idden="1" x14ac:dyDescent="0.25">
      <c r="A155" s="8"/>
      <c r="B155" s="8"/>
      <c r="C155" s="8"/>
      <c r="D155" s="8"/>
      <c r="E155" s="8"/>
      <c r="F155" s="8"/>
      <c r="G155" s="21"/>
      <c r="H155" s="12"/>
      <c r="I155" s="12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idden="1" x14ac:dyDescent="0.25">
      <c r="A156" s="8"/>
      <c r="B156" s="8"/>
      <c r="C156" s="8"/>
      <c r="D156" s="8"/>
      <c r="E156" s="8"/>
      <c r="F156" s="8"/>
      <c r="G156" s="21"/>
      <c r="H156" s="12"/>
      <c r="I156" s="12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idden="1" x14ac:dyDescent="0.25">
      <c r="A157" s="8"/>
      <c r="B157" s="8"/>
      <c r="C157" s="8"/>
      <c r="D157" s="8"/>
      <c r="E157" s="8"/>
      <c r="F157" s="8"/>
      <c r="G157" s="21"/>
      <c r="H157" s="12"/>
      <c r="I157" s="12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idden="1" x14ac:dyDescent="0.25">
      <c r="A158" s="8"/>
      <c r="B158" s="8"/>
      <c r="C158" s="8"/>
      <c r="D158" s="8"/>
      <c r="E158" s="8"/>
      <c r="F158" s="8"/>
      <c r="G158" s="21"/>
      <c r="H158" s="12"/>
      <c r="I158" s="12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idden="1" x14ac:dyDescent="0.25">
      <c r="A159" s="8"/>
      <c r="B159" s="8"/>
      <c r="C159" s="8"/>
      <c r="D159" s="8"/>
      <c r="E159" s="8"/>
      <c r="F159" s="8"/>
      <c r="G159" s="21"/>
      <c r="H159" s="12"/>
      <c r="I159" s="12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idden="1" x14ac:dyDescent="0.25">
      <c r="A160" s="8"/>
      <c r="B160" s="8"/>
      <c r="C160" s="8"/>
      <c r="D160" s="8"/>
      <c r="E160" s="8"/>
      <c r="F160" s="8"/>
      <c r="G160" s="21"/>
      <c r="H160" s="12"/>
      <c r="I160" s="12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idden="1" x14ac:dyDescent="0.25">
      <c r="A161" s="8"/>
      <c r="B161" s="8"/>
      <c r="C161" s="8"/>
      <c r="D161" s="8"/>
      <c r="E161" s="8"/>
      <c r="F161" s="8"/>
      <c r="G161" s="21"/>
      <c r="H161" s="12"/>
      <c r="I161" s="12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idden="1" x14ac:dyDescent="0.25">
      <c r="A162" s="8"/>
      <c r="B162" s="8"/>
      <c r="C162" s="8"/>
      <c r="D162" s="8"/>
      <c r="E162" s="8"/>
      <c r="F162" s="8"/>
      <c r="G162" s="21"/>
      <c r="H162" s="12"/>
      <c r="I162" s="12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idden="1" x14ac:dyDescent="0.25">
      <c r="A163" s="8"/>
      <c r="B163" s="8"/>
      <c r="C163" s="8"/>
      <c r="D163" s="8"/>
      <c r="E163" s="8"/>
      <c r="F163" s="8"/>
      <c r="G163" s="21"/>
      <c r="H163" s="12"/>
      <c r="I163" s="12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idden="1" x14ac:dyDescent="0.25">
      <c r="A164" s="8"/>
      <c r="B164" s="8"/>
      <c r="C164" s="8"/>
      <c r="D164" s="8"/>
      <c r="E164" s="8"/>
      <c r="F164" s="8"/>
      <c r="G164" s="21"/>
      <c r="H164" s="12"/>
      <c r="I164" s="12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idden="1" x14ac:dyDescent="0.25">
      <c r="A165" s="8"/>
      <c r="B165" s="8"/>
      <c r="C165" s="8"/>
      <c r="D165" s="8"/>
      <c r="E165" s="8"/>
      <c r="F165" s="8"/>
      <c r="G165" s="21"/>
      <c r="H165" s="12"/>
      <c r="I165" s="12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idden="1" x14ac:dyDescent="0.25">
      <c r="A166" s="8"/>
      <c r="B166" s="8"/>
      <c r="C166" s="8"/>
      <c r="D166" s="8"/>
      <c r="E166" s="8"/>
      <c r="F166" s="8"/>
      <c r="G166" s="21"/>
      <c r="H166" s="12"/>
      <c r="I166" s="12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idden="1" x14ac:dyDescent="0.25">
      <c r="A167" s="8"/>
      <c r="B167" s="8"/>
      <c r="C167" s="8"/>
      <c r="D167" s="8"/>
      <c r="E167" s="8"/>
      <c r="F167" s="8"/>
      <c r="G167" s="21"/>
      <c r="H167" s="12"/>
      <c r="I167" s="12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idden="1" x14ac:dyDescent="0.25">
      <c r="A168" s="8"/>
      <c r="B168" s="8"/>
      <c r="C168" s="8"/>
      <c r="D168" s="8"/>
      <c r="E168" s="8"/>
      <c r="F168" s="8"/>
      <c r="G168" s="21"/>
      <c r="H168" s="12"/>
      <c r="I168" s="12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idden="1" x14ac:dyDescent="0.25">
      <c r="A169" s="8"/>
      <c r="B169" s="8"/>
      <c r="C169" s="8"/>
      <c r="D169" s="8"/>
      <c r="E169" s="8"/>
      <c r="F169" s="8"/>
      <c r="G169" s="21"/>
      <c r="H169" s="12"/>
      <c r="I169" s="12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idden="1" x14ac:dyDescent="0.25">
      <c r="A170" s="8"/>
      <c r="B170" s="8"/>
      <c r="C170" s="8"/>
      <c r="D170" s="8"/>
      <c r="E170" s="8"/>
      <c r="F170" s="8"/>
      <c r="G170" s="21"/>
      <c r="H170" s="12"/>
      <c r="I170" s="12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idden="1" x14ac:dyDescent="0.25">
      <c r="A171" s="8"/>
      <c r="B171" s="8"/>
      <c r="C171" s="8"/>
      <c r="D171" s="8"/>
      <c r="E171" s="8"/>
      <c r="F171" s="8"/>
      <c r="G171" s="21"/>
      <c r="H171" s="12"/>
      <c r="I171" s="12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idden="1" x14ac:dyDescent="0.25">
      <c r="A172" s="8"/>
      <c r="B172" s="8"/>
      <c r="C172" s="8"/>
      <c r="D172" s="8"/>
      <c r="E172" s="8"/>
      <c r="F172" s="8"/>
      <c r="G172" s="21"/>
      <c r="H172" s="12"/>
      <c r="I172" s="12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idden="1" x14ac:dyDescent="0.25">
      <c r="A173" s="8"/>
      <c r="B173" s="8"/>
      <c r="C173" s="8"/>
      <c r="D173" s="8"/>
      <c r="E173" s="8"/>
      <c r="F173" s="8"/>
      <c r="G173" s="21"/>
      <c r="H173" s="12"/>
      <c r="I173" s="12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idden="1" x14ac:dyDescent="0.25">
      <c r="A174" s="8"/>
      <c r="B174" s="8"/>
      <c r="C174" s="8"/>
      <c r="D174" s="8"/>
      <c r="E174" s="8"/>
      <c r="F174" s="8"/>
      <c r="G174" s="21"/>
      <c r="H174" s="12"/>
      <c r="I174" s="12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idden="1" x14ac:dyDescent="0.25">
      <c r="A175" s="8"/>
      <c r="B175" s="8"/>
      <c r="C175" s="8"/>
      <c r="D175" s="8"/>
      <c r="E175" s="8"/>
      <c r="F175" s="8"/>
      <c r="G175" s="21"/>
      <c r="H175" s="12"/>
      <c r="I175" s="12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idden="1" x14ac:dyDescent="0.25">
      <c r="A176" s="8"/>
      <c r="B176" s="8"/>
      <c r="C176" s="8"/>
      <c r="D176" s="8"/>
      <c r="E176" s="8"/>
      <c r="F176" s="8"/>
      <c r="G176" s="21"/>
      <c r="H176" s="12"/>
      <c r="I176" s="12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idden="1" x14ac:dyDescent="0.25">
      <c r="A177" s="8"/>
      <c r="B177" s="8"/>
      <c r="C177" s="8"/>
      <c r="D177" s="8"/>
      <c r="E177" s="8"/>
      <c r="F177" s="8"/>
      <c r="G177" s="21"/>
      <c r="H177" s="12"/>
      <c r="I177" s="12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idden="1" x14ac:dyDescent="0.25">
      <c r="A178" s="8"/>
      <c r="B178" s="8"/>
      <c r="C178" s="8"/>
      <c r="D178" s="8"/>
      <c r="E178" s="8"/>
      <c r="F178" s="8"/>
      <c r="G178" s="21"/>
      <c r="H178" s="12"/>
      <c r="I178" s="12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idden="1" x14ac:dyDescent="0.25">
      <c r="A179" s="8"/>
      <c r="B179" s="8"/>
      <c r="C179" s="8"/>
      <c r="D179" s="8"/>
      <c r="E179" s="8"/>
      <c r="F179" s="8"/>
      <c r="G179" s="21"/>
      <c r="H179" s="12"/>
      <c r="I179" s="12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idden="1" x14ac:dyDescent="0.25">
      <c r="A180" s="8"/>
      <c r="B180" s="8"/>
      <c r="C180" s="8"/>
      <c r="D180" s="8"/>
      <c r="E180" s="8"/>
      <c r="F180" s="8"/>
      <c r="G180" s="21"/>
      <c r="H180" s="12"/>
      <c r="I180" s="12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idden="1" x14ac:dyDescent="0.25">
      <c r="A181" s="8"/>
      <c r="B181" s="8"/>
      <c r="C181" s="8"/>
      <c r="D181" s="8"/>
      <c r="E181" s="8"/>
      <c r="F181" s="8"/>
      <c r="G181" s="21"/>
      <c r="H181" s="12"/>
      <c r="I181" s="12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idden="1" x14ac:dyDescent="0.25">
      <c r="A182" s="8"/>
      <c r="B182" s="8"/>
      <c r="C182" s="8"/>
      <c r="D182" s="8"/>
      <c r="E182" s="8"/>
      <c r="F182" s="8"/>
      <c r="G182" s="21"/>
      <c r="H182" s="12"/>
      <c r="I182" s="12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idden="1" x14ac:dyDescent="0.25">
      <c r="A183" s="8"/>
      <c r="B183" s="8"/>
      <c r="C183" s="8"/>
      <c r="D183" s="8"/>
      <c r="E183" s="8"/>
      <c r="F183" s="8"/>
      <c r="G183" s="21"/>
      <c r="H183" s="12"/>
      <c r="I183" s="12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idden="1" x14ac:dyDescent="0.25">
      <c r="A184" s="8"/>
      <c r="B184" s="8"/>
      <c r="C184" s="8"/>
      <c r="D184" s="8"/>
      <c r="E184" s="8"/>
      <c r="F184" s="8"/>
      <c r="G184" s="21"/>
      <c r="H184" s="12"/>
      <c r="I184" s="12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idden="1" x14ac:dyDescent="0.25">
      <c r="A185" s="8"/>
      <c r="B185" s="8"/>
      <c r="C185" s="8"/>
      <c r="D185" s="8"/>
      <c r="E185" s="8"/>
      <c r="F185" s="8"/>
      <c r="G185" s="21"/>
      <c r="H185" s="12"/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idden="1" x14ac:dyDescent="0.25">
      <c r="A186" s="8"/>
      <c r="B186" s="8"/>
      <c r="C186" s="8"/>
      <c r="D186" s="8"/>
      <c r="E186" s="8"/>
      <c r="F186" s="8"/>
      <c r="G186" s="21"/>
      <c r="H186" s="12"/>
      <c r="I186" s="12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idden="1" x14ac:dyDescent="0.25">
      <c r="A187" s="8"/>
      <c r="B187" s="8"/>
      <c r="C187" s="8"/>
      <c r="D187" s="8"/>
      <c r="E187" s="8"/>
      <c r="F187" s="8"/>
      <c r="G187" s="21"/>
      <c r="H187" s="12"/>
      <c r="I187" s="12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idden="1" x14ac:dyDescent="0.25">
      <c r="A188" s="8"/>
      <c r="B188" s="8"/>
      <c r="C188" s="8"/>
      <c r="D188" s="8"/>
      <c r="E188" s="8"/>
      <c r="F188" s="8"/>
      <c r="G188" s="21"/>
      <c r="H188" s="12"/>
      <c r="I188" s="12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idden="1" x14ac:dyDescent="0.25">
      <c r="A189" s="8"/>
      <c r="B189" s="8"/>
      <c r="C189" s="8"/>
      <c r="D189" s="8"/>
      <c r="E189" s="8"/>
      <c r="F189" s="8"/>
      <c r="G189" s="21"/>
      <c r="H189" s="12"/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idden="1" x14ac:dyDescent="0.25">
      <c r="A190" s="8"/>
      <c r="B190" s="8"/>
      <c r="C190" s="8"/>
      <c r="D190" s="8"/>
      <c r="E190" s="8"/>
      <c r="F190" s="8"/>
      <c r="G190" s="21"/>
      <c r="H190" s="12"/>
      <c r="I190" s="12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idden="1" x14ac:dyDescent="0.25">
      <c r="A191" s="8"/>
      <c r="B191" s="8"/>
      <c r="C191" s="8"/>
      <c r="D191" s="8"/>
      <c r="E191" s="8"/>
      <c r="F191" s="8"/>
      <c r="G191" s="21"/>
      <c r="H191" s="12"/>
      <c r="I191" s="12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idden="1" x14ac:dyDescent="0.25">
      <c r="A192" s="8"/>
      <c r="B192" s="8"/>
      <c r="C192" s="8"/>
      <c r="D192" s="8"/>
      <c r="E192" s="8"/>
      <c r="F192" s="8"/>
      <c r="G192" s="21"/>
      <c r="H192" s="12"/>
      <c r="I192" s="1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idden="1" x14ac:dyDescent="0.25">
      <c r="A193" s="8"/>
      <c r="B193" s="8"/>
      <c r="C193" s="8"/>
      <c r="D193" s="8"/>
      <c r="E193" s="8"/>
      <c r="F193" s="8"/>
      <c r="G193" s="21"/>
      <c r="H193" s="12"/>
      <c r="I193" s="12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idden="1" x14ac:dyDescent="0.25">
      <c r="A194" s="8"/>
      <c r="B194" s="8"/>
      <c r="C194" s="8"/>
      <c r="D194" s="8"/>
      <c r="E194" s="8"/>
      <c r="F194" s="8"/>
      <c r="G194" s="21"/>
      <c r="H194" s="12"/>
      <c r="I194" s="12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idden="1" x14ac:dyDescent="0.25">
      <c r="A195" s="8"/>
      <c r="B195" s="8"/>
      <c r="C195" s="8"/>
      <c r="D195" s="8"/>
      <c r="E195" s="8"/>
      <c r="F195" s="8"/>
      <c r="G195" s="21"/>
      <c r="H195" s="12"/>
      <c r="I195" s="12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idden="1" x14ac:dyDescent="0.25">
      <c r="A196" s="8"/>
      <c r="B196" s="8"/>
      <c r="C196" s="8"/>
      <c r="D196" s="8"/>
      <c r="E196" s="8"/>
      <c r="F196" s="8"/>
      <c r="G196" s="21"/>
      <c r="H196" s="12"/>
      <c r="I196" s="12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idden="1" x14ac:dyDescent="0.25">
      <c r="A197" s="8"/>
      <c r="B197" s="8"/>
      <c r="C197" s="8"/>
      <c r="D197" s="8"/>
      <c r="E197" s="8"/>
      <c r="F197" s="8"/>
      <c r="G197" s="21"/>
      <c r="H197" s="12"/>
      <c r="I197" s="12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idden="1" x14ac:dyDescent="0.25">
      <c r="A198" s="8"/>
      <c r="B198" s="8"/>
      <c r="C198" s="8"/>
      <c r="D198" s="8"/>
      <c r="E198" s="8"/>
      <c r="F198" s="8"/>
      <c r="G198" s="21"/>
      <c r="H198" s="12"/>
      <c r="I198" s="12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idden="1" x14ac:dyDescent="0.25">
      <c r="A199" s="8"/>
      <c r="B199" s="8"/>
      <c r="C199" s="8"/>
      <c r="D199" s="8"/>
      <c r="E199" s="8"/>
      <c r="F199" s="8"/>
      <c r="G199" s="21"/>
      <c r="H199" s="12"/>
      <c r="I199" s="12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idden="1" x14ac:dyDescent="0.25">
      <c r="A200" s="8"/>
      <c r="B200" s="8"/>
      <c r="C200" s="8"/>
      <c r="D200" s="8"/>
      <c r="E200" s="8"/>
      <c r="F200" s="8"/>
      <c r="G200" s="21"/>
      <c r="H200" s="12"/>
      <c r="I200" s="12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idden="1" x14ac:dyDescent="0.25">
      <c r="A201" s="8"/>
      <c r="B201" s="8"/>
      <c r="C201" s="8"/>
      <c r="D201" s="8"/>
      <c r="E201" s="8"/>
      <c r="F201" s="8"/>
      <c r="G201" s="21"/>
      <c r="H201" s="12"/>
      <c r="I201" s="12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idden="1" x14ac:dyDescent="0.25">
      <c r="A202" s="8"/>
      <c r="B202" s="8"/>
      <c r="C202" s="8"/>
      <c r="D202" s="8"/>
      <c r="E202" s="8"/>
      <c r="F202" s="8"/>
      <c r="G202" s="21"/>
      <c r="H202" s="12"/>
      <c r="I202" s="1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idden="1" x14ac:dyDescent="0.25">
      <c r="A203" s="8"/>
      <c r="B203" s="8"/>
      <c r="C203" s="8"/>
      <c r="D203" s="8"/>
      <c r="E203" s="8"/>
      <c r="F203" s="8"/>
      <c r="G203" s="21"/>
      <c r="H203" s="12"/>
      <c r="I203" s="12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idden="1" x14ac:dyDescent="0.25">
      <c r="A204" s="8"/>
      <c r="B204" s="8"/>
      <c r="C204" s="8"/>
      <c r="D204" s="8"/>
      <c r="E204" s="8"/>
      <c r="F204" s="8"/>
      <c r="G204" s="21"/>
      <c r="H204" s="12"/>
      <c r="I204" s="1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idden="1" x14ac:dyDescent="0.25">
      <c r="A205" s="8"/>
      <c r="B205" s="8"/>
      <c r="C205" s="8"/>
      <c r="D205" s="8"/>
      <c r="E205" s="8"/>
      <c r="F205" s="8"/>
      <c r="G205" s="21"/>
      <c r="H205" s="12"/>
      <c r="I205" s="12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idden="1" x14ac:dyDescent="0.25">
      <c r="A206" s="8"/>
      <c r="B206" s="8"/>
      <c r="C206" s="8"/>
      <c r="D206" s="8"/>
      <c r="E206" s="8"/>
      <c r="F206" s="8"/>
      <c r="G206" s="21"/>
      <c r="H206" s="12"/>
      <c r="I206" s="1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idden="1" x14ac:dyDescent="0.25">
      <c r="A207" s="8"/>
      <c r="B207" s="8"/>
      <c r="C207" s="8"/>
      <c r="D207" s="8"/>
      <c r="E207" s="8"/>
      <c r="F207" s="8"/>
      <c r="G207" s="21"/>
      <c r="H207" s="12"/>
      <c r="I207" s="1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idden="1" x14ac:dyDescent="0.25">
      <c r="A208" s="8"/>
      <c r="B208" s="8"/>
      <c r="C208" s="8"/>
      <c r="D208" s="8"/>
      <c r="E208" s="8"/>
      <c r="F208" s="8"/>
      <c r="G208" s="21"/>
      <c r="H208" s="12"/>
      <c r="I208" s="1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idden="1" x14ac:dyDescent="0.25">
      <c r="A209" s="8"/>
      <c r="B209" s="8"/>
      <c r="C209" s="8"/>
      <c r="D209" s="8"/>
      <c r="E209" s="8"/>
      <c r="F209" s="8"/>
      <c r="G209" s="21"/>
      <c r="H209" s="12"/>
      <c r="I209" s="1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idden="1" x14ac:dyDescent="0.25">
      <c r="A210" s="8"/>
      <c r="B210" s="8"/>
      <c r="C210" s="8"/>
      <c r="D210" s="8"/>
      <c r="E210" s="8"/>
      <c r="F210" s="8"/>
      <c r="G210" s="21"/>
      <c r="H210" s="12"/>
      <c r="I210" s="1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idden="1" x14ac:dyDescent="0.25">
      <c r="A211" s="8"/>
      <c r="B211" s="8"/>
      <c r="C211" s="8"/>
      <c r="D211" s="8"/>
      <c r="E211" s="8"/>
      <c r="F211" s="8"/>
      <c r="G211" s="21"/>
      <c r="H211" s="12"/>
      <c r="I211" s="1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idden="1" x14ac:dyDescent="0.25">
      <c r="A212" s="8"/>
      <c r="B212" s="8"/>
      <c r="C212" s="8"/>
      <c r="D212" s="8"/>
      <c r="E212" s="8"/>
      <c r="F212" s="8"/>
      <c r="G212" s="21"/>
      <c r="H212" s="12"/>
      <c r="I212" s="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idden="1" x14ac:dyDescent="0.25">
      <c r="A213" s="8"/>
      <c r="B213" s="8"/>
      <c r="C213" s="8"/>
      <c r="D213" s="8"/>
      <c r="E213" s="8"/>
      <c r="F213" s="8"/>
      <c r="G213" s="21"/>
      <c r="H213" s="12"/>
      <c r="I213" s="1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idden="1" x14ac:dyDescent="0.25">
      <c r="A214" s="8"/>
      <c r="B214" s="8"/>
      <c r="C214" s="8"/>
      <c r="D214" s="8"/>
      <c r="E214" s="8"/>
      <c r="F214" s="8"/>
      <c r="G214" s="21"/>
      <c r="H214" s="12"/>
      <c r="I214" s="1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idden="1" x14ac:dyDescent="0.25">
      <c r="A215" s="8"/>
      <c r="B215" s="8"/>
      <c r="C215" s="8"/>
      <c r="D215" s="8"/>
      <c r="E215" s="8"/>
      <c r="F215" s="8"/>
      <c r="G215" s="21"/>
      <c r="H215" s="12"/>
      <c r="I215" s="1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idden="1" x14ac:dyDescent="0.25">
      <c r="A216" s="8"/>
      <c r="B216" s="8"/>
      <c r="C216" s="8"/>
      <c r="D216" s="8"/>
      <c r="E216" s="8"/>
      <c r="F216" s="8"/>
      <c r="G216" s="21"/>
      <c r="H216" s="12"/>
      <c r="I216" s="1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idden="1" x14ac:dyDescent="0.25">
      <c r="A217" s="8"/>
      <c r="B217" s="8"/>
      <c r="C217" s="8"/>
      <c r="D217" s="8"/>
      <c r="E217" s="8"/>
      <c r="F217" s="8"/>
      <c r="G217" s="21"/>
      <c r="H217" s="12"/>
      <c r="I217" s="1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idden="1" x14ac:dyDescent="0.25">
      <c r="A218" s="8"/>
      <c r="B218" s="8"/>
      <c r="C218" s="8"/>
      <c r="D218" s="8"/>
      <c r="E218" s="8"/>
      <c r="F218" s="8"/>
      <c r="G218" s="21"/>
      <c r="H218" s="12"/>
      <c r="I218" s="1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idden="1" x14ac:dyDescent="0.25">
      <c r="A219" s="8"/>
      <c r="B219" s="8"/>
      <c r="C219" s="8"/>
      <c r="D219" s="8"/>
      <c r="E219" s="8"/>
      <c r="F219" s="8"/>
      <c r="G219" s="21"/>
      <c r="H219" s="12"/>
      <c r="I219" s="1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idden="1" x14ac:dyDescent="0.25">
      <c r="A220" s="8"/>
      <c r="B220" s="8"/>
      <c r="C220" s="8"/>
      <c r="D220" s="8"/>
      <c r="E220" s="8"/>
      <c r="F220" s="8"/>
      <c r="G220" s="21"/>
      <c r="H220" s="12"/>
      <c r="I220" s="1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idden="1" x14ac:dyDescent="0.25">
      <c r="A221" s="8"/>
      <c r="B221" s="8"/>
      <c r="C221" s="8"/>
      <c r="D221" s="8"/>
      <c r="E221" s="8"/>
      <c r="F221" s="8"/>
      <c r="G221" s="21"/>
      <c r="H221" s="12"/>
      <c r="I221" s="1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idden="1" x14ac:dyDescent="0.25">
      <c r="A222" s="8"/>
      <c r="B222" s="8"/>
      <c r="C222" s="8"/>
      <c r="D222" s="8"/>
      <c r="E222" s="8"/>
      <c r="F222" s="8"/>
      <c r="G222" s="21"/>
      <c r="H222" s="12"/>
      <c r="I222" s="1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idden="1" x14ac:dyDescent="0.25">
      <c r="A223" s="8"/>
      <c r="B223" s="8"/>
      <c r="C223" s="8"/>
      <c r="D223" s="8"/>
      <c r="E223" s="8"/>
      <c r="F223" s="8"/>
      <c r="G223" s="21"/>
      <c r="H223" s="12"/>
      <c r="I223" s="1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idden="1" x14ac:dyDescent="0.25">
      <c r="A224" s="8"/>
      <c r="B224" s="8"/>
      <c r="C224" s="8"/>
      <c r="D224" s="8"/>
      <c r="E224" s="8"/>
      <c r="F224" s="8"/>
      <c r="G224" s="21"/>
      <c r="H224" s="12"/>
      <c r="I224" s="1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idden="1" x14ac:dyDescent="0.25">
      <c r="A225" s="8"/>
      <c r="B225" s="8"/>
      <c r="C225" s="8"/>
      <c r="D225" s="8"/>
      <c r="E225" s="8"/>
      <c r="F225" s="8"/>
      <c r="G225" s="21"/>
      <c r="H225" s="12"/>
      <c r="I225" s="1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idden="1" x14ac:dyDescent="0.25">
      <c r="A226" s="8"/>
      <c r="B226" s="8"/>
      <c r="C226" s="8"/>
      <c r="D226" s="8"/>
      <c r="E226" s="8"/>
      <c r="F226" s="8"/>
      <c r="G226" s="21"/>
      <c r="H226" s="12"/>
      <c r="I226" s="1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idden="1" x14ac:dyDescent="0.25">
      <c r="A227" s="8"/>
      <c r="B227" s="8"/>
      <c r="C227" s="8"/>
      <c r="D227" s="8"/>
      <c r="E227" s="8"/>
      <c r="F227" s="8"/>
      <c r="G227" s="21"/>
      <c r="H227" s="12"/>
      <c r="I227" s="1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idden="1" x14ac:dyDescent="0.25">
      <c r="A228" s="8"/>
      <c r="B228" s="8"/>
      <c r="C228" s="8"/>
      <c r="D228" s="8"/>
      <c r="E228" s="8"/>
      <c r="F228" s="8"/>
      <c r="G228" s="21"/>
      <c r="H228" s="12"/>
      <c r="I228" s="1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idden="1" x14ac:dyDescent="0.25">
      <c r="A229" s="8"/>
      <c r="B229" s="8"/>
      <c r="C229" s="8"/>
      <c r="D229" s="8"/>
      <c r="E229" s="8"/>
      <c r="F229" s="8"/>
      <c r="G229" s="21"/>
      <c r="H229" s="12"/>
      <c r="I229" s="1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idden="1" x14ac:dyDescent="0.25">
      <c r="A230" s="8"/>
      <c r="B230" s="8"/>
      <c r="C230" s="8"/>
      <c r="D230" s="8"/>
      <c r="E230" s="8"/>
      <c r="F230" s="8"/>
      <c r="G230" s="21"/>
      <c r="H230" s="12"/>
      <c r="I230" s="1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idden="1" x14ac:dyDescent="0.25">
      <c r="A231" s="8"/>
      <c r="B231" s="8"/>
      <c r="C231" s="8"/>
      <c r="D231" s="8"/>
      <c r="E231" s="8"/>
      <c r="F231" s="8"/>
      <c r="G231" s="21"/>
      <c r="H231" s="12"/>
      <c r="I231" s="1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idden="1" x14ac:dyDescent="0.25">
      <c r="A232" s="8"/>
      <c r="B232" s="8"/>
      <c r="C232" s="8"/>
      <c r="D232" s="8"/>
      <c r="E232" s="8"/>
      <c r="F232" s="8"/>
      <c r="G232" s="21"/>
      <c r="H232" s="12"/>
      <c r="I232" s="1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idden="1" x14ac:dyDescent="0.25">
      <c r="A233" s="8"/>
      <c r="B233" s="8"/>
      <c r="C233" s="8"/>
      <c r="D233" s="8"/>
      <c r="E233" s="8"/>
      <c r="F233" s="8"/>
      <c r="G233" s="21"/>
      <c r="H233" s="12"/>
      <c r="I233" s="1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idden="1" x14ac:dyDescent="0.25">
      <c r="A234" s="8"/>
      <c r="B234" s="8"/>
      <c r="C234" s="8"/>
      <c r="D234" s="8"/>
      <c r="E234" s="8"/>
      <c r="F234" s="8"/>
      <c r="G234" s="21"/>
      <c r="H234" s="12"/>
      <c r="I234" s="1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idden="1" x14ac:dyDescent="0.25">
      <c r="A235" s="8"/>
      <c r="B235" s="8"/>
      <c r="C235" s="8"/>
      <c r="D235" s="8"/>
      <c r="E235" s="8"/>
      <c r="F235" s="8"/>
      <c r="G235" s="21"/>
      <c r="H235" s="12"/>
      <c r="I235" s="1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idden="1" x14ac:dyDescent="0.25">
      <c r="A236" s="8"/>
      <c r="B236" s="8"/>
      <c r="C236" s="8"/>
      <c r="D236" s="8"/>
      <c r="E236" s="8"/>
      <c r="F236" s="8"/>
      <c r="G236" s="21"/>
      <c r="H236" s="12"/>
      <c r="I236" s="1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idden="1" x14ac:dyDescent="0.25">
      <c r="A237" s="8"/>
      <c r="B237" s="8"/>
      <c r="C237" s="8"/>
      <c r="D237" s="8"/>
      <c r="E237" s="8"/>
      <c r="F237" s="8"/>
      <c r="G237" s="21"/>
      <c r="H237" s="12"/>
      <c r="I237" s="1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idden="1" x14ac:dyDescent="0.25">
      <c r="A238" s="8"/>
      <c r="B238" s="8"/>
      <c r="C238" s="8"/>
      <c r="D238" s="8"/>
      <c r="E238" s="8"/>
      <c r="F238" s="8"/>
      <c r="G238" s="21"/>
      <c r="H238" s="12"/>
      <c r="I238" s="1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idden="1" x14ac:dyDescent="0.25">
      <c r="A239" s="8"/>
      <c r="B239" s="8"/>
      <c r="C239" s="8"/>
      <c r="D239" s="8"/>
      <c r="E239" s="8"/>
      <c r="F239" s="8"/>
      <c r="G239" s="21"/>
      <c r="H239" s="12"/>
      <c r="I239" s="1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idden="1" x14ac:dyDescent="0.25">
      <c r="A240" s="8"/>
      <c r="B240" s="8"/>
      <c r="C240" s="8"/>
      <c r="D240" s="8"/>
      <c r="E240" s="8"/>
      <c r="F240" s="8"/>
      <c r="G240" s="21"/>
      <c r="H240" s="12"/>
      <c r="I240" s="1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idden="1" x14ac:dyDescent="0.25">
      <c r="A241" s="8"/>
      <c r="B241" s="8"/>
      <c r="C241" s="8"/>
      <c r="D241" s="8"/>
      <c r="E241" s="8"/>
      <c r="F241" s="8"/>
      <c r="G241" s="21"/>
      <c r="H241" s="12"/>
      <c r="I241" s="1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idden="1" x14ac:dyDescent="0.25">
      <c r="A242" s="8"/>
      <c r="B242" s="8"/>
      <c r="C242" s="8"/>
      <c r="D242" s="8"/>
      <c r="E242" s="8"/>
      <c r="F242" s="8"/>
      <c r="G242" s="21"/>
      <c r="H242" s="12"/>
      <c r="I242" s="1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idden="1" x14ac:dyDescent="0.25">
      <c r="A243" s="8"/>
      <c r="B243" s="8"/>
      <c r="C243" s="8"/>
      <c r="D243" s="8"/>
      <c r="E243" s="8"/>
      <c r="F243" s="8"/>
      <c r="G243" s="21"/>
      <c r="H243" s="12"/>
      <c r="I243" s="1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idden="1" x14ac:dyDescent="0.25">
      <c r="A244" s="8"/>
      <c r="B244" s="8"/>
      <c r="C244" s="8"/>
      <c r="D244" s="8"/>
      <c r="E244" s="8"/>
      <c r="F244" s="8"/>
      <c r="G244" s="21"/>
      <c r="H244" s="12"/>
      <c r="I244" s="1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idden="1" x14ac:dyDescent="0.25">
      <c r="A245" s="8"/>
      <c r="B245" s="8"/>
      <c r="C245" s="8"/>
      <c r="D245" s="8"/>
      <c r="E245" s="8"/>
      <c r="F245" s="8"/>
      <c r="G245" s="21"/>
      <c r="H245" s="12"/>
      <c r="I245" s="1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idden="1" x14ac:dyDescent="0.25">
      <c r="A246" s="8"/>
      <c r="B246" s="8"/>
      <c r="C246" s="8"/>
      <c r="D246" s="8"/>
      <c r="E246" s="8"/>
      <c r="F246" s="8"/>
      <c r="G246" s="21"/>
      <c r="H246" s="12"/>
      <c r="I246" s="1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idden="1" x14ac:dyDescent="0.25">
      <c r="A247" s="8"/>
      <c r="B247" s="8"/>
      <c r="C247" s="8"/>
      <c r="D247" s="8"/>
      <c r="E247" s="8"/>
      <c r="F247" s="8"/>
      <c r="G247" s="21"/>
      <c r="H247" s="12"/>
      <c r="I247" s="1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idden="1" x14ac:dyDescent="0.25">
      <c r="A248" s="8"/>
      <c r="B248" s="8"/>
      <c r="C248" s="8"/>
      <c r="D248" s="8"/>
      <c r="E248" s="8"/>
      <c r="F248" s="8"/>
      <c r="G248" s="21"/>
      <c r="H248" s="12"/>
      <c r="I248" s="1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idden="1" x14ac:dyDescent="0.25">
      <c r="A249" s="8"/>
      <c r="B249" s="8"/>
      <c r="C249" s="8"/>
      <c r="D249" s="8"/>
      <c r="E249" s="8"/>
      <c r="F249" s="8"/>
      <c r="G249" s="21"/>
      <c r="H249" s="12"/>
      <c r="I249" s="1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idden="1" x14ac:dyDescent="0.25">
      <c r="A250" s="8"/>
      <c r="B250" s="8"/>
      <c r="C250" s="8"/>
      <c r="D250" s="8"/>
      <c r="E250" s="8"/>
      <c r="F250" s="8"/>
      <c r="G250" s="21"/>
      <c r="H250" s="12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idden="1" x14ac:dyDescent="0.25">
      <c r="A251" s="8"/>
      <c r="B251" s="8"/>
      <c r="C251" s="8"/>
      <c r="D251" s="8"/>
      <c r="E251" s="8"/>
      <c r="F251" s="8"/>
      <c r="G251" s="21"/>
      <c r="H251" s="12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idden="1" x14ac:dyDescent="0.25">
      <c r="A252" s="8"/>
      <c r="B252" s="8"/>
      <c r="C252" s="8"/>
      <c r="D252" s="8"/>
      <c r="E252" s="8"/>
      <c r="F252" s="8"/>
      <c r="G252" s="21"/>
      <c r="H252" s="12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idden="1" x14ac:dyDescent="0.25">
      <c r="A253" s="8"/>
      <c r="B253" s="8"/>
      <c r="C253" s="8"/>
      <c r="D253" s="8"/>
      <c r="E253" s="8"/>
      <c r="F253" s="8"/>
      <c r="G253" s="21"/>
      <c r="H253" s="12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idden="1" x14ac:dyDescent="0.25">
      <c r="A254" s="8"/>
      <c r="B254" s="8"/>
      <c r="C254" s="8"/>
      <c r="D254" s="8"/>
      <c r="E254" s="8"/>
      <c r="F254" s="8"/>
      <c r="G254" s="21"/>
      <c r="H254" s="12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idden="1" x14ac:dyDescent="0.25">
      <c r="A255" s="8"/>
      <c r="B255" s="8"/>
      <c r="C255" s="8"/>
      <c r="D255" s="8"/>
      <c r="E255" s="8"/>
      <c r="F255" s="8"/>
      <c r="G255" s="21"/>
      <c r="H255" s="12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idden="1" x14ac:dyDescent="0.25">
      <c r="A256" s="8"/>
      <c r="B256" s="8"/>
      <c r="C256" s="8"/>
      <c r="D256" s="8"/>
      <c r="E256" s="8"/>
      <c r="F256" s="8"/>
      <c r="G256" s="21"/>
      <c r="H256" s="12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idden="1" x14ac:dyDescent="0.25">
      <c r="A257" s="8"/>
      <c r="B257" s="8"/>
      <c r="C257" s="8"/>
      <c r="D257" s="8"/>
      <c r="E257" s="8"/>
      <c r="F257" s="8"/>
      <c r="G257" s="21"/>
      <c r="H257" s="12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idden="1" x14ac:dyDescent="0.25">
      <c r="A258" s="8"/>
      <c r="B258" s="8"/>
      <c r="C258" s="8"/>
      <c r="D258" s="8"/>
      <c r="E258" s="8"/>
      <c r="F258" s="8"/>
      <c r="G258" s="21"/>
      <c r="H258" s="12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idden="1" x14ac:dyDescent="0.25">
      <c r="A259" s="8"/>
      <c r="B259" s="8"/>
      <c r="C259" s="8"/>
      <c r="D259" s="8"/>
      <c r="E259" s="8"/>
      <c r="F259" s="8"/>
      <c r="G259" s="21"/>
      <c r="H259" s="12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idden="1" x14ac:dyDescent="0.25">
      <c r="A260" s="8"/>
      <c r="B260" s="8"/>
      <c r="C260" s="8"/>
      <c r="D260" s="8"/>
      <c r="E260" s="8"/>
      <c r="F260" s="8"/>
      <c r="G260" s="21"/>
      <c r="H260" s="12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idden="1" x14ac:dyDescent="0.25">
      <c r="A261" s="8"/>
      <c r="B261" s="8"/>
      <c r="C261" s="8"/>
      <c r="D261" s="8"/>
      <c r="E261" s="8"/>
      <c r="F261" s="8"/>
      <c r="G261" s="21"/>
      <c r="H261" s="12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idden="1" x14ac:dyDescent="0.25">
      <c r="A262" s="8"/>
      <c r="B262" s="8"/>
      <c r="C262" s="8"/>
      <c r="D262" s="8"/>
      <c r="E262" s="8"/>
      <c r="F262" s="8"/>
      <c r="G262" s="21"/>
      <c r="H262" s="12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idden="1" x14ac:dyDescent="0.25">
      <c r="A263" s="8"/>
      <c r="B263" s="8"/>
      <c r="C263" s="8"/>
      <c r="D263" s="8"/>
      <c r="E263" s="8"/>
      <c r="F263" s="8"/>
      <c r="G263" s="21"/>
      <c r="H263" s="12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idden="1" x14ac:dyDescent="0.25">
      <c r="A264" s="8"/>
      <c r="B264" s="8"/>
      <c r="C264" s="8"/>
      <c r="D264" s="8"/>
      <c r="E264" s="8"/>
      <c r="F264" s="8"/>
      <c r="G264" s="21"/>
      <c r="H264" s="12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idden="1" x14ac:dyDescent="0.25">
      <c r="A265" s="8"/>
      <c r="B265" s="8"/>
      <c r="C265" s="8"/>
      <c r="D265" s="8"/>
      <c r="E265" s="8"/>
      <c r="F265" s="8"/>
      <c r="G265" s="21"/>
      <c r="H265" s="12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idden="1" x14ac:dyDescent="0.25">
      <c r="A266" s="8"/>
      <c r="B266" s="8"/>
      <c r="C266" s="8"/>
      <c r="D266" s="8"/>
      <c r="E266" s="8"/>
      <c r="F266" s="8"/>
      <c r="G266" s="21"/>
      <c r="H266" s="12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idden="1" x14ac:dyDescent="0.25">
      <c r="A267" s="8"/>
      <c r="B267" s="8"/>
      <c r="C267" s="8"/>
      <c r="D267" s="8"/>
      <c r="E267" s="8"/>
      <c r="F267" s="8"/>
      <c r="G267" s="21"/>
      <c r="H267" s="12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idden="1" x14ac:dyDescent="0.25">
      <c r="A268" s="8"/>
      <c r="B268" s="8"/>
      <c r="C268" s="8"/>
      <c r="D268" s="8"/>
      <c r="E268" s="8"/>
      <c r="F268" s="8"/>
      <c r="G268" s="21"/>
      <c r="H268" s="12"/>
      <c r="I268" s="1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idden="1" x14ac:dyDescent="0.25">
      <c r="A269" s="8"/>
      <c r="B269" s="8"/>
      <c r="C269" s="8"/>
      <c r="D269" s="8"/>
      <c r="E269" s="8"/>
      <c r="F269" s="8"/>
      <c r="G269" s="21"/>
      <c r="H269" s="12"/>
      <c r="I269" s="1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idden="1" x14ac:dyDescent="0.25">
      <c r="A270" s="8"/>
      <c r="B270" s="8"/>
      <c r="C270" s="8"/>
      <c r="D270" s="8"/>
      <c r="E270" s="8"/>
      <c r="F270" s="8"/>
      <c r="G270" s="21"/>
      <c r="H270" s="12"/>
      <c r="I270" s="1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idden="1" x14ac:dyDescent="0.25">
      <c r="A271" s="8"/>
      <c r="B271" s="8"/>
      <c r="C271" s="8"/>
      <c r="D271" s="8"/>
      <c r="E271" s="8"/>
      <c r="F271" s="8"/>
      <c r="G271" s="21"/>
      <c r="H271" s="12"/>
      <c r="I271" s="1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idden="1" x14ac:dyDescent="0.25">
      <c r="A272" s="8"/>
      <c r="B272" s="8"/>
      <c r="C272" s="8"/>
      <c r="D272" s="8"/>
      <c r="E272" s="8"/>
      <c r="F272" s="8"/>
      <c r="G272" s="21"/>
      <c r="H272" s="12"/>
      <c r="I272" s="1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idden="1" x14ac:dyDescent="0.25">
      <c r="A273" s="8"/>
      <c r="B273" s="8"/>
      <c r="C273" s="8"/>
      <c r="D273" s="8"/>
      <c r="E273" s="8"/>
      <c r="F273" s="8"/>
      <c r="G273" s="21"/>
      <c r="H273" s="12"/>
      <c r="I273" s="1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idden="1" x14ac:dyDescent="0.25">
      <c r="A274" s="8"/>
      <c r="B274" s="8"/>
      <c r="C274" s="8"/>
      <c r="D274" s="8"/>
      <c r="E274" s="8"/>
      <c r="F274" s="8"/>
      <c r="G274" s="21"/>
      <c r="H274" s="12"/>
      <c r="I274" s="1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idden="1" x14ac:dyDescent="0.25">
      <c r="A275" s="8"/>
      <c r="B275" s="8"/>
      <c r="C275" s="8"/>
      <c r="D275" s="8"/>
      <c r="E275" s="8"/>
      <c r="F275" s="8"/>
      <c r="G275" s="21"/>
      <c r="H275" s="12"/>
      <c r="I275" s="1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idden="1" x14ac:dyDescent="0.25">
      <c r="A276" s="8"/>
      <c r="B276" s="8"/>
      <c r="C276" s="8"/>
      <c r="D276" s="8"/>
      <c r="E276" s="8"/>
      <c r="F276" s="8"/>
      <c r="G276" s="21"/>
      <c r="H276" s="12"/>
      <c r="I276" s="1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idden="1" x14ac:dyDescent="0.25">
      <c r="A277" s="8"/>
      <c r="B277" s="8"/>
      <c r="C277" s="8"/>
      <c r="D277" s="8"/>
      <c r="E277" s="8"/>
      <c r="F277" s="8"/>
      <c r="G277" s="21"/>
      <c r="H277" s="12"/>
      <c r="I277" s="1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idden="1" x14ac:dyDescent="0.25">
      <c r="A278" s="8"/>
      <c r="B278" s="8"/>
      <c r="C278" s="8"/>
      <c r="D278" s="8"/>
      <c r="E278" s="8"/>
      <c r="F278" s="8"/>
      <c r="G278" s="21"/>
      <c r="H278" s="12"/>
      <c r="I278" s="1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idden="1" x14ac:dyDescent="0.25">
      <c r="A279" s="8"/>
      <c r="B279" s="8"/>
      <c r="C279" s="8"/>
      <c r="D279" s="8"/>
      <c r="E279" s="8"/>
      <c r="F279" s="8"/>
      <c r="G279" s="21"/>
      <c r="H279" s="12"/>
      <c r="I279" s="1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idden="1" x14ac:dyDescent="0.25">
      <c r="A280" s="8"/>
      <c r="B280" s="8"/>
      <c r="C280" s="8"/>
      <c r="D280" s="8"/>
      <c r="E280" s="8"/>
      <c r="F280" s="8"/>
      <c r="G280" s="21"/>
      <c r="H280" s="12"/>
      <c r="I280" s="1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idden="1" x14ac:dyDescent="0.25">
      <c r="A281" s="8"/>
      <c r="B281" s="8"/>
      <c r="C281" s="8"/>
      <c r="D281" s="8"/>
      <c r="E281" s="8"/>
      <c r="F281" s="8"/>
      <c r="G281" s="21"/>
      <c r="H281" s="12"/>
      <c r="I281" s="1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idden="1" x14ac:dyDescent="0.25">
      <c r="A282" s="8"/>
      <c r="B282" s="8"/>
      <c r="C282" s="8"/>
      <c r="D282" s="8"/>
      <c r="E282" s="8"/>
      <c r="F282" s="8"/>
      <c r="G282" s="21"/>
      <c r="H282" s="12"/>
      <c r="I282" s="1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idden="1" x14ac:dyDescent="0.25">
      <c r="A283" s="8"/>
      <c r="B283" s="8"/>
      <c r="C283" s="8"/>
      <c r="D283" s="8"/>
      <c r="E283" s="8"/>
      <c r="F283" s="8"/>
      <c r="G283" s="21"/>
      <c r="H283" s="12"/>
      <c r="I283" s="1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idden="1" x14ac:dyDescent="0.25">
      <c r="A284" s="8"/>
      <c r="B284" s="8"/>
      <c r="C284" s="8"/>
      <c r="D284" s="8"/>
      <c r="E284" s="8"/>
      <c r="F284" s="8"/>
      <c r="G284" s="21"/>
      <c r="H284" s="12"/>
      <c r="I284" s="1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idden="1" x14ac:dyDescent="0.25">
      <c r="A285" s="8"/>
      <c r="B285" s="8"/>
      <c r="C285" s="8"/>
      <c r="D285" s="8"/>
      <c r="E285" s="8"/>
      <c r="F285" s="8"/>
      <c r="G285" s="21"/>
      <c r="H285" s="12"/>
      <c r="I285" s="1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idden="1" x14ac:dyDescent="0.25">
      <c r="A286" s="8"/>
      <c r="B286" s="8"/>
      <c r="C286" s="8"/>
      <c r="D286" s="8"/>
      <c r="E286" s="8"/>
      <c r="F286" s="8"/>
      <c r="G286" s="21"/>
      <c r="H286" s="12"/>
      <c r="I286" s="1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idden="1" x14ac:dyDescent="0.25">
      <c r="A287" s="8"/>
      <c r="B287" s="8"/>
      <c r="C287" s="8"/>
      <c r="D287" s="8"/>
      <c r="E287" s="8"/>
      <c r="F287" s="8"/>
      <c r="G287" s="21"/>
      <c r="H287" s="12"/>
      <c r="I287" s="1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idden="1" x14ac:dyDescent="0.25">
      <c r="A288" s="8"/>
      <c r="B288" s="8"/>
      <c r="C288" s="8"/>
      <c r="D288" s="8"/>
      <c r="E288" s="8"/>
      <c r="F288" s="8"/>
      <c r="G288" s="21"/>
      <c r="H288" s="12"/>
      <c r="I288" s="1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idden="1" x14ac:dyDescent="0.25">
      <c r="A289" s="8"/>
      <c r="B289" s="8"/>
      <c r="C289" s="8"/>
      <c r="D289" s="8"/>
      <c r="E289" s="8"/>
      <c r="F289" s="8"/>
      <c r="G289" s="21"/>
      <c r="H289" s="12"/>
      <c r="I289" s="1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idden="1" x14ac:dyDescent="0.25">
      <c r="A290" s="8"/>
      <c r="B290" s="8"/>
      <c r="C290" s="8"/>
      <c r="D290" s="8"/>
      <c r="E290" s="8"/>
      <c r="F290" s="8"/>
      <c r="G290" s="21"/>
      <c r="H290" s="12"/>
      <c r="I290" s="1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idden="1" x14ac:dyDescent="0.25">
      <c r="A291" s="8"/>
      <c r="B291" s="8"/>
      <c r="C291" s="8"/>
      <c r="D291" s="8"/>
      <c r="E291" s="8"/>
      <c r="F291" s="8"/>
      <c r="G291" s="21"/>
      <c r="H291" s="12"/>
      <c r="I291" s="1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idden="1" x14ac:dyDescent="0.25">
      <c r="A292" s="8"/>
      <c r="B292" s="8"/>
      <c r="C292" s="8"/>
      <c r="D292" s="8"/>
      <c r="E292" s="8"/>
      <c r="F292" s="8"/>
      <c r="G292" s="21"/>
      <c r="H292" s="12"/>
      <c r="I292" s="1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idden="1" x14ac:dyDescent="0.25">
      <c r="A293" s="8"/>
      <c r="B293" s="8"/>
      <c r="C293" s="8"/>
      <c r="D293" s="8"/>
      <c r="E293" s="8"/>
      <c r="F293" s="8"/>
      <c r="G293" s="21"/>
      <c r="H293" s="12"/>
      <c r="I293" s="1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idden="1" x14ac:dyDescent="0.25">
      <c r="A294" s="8"/>
      <c r="B294" s="8"/>
      <c r="C294" s="8"/>
      <c r="D294" s="8"/>
      <c r="E294" s="8"/>
      <c r="F294" s="8"/>
      <c r="G294" s="21"/>
      <c r="H294" s="12"/>
      <c r="I294" s="1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idden="1" x14ac:dyDescent="0.25">
      <c r="A295" s="8"/>
      <c r="B295" s="8"/>
      <c r="C295" s="8"/>
      <c r="D295" s="8"/>
      <c r="E295" s="8"/>
      <c r="F295" s="8"/>
      <c r="G295" s="21"/>
      <c r="H295" s="12"/>
      <c r="I295" s="1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idden="1" x14ac:dyDescent="0.25">
      <c r="A296" s="8"/>
      <c r="B296" s="8"/>
      <c r="C296" s="8"/>
      <c r="D296" s="8"/>
      <c r="E296" s="8"/>
      <c r="F296" s="8"/>
      <c r="G296" s="21"/>
      <c r="H296" s="12"/>
      <c r="I296" s="1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idden="1" x14ac:dyDescent="0.25">
      <c r="A297" s="8"/>
      <c r="B297" s="8"/>
      <c r="C297" s="8"/>
      <c r="D297" s="8"/>
      <c r="E297" s="8"/>
      <c r="F297" s="8"/>
      <c r="G297" s="21"/>
      <c r="H297" s="12"/>
      <c r="I297" s="1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idden="1" x14ac:dyDescent="0.25">
      <c r="A298" s="8"/>
      <c r="B298" s="8"/>
      <c r="C298" s="8"/>
      <c r="D298" s="8"/>
      <c r="E298" s="8"/>
      <c r="F298" s="8"/>
      <c r="G298" s="21"/>
      <c r="H298" s="12"/>
      <c r="I298" s="1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idden="1" x14ac:dyDescent="0.25">
      <c r="A299" s="8"/>
      <c r="B299" s="8"/>
      <c r="C299" s="8"/>
      <c r="D299" s="8"/>
      <c r="E299" s="8"/>
      <c r="F299" s="8"/>
      <c r="G299" s="21"/>
      <c r="H299" s="12"/>
      <c r="I299" s="1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idden="1" x14ac:dyDescent="0.25">
      <c r="A300" s="8"/>
      <c r="B300" s="8"/>
      <c r="C300" s="8"/>
      <c r="D300" s="8"/>
      <c r="E300" s="8"/>
      <c r="F300" s="8"/>
      <c r="G300" s="21"/>
      <c r="H300" s="12"/>
      <c r="I300" s="1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idden="1" x14ac:dyDescent="0.25">
      <c r="A301" s="8"/>
      <c r="B301" s="8"/>
      <c r="C301" s="8"/>
      <c r="D301" s="8"/>
      <c r="E301" s="8"/>
      <c r="F301" s="8"/>
      <c r="G301" s="21"/>
      <c r="H301" s="12"/>
      <c r="I301" s="1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idden="1" x14ac:dyDescent="0.25">
      <c r="A302" s="8"/>
      <c r="B302" s="8"/>
      <c r="C302" s="8"/>
      <c r="D302" s="8"/>
      <c r="E302" s="8"/>
      <c r="F302" s="8"/>
      <c r="G302" s="21"/>
      <c r="H302" s="12"/>
      <c r="I302" s="1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idden="1" x14ac:dyDescent="0.25">
      <c r="A303" s="8"/>
      <c r="B303" s="8"/>
      <c r="C303" s="8"/>
      <c r="D303" s="8"/>
      <c r="E303" s="8"/>
      <c r="F303" s="8"/>
      <c r="G303" s="21"/>
      <c r="H303" s="12"/>
      <c r="I303" s="1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idden="1" x14ac:dyDescent="0.25">
      <c r="A304" s="8"/>
      <c r="B304" s="8"/>
      <c r="C304" s="8"/>
      <c r="D304" s="8"/>
      <c r="E304" s="8"/>
      <c r="F304" s="8"/>
      <c r="G304" s="21"/>
      <c r="H304" s="12"/>
      <c r="I304" s="1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idden="1" x14ac:dyDescent="0.25">
      <c r="A305" s="8"/>
      <c r="B305" s="8"/>
      <c r="C305" s="8"/>
      <c r="D305" s="8"/>
      <c r="E305" s="8"/>
      <c r="F305" s="8"/>
      <c r="G305" s="21"/>
      <c r="H305" s="12"/>
      <c r="I305" s="1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idden="1" x14ac:dyDescent="0.25">
      <c r="A306" s="8"/>
      <c r="B306" s="8"/>
      <c r="C306" s="8"/>
      <c r="D306" s="8"/>
      <c r="E306" s="8"/>
      <c r="F306" s="8"/>
      <c r="G306" s="21"/>
      <c r="H306" s="12"/>
      <c r="I306" s="1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idden="1" x14ac:dyDescent="0.25">
      <c r="A307" s="8"/>
      <c r="B307" s="8"/>
      <c r="C307" s="8"/>
      <c r="D307" s="8"/>
      <c r="E307" s="8"/>
      <c r="F307" s="8"/>
      <c r="G307" s="21"/>
      <c r="H307" s="12"/>
      <c r="I307" s="1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idden="1" x14ac:dyDescent="0.25">
      <c r="A308" s="8"/>
      <c r="B308" s="8"/>
      <c r="C308" s="8"/>
      <c r="D308" s="8"/>
      <c r="E308" s="8"/>
      <c r="F308" s="8"/>
      <c r="G308" s="21"/>
      <c r="H308" s="12"/>
      <c r="I308" s="1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idden="1" x14ac:dyDescent="0.25">
      <c r="A309" s="8"/>
      <c r="B309" s="8"/>
      <c r="C309" s="8"/>
      <c r="D309" s="8"/>
      <c r="E309" s="8"/>
      <c r="F309" s="8"/>
      <c r="G309" s="21"/>
      <c r="H309" s="12"/>
      <c r="I309" s="1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idden="1" x14ac:dyDescent="0.25">
      <c r="A310" s="8"/>
      <c r="B310" s="8"/>
      <c r="C310" s="8"/>
      <c r="D310" s="8"/>
      <c r="E310" s="8"/>
      <c r="F310" s="8"/>
      <c r="G310" s="21"/>
      <c r="H310" s="12"/>
      <c r="I310" s="1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idden="1" x14ac:dyDescent="0.25">
      <c r="A311" s="8"/>
      <c r="B311" s="8"/>
      <c r="C311" s="8"/>
      <c r="D311" s="8"/>
      <c r="E311" s="8"/>
      <c r="F311" s="8"/>
      <c r="G311" s="21"/>
      <c r="H311" s="12"/>
      <c r="I311" s="1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idden="1" x14ac:dyDescent="0.25">
      <c r="A312" s="8"/>
      <c r="B312" s="8"/>
      <c r="C312" s="8"/>
      <c r="D312" s="8"/>
      <c r="E312" s="8"/>
      <c r="F312" s="8"/>
      <c r="G312" s="21"/>
      <c r="H312" s="12"/>
      <c r="I312" s="1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idden="1" x14ac:dyDescent="0.25">
      <c r="A313" s="8"/>
      <c r="B313" s="8"/>
      <c r="C313" s="8"/>
      <c r="D313" s="8"/>
      <c r="E313" s="8"/>
      <c r="F313" s="8"/>
      <c r="G313" s="21"/>
      <c r="H313" s="12"/>
      <c r="I313" s="1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idden="1" x14ac:dyDescent="0.25">
      <c r="A314" s="8"/>
      <c r="B314" s="8"/>
      <c r="C314" s="8"/>
      <c r="D314" s="8"/>
      <c r="E314" s="8"/>
      <c r="F314" s="8"/>
      <c r="G314" s="21"/>
      <c r="H314" s="12"/>
      <c r="I314" s="1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idden="1" x14ac:dyDescent="0.25">
      <c r="A315" s="8"/>
      <c r="B315" s="8"/>
      <c r="C315" s="8"/>
      <c r="D315" s="8"/>
      <c r="E315" s="8"/>
      <c r="F315" s="8"/>
      <c r="G315" s="21"/>
      <c r="H315" s="12"/>
      <c r="I315" s="1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idden="1" x14ac:dyDescent="0.25">
      <c r="A316" s="8"/>
      <c r="B316" s="8"/>
      <c r="C316" s="8"/>
      <c r="D316" s="8"/>
      <c r="E316" s="8"/>
      <c r="F316" s="8"/>
      <c r="G316" s="21"/>
      <c r="H316" s="12"/>
      <c r="I316" s="1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idden="1" x14ac:dyDescent="0.25">
      <c r="A317" s="8"/>
      <c r="B317" s="8"/>
      <c r="C317" s="8"/>
      <c r="D317" s="8"/>
      <c r="E317" s="8"/>
      <c r="F317" s="8"/>
      <c r="G317" s="21"/>
      <c r="H317" s="12"/>
      <c r="I317" s="1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idden="1" x14ac:dyDescent="0.25">
      <c r="A318" s="8"/>
      <c r="B318" s="8"/>
      <c r="C318" s="8"/>
      <c r="D318" s="8"/>
      <c r="E318" s="8"/>
      <c r="F318" s="8"/>
      <c r="G318" s="21"/>
      <c r="H318" s="12"/>
      <c r="I318" s="1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idden="1" x14ac:dyDescent="0.25">
      <c r="A319" s="8"/>
      <c r="B319" s="8"/>
      <c r="C319" s="8"/>
      <c r="D319" s="8"/>
      <c r="E319" s="8"/>
      <c r="F319" s="8"/>
      <c r="G319" s="21"/>
      <c r="H319" s="12"/>
      <c r="I319" s="1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idden="1" x14ac:dyDescent="0.25">
      <c r="A320" s="8"/>
      <c r="B320" s="8"/>
      <c r="C320" s="8"/>
      <c r="D320" s="8"/>
      <c r="E320" s="8"/>
      <c r="F320" s="8"/>
      <c r="G320" s="21"/>
      <c r="H320" s="12"/>
      <c r="I320" s="1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idden="1" x14ac:dyDescent="0.25">
      <c r="A321" s="8"/>
      <c r="B321" s="8"/>
      <c r="C321" s="8"/>
      <c r="D321" s="8"/>
      <c r="E321" s="8"/>
      <c r="F321" s="8"/>
      <c r="G321" s="21"/>
      <c r="H321" s="12"/>
      <c r="I321" s="1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idden="1" x14ac:dyDescent="0.25">
      <c r="A322" s="8"/>
      <c r="B322" s="8"/>
      <c r="C322" s="8"/>
      <c r="D322" s="8"/>
      <c r="E322" s="8"/>
      <c r="F322" s="8"/>
      <c r="G322" s="21"/>
      <c r="H322" s="12"/>
      <c r="I322" s="1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idden="1" x14ac:dyDescent="0.25">
      <c r="A323" s="8"/>
      <c r="B323" s="8"/>
      <c r="C323" s="8"/>
      <c r="D323" s="8"/>
      <c r="E323" s="8"/>
      <c r="F323" s="8"/>
      <c r="G323" s="21"/>
      <c r="H323" s="12"/>
      <c r="I323" s="1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idden="1" x14ac:dyDescent="0.25">
      <c r="A324" s="8"/>
      <c r="B324" s="8"/>
      <c r="C324" s="8"/>
      <c r="D324" s="8"/>
      <c r="E324" s="8"/>
      <c r="F324" s="8"/>
      <c r="G324" s="21"/>
      <c r="H324" s="12"/>
      <c r="I324" s="1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idden="1" x14ac:dyDescent="0.25">
      <c r="A325" s="8"/>
      <c r="B325" s="8"/>
      <c r="C325" s="8"/>
      <c r="D325" s="8"/>
      <c r="E325" s="8"/>
      <c r="F325" s="8"/>
      <c r="G325" s="21"/>
      <c r="H325" s="12"/>
      <c r="I325" s="1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idden="1" x14ac:dyDescent="0.25">
      <c r="A326" s="8"/>
      <c r="B326" s="8"/>
      <c r="C326" s="8"/>
      <c r="D326" s="8"/>
      <c r="E326" s="8"/>
      <c r="F326" s="8"/>
      <c r="G326" s="21"/>
      <c r="H326" s="12"/>
      <c r="I326" s="1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idden="1" x14ac:dyDescent="0.25">
      <c r="A327" s="8"/>
      <c r="B327" s="8"/>
      <c r="C327" s="8"/>
      <c r="D327" s="8"/>
      <c r="E327" s="8"/>
      <c r="F327" s="8"/>
      <c r="G327" s="21"/>
      <c r="H327" s="12"/>
      <c r="I327" s="1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idden="1" x14ac:dyDescent="0.25">
      <c r="A328" s="8"/>
      <c r="B328" s="8"/>
      <c r="C328" s="8"/>
      <c r="D328" s="8"/>
      <c r="E328" s="8"/>
      <c r="F328" s="8"/>
      <c r="G328" s="21"/>
      <c r="H328" s="12"/>
      <c r="I328" s="1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idden="1" x14ac:dyDescent="0.25">
      <c r="A329" s="8"/>
      <c r="B329" s="8"/>
      <c r="C329" s="8"/>
      <c r="D329" s="8"/>
      <c r="E329" s="8"/>
      <c r="F329" s="8"/>
      <c r="G329" s="21"/>
      <c r="H329" s="12"/>
      <c r="I329" s="1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idden="1" x14ac:dyDescent="0.25">
      <c r="A330" s="8"/>
      <c r="B330" s="8"/>
      <c r="C330" s="8"/>
      <c r="D330" s="8"/>
      <c r="E330" s="8"/>
      <c r="F330" s="8"/>
      <c r="G330" s="21"/>
      <c r="H330" s="12"/>
      <c r="I330" s="1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idden="1" x14ac:dyDescent="0.25">
      <c r="A331" s="8"/>
      <c r="B331" s="8"/>
      <c r="C331" s="8"/>
      <c r="D331" s="8"/>
      <c r="E331" s="8"/>
      <c r="F331" s="8"/>
      <c r="G331" s="21"/>
      <c r="H331" s="12"/>
      <c r="I331" s="1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idden="1" x14ac:dyDescent="0.25">
      <c r="A332" s="8"/>
      <c r="B332" s="8"/>
      <c r="C332" s="8"/>
      <c r="D332" s="8"/>
      <c r="E332" s="8"/>
      <c r="F332" s="8"/>
      <c r="G332" s="21"/>
      <c r="H332" s="12"/>
      <c r="I332" s="1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idden="1" x14ac:dyDescent="0.25">
      <c r="A333" s="8"/>
      <c r="B333" s="8"/>
      <c r="C333" s="8"/>
      <c r="D333" s="8"/>
      <c r="E333" s="8"/>
      <c r="F333" s="8"/>
      <c r="G333" s="21"/>
      <c r="H333" s="12"/>
      <c r="I333" s="1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idden="1" x14ac:dyDescent="0.25">
      <c r="A334" s="8"/>
      <c r="B334" s="8"/>
      <c r="C334" s="8"/>
      <c r="D334" s="8"/>
      <c r="E334" s="8"/>
      <c r="F334" s="8"/>
      <c r="G334" s="21"/>
      <c r="H334" s="12"/>
      <c r="I334" s="1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idden="1" x14ac:dyDescent="0.25">
      <c r="A335" s="8"/>
      <c r="B335" s="8"/>
      <c r="C335" s="8"/>
      <c r="D335" s="8"/>
      <c r="E335" s="8"/>
      <c r="F335" s="8"/>
      <c r="G335" s="21"/>
      <c r="H335" s="12"/>
      <c r="I335" s="1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idden="1" x14ac:dyDescent="0.25">
      <c r="A336" s="8"/>
      <c r="B336" s="8"/>
      <c r="C336" s="8"/>
      <c r="D336" s="8"/>
      <c r="E336" s="8"/>
      <c r="F336" s="8"/>
      <c r="G336" s="21"/>
      <c r="H336" s="12"/>
      <c r="I336" s="1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idden="1" x14ac:dyDescent="0.25">
      <c r="A337" s="8"/>
      <c r="B337" s="8"/>
      <c r="C337" s="8"/>
      <c r="D337" s="8"/>
      <c r="E337" s="8"/>
      <c r="F337" s="8"/>
      <c r="G337" s="21"/>
      <c r="H337" s="12"/>
      <c r="I337" s="1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idden="1" x14ac:dyDescent="0.25">
      <c r="A338" s="8"/>
      <c r="B338" s="8"/>
      <c r="C338" s="8"/>
      <c r="D338" s="8"/>
      <c r="E338" s="8"/>
      <c r="F338" s="8"/>
      <c r="G338" s="21"/>
      <c r="H338" s="12"/>
      <c r="I338" s="1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idden="1" x14ac:dyDescent="0.25">
      <c r="A339" s="8"/>
      <c r="B339" s="8"/>
      <c r="C339" s="8"/>
      <c r="D339" s="8"/>
      <c r="E339" s="8"/>
      <c r="F339" s="8"/>
      <c r="G339" s="21"/>
      <c r="H339" s="12"/>
      <c r="I339" s="1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idden="1" x14ac:dyDescent="0.25">
      <c r="A340" s="8"/>
      <c r="B340" s="8"/>
      <c r="C340" s="8"/>
      <c r="D340" s="8"/>
      <c r="E340" s="8"/>
      <c r="F340" s="8"/>
      <c r="G340" s="21"/>
      <c r="H340" s="12"/>
      <c r="I340" s="1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idden="1" x14ac:dyDescent="0.25">
      <c r="A341" s="8"/>
      <c r="B341" s="8"/>
      <c r="C341" s="8"/>
      <c r="D341" s="8"/>
      <c r="E341" s="8"/>
      <c r="F341" s="8"/>
      <c r="G341" s="21"/>
      <c r="H341" s="12"/>
      <c r="I341" s="1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idden="1" x14ac:dyDescent="0.25">
      <c r="A342" s="8"/>
      <c r="B342" s="8"/>
      <c r="C342" s="8"/>
      <c r="D342" s="8"/>
      <c r="E342" s="8"/>
      <c r="F342" s="8"/>
      <c r="G342" s="21"/>
      <c r="H342" s="12"/>
      <c r="I342" s="1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idden="1" x14ac:dyDescent="0.25">
      <c r="A343" s="8"/>
      <c r="B343" s="8"/>
      <c r="C343" s="8"/>
      <c r="D343" s="8"/>
      <c r="E343" s="8"/>
      <c r="F343" s="8"/>
      <c r="G343" s="21"/>
      <c r="H343" s="12"/>
      <c r="I343" s="1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idden="1" x14ac:dyDescent="0.25">
      <c r="A344" s="8"/>
      <c r="B344" s="8"/>
      <c r="C344" s="8"/>
      <c r="D344" s="8"/>
      <c r="E344" s="8"/>
      <c r="F344" s="8"/>
      <c r="G344" s="21"/>
      <c r="H344" s="12"/>
      <c r="I344" s="1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idden="1" x14ac:dyDescent="0.25">
      <c r="A345" s="8"/>
      <c r="B345" s="8"/>
      <c r="C345" s="8"/>
      <c r="D345" s="8"/>
      <c r="E345" s="8"/>
      <c r="F345" s="8"/>
      <c r="G345" s="21"/>
      <c r="H345" s="12"/>
      <c r="I345" s="1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idden="1" x14ac:dyDescent="0.25">
      <c r="A346" s="8"/>
      <c r="B346" s="8"/>
      <c r="C346" s="8"/>
      <c r="D346" s="8"/>
      <c r="E346" s="8"/>
      <c r="F346" s="8"/>
      <c r="G346" s="21"/>
      <c r="H346" s="12"/>
      <c r="I346" s="1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idden="1" x14ac:dyDescent="0.25">
      <c r="A347" s="8"/>
      <c r="B347" s="8"/>
      <c r="C347" s="8"/>
      <c r="D347" s="8"/>
      <c r="E347" s="8"/>
      <c r="F347" s="8"/>
      <c r="G347" s="21"/>
      <c r="H347" s="12"/>
      <c r="I347" s="1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idden="1" x14ac:dyDescent="0.25">
      <c r="A348" s="8"/>
      <c r="B348" s="8"/>
      <c r="C348" s="8"/>
      <c r="D348" s="8"/>
      <c r="E348" s="8"/>
      <c r="F348" s="8"/>
      <c r="G348" s="21"/>
      <c r="H348" s="12"/>
      <c r="I348" s="1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idden="1" x14ac:dyDescent="0.25">
      <c r="A349" s="8"/>
      <c r="B349" s="8"/>
      <c r="C349" s="8"/>
      <c r="D349" s="8"/>
      <c r="E349" s="8"/>
      <c r="F349" s="8"/>
      <c r="G349" s="21"/>
      <c r="H349" s="12"/>
      <c r="I349" s="1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idden="1" x14ac:dyDescent="0.25">
      <c r="A350" s="8"/>
      <c r="B350" s="8"/>
      <c r="C350" s="8"/>
      <c r="D350" s="8"/>
      <c r="E350" s="8"/>
      <c r="F350" s="8"/>
      <c r="G350" s="21"/>
      <c r="H350" s="12"/>
      <c r="I350" s="1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idden="1" x14ac:dyDescent="0.25">
      <c r="A351" s="8"/>
      <c r="B351" s="8"/>
      <c r="C351" s="8"/>
      <c r="D351" s="8"/>
      <c r="E351" s="8"/>
      <c r="F351" s="8"/>
      <c r="G351" s="21"/>
      <c r="H351" s="12"/>
      <c r="I351" s="1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idden="1" x14ac:dyDescent="0.25">
      <c r="A352" s="8"/>
      <c r="B352" s="8"/>
      <c r="C352" s="8"/>
      <c r="D352" s="8"/>
      <c r="E352" s="8"/>
      <c r="F352" s="8"/>
      <c r="G352" s="21"/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idden="1" x14ac:dyDescent="0.25">
      <c r="A353" s="8"/>
      <c r="B353" s="8"/>
      <c r="C353" s="8"/>
      <c r="D353" s="8"/>
      <c r="E353" s="8"/>
      <c r="F353" s="8"/>
      <c r="G353" s="21"/>
      <c r="H353" s="12"/>
      <c r="I353" s="1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idden="1" x14ac:dyDescent="0.25">
      <c r="A354" s="8"/>
      <c r="B354" s="8"/>
      <c r="C354" s="8"/>
      <c r="D354" s="8"/>
      <c r="E354" s="8"/>
      <c r="F354" s="8"/>
      <c r="G354" s="21"/>
      <c r="H354" s="12"/>
      <c r="I354" s="1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idden="1" x14ac:dyDescent="0.25">
      <c r="A355" s="8"/>
      <c r="B355" s="8"/>
      <c r="C355" s="8"/>
      <c r="D355" s="8"/>
      <c r="E355" s="8"/>
      <c r="F355" s="8"/>
      <c r="G355" s="21"/>
      <c r="H355" s="12"/>
      <c r="I355" s="1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idden="1" x14ac:dyDescent="0.25">
      <c r="A356" s="8"/>
      <c r="B356" s="8"/>
      <c r="C356" s="8"/>
      <c r="D356" s="8"/>
      <c r="E356" s="8"/>
      <c r="F356" s="8"/>
      <c r="G356" s="21"/>
      <c r="H356" s="12"/>
      <c r="I356" s="1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idden="1" x14ac:dyDescent="0.25">
      <c r="A357" s="8"/>
      <c r="B357" s="8"/>
      <c r="C357" s="8"/>
      <c r="D357" s="8"/>
      <c r="E357" s="8"/>
      <c r="F357" s="8"/>
      <c r="G357" s="21"/>
      <c r="H357" s="12"/>
      <c r="I357" s="1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idden="1" x14ac:dyDescent="0.25">
      <c r="A358" s="8"/>
      <c r="B358" s="8"/>
      <c r="C358" s="8"/>
      <c r="D358" s="8"/>
      <c r="E358" s="8"/>
      <c r="F358" s="8"/>
      <c r="G358" s="21"/>
      <c r="H358" s="12"/>
      <c r="I358" s="1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idden="1" x14ac:dyDescent="0.25">
      <c r="A359" s="8"/>
      <c r="B359" s="8"/>
      <c r="C359" s="8"/>
      <c r="D359" s="8"/>
      <c r="E359" s="8"/>
      <c r="F359" s="8"/>
      <c r="G359" s="21"/>
      <c r="H359" s="12"/>
      <c r="I359" s="1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idden="1" x14ac:dyDescent="0.25">
      <c r="A360" s="8"/>
      <c r="B360" s="8"/>
      <c r="C360" s="8"/>
      <c r="D360" s="8"/>
      <c r="E360" s="8"/>
      <c r="F360" s="8"/>
      <c r="G360" s="21"/>
      <c r="H360" s="12"/>
      <c r="I360" s="1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idden="1" x14ac:dyDescent="0.25">
      <c r="A361" s="8"/>
      <c r="B361" s="8"/>
      <c r="C361" s="8"/>
      <c r="D361" s="8"/>
      <c r="E361" s="8"/>
      <c r="F361" s="8"/>
      <c r="G361" s="21"/>
      <c r="H361" s="12"/>
      <c r="I361" s="1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idden="1" x14ac:dyDescent="0.25">
      <c r="A362" s="8"/>
      <c r="B362" s="8"/>
      <c r="C362" s="8"/>
      <c r="D362" s="8"/>
      <c r="E362" s="8"/>
      <c r="F362" s="8"/>
      <c r="G362" s="21"/>
      <c r="H362" s="12"/>
      <c r="I362" s="1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idden="1" x14ac:dyDescent="0.25">
      <c r="A363" s="8"/>
      <c r="B363" s="8"/>
      <c r="C363" s="8"/>
      <c r="D363" s="8"/>
      <c r="E363" s="8"/>
      <c r="F363" s="8"/>
      <c r="G363" s="21"/>
      <c r="H363" s="12"/>
      <c r="I363" s="1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idden="1" x14ac:dyDescent="0.25">
      <c r="A364" s="8"/>
      <c r="B364" s="8"/>
      <c r="C364" s="8"/>
      <c r="D364" s="8"/>
      <c r="E364" s="8"/>
      <c r="F364" s="8"/>
      <c r="G364" s="21"/>
      <c r="H364" s="12"/>
      <c r="I364" s="1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idden="1" x14ac:dyDescent="0.25">
      <c r="A365" s="8"/>
      <c r="B365" s="8"/>
      <c r="C365" s="8"/>
      <c r="D365" s="8"/>
      <c r="E365" s="8"/>
      <c r="F365" s="8"/>
      <c r="G365" s="21"/>
      <c r="H365" s="12"/>
      <c r="I365" s="1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idden="1" x14ac:dyDescent="0.25">
      <c r="A366" s="8"/>
      <c r="B366" s="8"/>
      <c r="C366" s="8"/>
      <c r="D366" s="8"/>
      <c r="E366" s="8"/>
      <c r="F366" s="8"/>
      <c r="G366" s="21"/>
      <c r="H366" s="12"/>
      <c r="I366" s="1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idden="1" x14ac:dyDescent="0.25">
      <c r="A367" s="8"/>
      <c r="B367" s="8"/>
      <c r="C367" s="8"/>
      <c r="D367" s="8"/>
      <c r="E367" s="8"/>
      <c r="F367" s="8"/>
      <c r="G367" s="21"/>
      <c r="H367" s="12"/>
      <c r="I367" s="1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idden="1" x14ac:dyDescent="0.25">
      <c r="A368" s="8"/>
      <c r="B368" s="8"/>
      <c r="C368" s="8"/>
      <c r="D368" s="8"/>
      <c r="E368" s="8"/>
      <c r="F368" s="8"/>
      <c r="G368" s="21"/>
      <c r="H368" s="12"/>
      <c r="I368" s="1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idden="1" x14ac:dyDescent="0.25">
      <c r="A369" s="8"/>
      <c r="B369" s="8"/>
      <c r="C369" s="8"/>
      <c r="D369" s="8"/>
      <c r="E369" s="8"/>
      <c r="F369" s="8"/>
      <c r="G369" s="21"/>
      <c r="H369" s="12"/>
      <c r="I369" s="1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idden="1" x14ac:dyDescent="0.25">
      <c r="A370" s="8"/>
      <c r="B370" s="8"/>
      <c r="C370" s="8"/>
      <c r="D370" s="8"/>
      <c r="E370" s="8"/>
      <c r="F370" s="8"/>
      <c r="G370" s="21"/>
      <c r="H370" s="12"/>
      <c r="I370" s="1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idden="1" x14ac:dyDescent="0.25">
      <c r="A371" s="8"/>
      <c r="B371" s="8"/>
      <c r="C371" s="8"/>
      <c r="D371" s="8"/>
      <c r="E371" s="8"/>
      <c r="F371" s="8"/>
      <c r="G371" s="21"/>
      <c r="H371" s="12"/>
      <c r="I371" s="1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idden="1" x14ac:dyDescent="0.25">
      <c r="A372" s="8"/>
      <c r="B372" s="8"/>
      <c r="C372" s="8"/>
      <c r="D372" s="8"/>
      <c r="E372" s="8"/>
      <c r="F372" s="8"/>
      <c r="G372" s="21"/>
      <c r="H372" s="12"/>
      <c r="I372" s="1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idden="1" x14ac:dyDescent="0.25">
      <c r="A373" s="8"/>
      <c r="B373" s="8"/>
      <c r="C373" s="8"/>
      <c r="D373" s="8"/>
      <c r="E373" s="8"/>
      <c r="F373" s="8"/>
      <c r="G373" s="21"/>
      <c r="H373" s="12"/>
      <c r="I373" s="1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idden="1" x14ac:dyDescent="0.25">
      <c r="A374" s="8"/>
      <c r="B374" s="8"/>
      <c r="C374" s="8"/>
      <c r="D374" s="8"/>
      <c r="E374" s="8"/>
      <c r="F374" s="8"/>
      <c r="G374" s="21"/>
      <c r="H374" s="12"/>
      <c r="I374" s="12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idden="1" x14ac:dyDescent="0.25">
      <c r="A375" s="8"/>
      <c r="B375" s="8"/>
      <c r="C375" s="8"/>
      <c r="D375" s="8"/>
      <c r="E375" s="8"/>
      <c r="F375" s="8"/>
      <c r="G375" s="21"/>
      <c r="H375" s="12"/>
      <c r="I375" s="12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idden="1" x14ac:dyDescent="0.25">
      <c r="A376" s="8"/>
      <c r="B376" s="8"/>
      <c r="C376" s="8"/>
      <c r="D376" s="8"/>
      <c r="E376" s="8"/>
      <c r="F376" s="8"/>
      <c r="G376" s="21"/>
      <c r="H376" s="12"/>
      <c r="I376" s="12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idden="1" x14ac:dyDescent="0.25">
      <c r="A377" s="8"/>
      <c r="B377" s="8"/>
      <c r="C377" s="8"/>
      <c r="D377" s="8"/>
      <c r="E377" s="8"/>
      <c r="F377" s="8"/>
      <c r="G377" s="21"/>
      <c r="H377" s="12"/>
      <c r="I377" s="12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idden="1" x14ac:dyDescent="0.25">
      <c r="A378" s="8"/>
      <c r="B378" s="8"/>
      <c r="C378" s="8"/>
      <c r="D378" s="8"/>
      <c r="E378" s="8"/>
      <c r="F378" s="8"/>
      <c r="G378" s="21"/>
      <c r="H378" s="12"/>
      <c r="I378" s="12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idden="1" x14ac:dyDescent="0.25">
      <c r="A379" s="8"/>
      <c r="B379" s="8"/>
      <c r="C379" s="8"/>
      <c r="D379" s="8"/>
      <c r="E379" s="8"/>
      <c r="F379" s="8"/>
      <c r="G379" s="21"/>
      <c r="H379" s="12"/>
      <c r="I379" s="12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idden="1" x14ac:dyDescent="0.25">
      <c r="A380" s="8"/>
      <c r="B380" s="8"/>
      <c r="C380" s="8"/>
      <c r="D380" s="8"/>
      <c r="E380" s="8"/>
      <c r="F380" s="8"/>
      <c r="G380" s="21"/>
      <c r="H380" s="12"/>
      <c r="I380" s="12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idden="1" x14ac:dyDescent="0.25">
      <c r="A381" s="8"/>
      <c r="B381" s="8"/>
      <c r="C381" s="8"/>
      <c r="D381" s="8"/>
      <c r="E381" s="8"/>
      <c r="F381" s="8"/>
      <c r="G381" s="21"/>
      <c r="H381" s="12"/>
      <c r="I381" s="12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idden="1" x14ac:dyDescent="0.25">
      <c r="A382" s="8"/>
      <c r="B382" s="8"/>
      <c r="C382" s="8"/>
      <c r="D382" s="8"/>
      <c r="E382" s="8"/>
      <c r="F382" s="8"/>
      <c r="G382" s="21"/>
      <c r="H382" s="12"/>
      <c r="I382" s="12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idden="1" x14ac:dyDescent="0.25">
      <c r="A383" s="8"/>
      <c r="B383" s="8"/>
      <c r="C383" s="8"/>
      <c r="D383" s="8"/>
      <c r="E383" s="8"/>
      <c r="F383" s="8"/>
      <c r="G383" s="21"/>
      <c r="H383" s="12"/>
      <c r="I383" s="12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idden="1" x14ac:dyDescent="0.25">
      <c r="A384" s="8"/>
      <c r="B384" s="8"/>
      <c r="C384" s="8"/>
      <c r="D384" s="8"/>
      <c r="E384" s="8"/>
      <c r="F384" s="8"/>
      <c r="G384" s="21"/>
      <c r="H384" s="12"/>
      <c r="I384" s="12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idden="1" x14ac:dyDescent="0.25">
      <c r="A385" s="8"/>
      <c r="B385" s="8"/>
      <c r="C385" s="8"/>
      <c r="D385" s="8"/>
      <c r="E385" s="8"/>
      <c r="F385" s="8"/>
      <c r="G385" s="21"/>
      <c r="H385" s="12"/>
      <c r="I385" s="12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idden="1" x14ac:dyDescent="0.25">
      <c r="A386" s="8"/>
      <c r="B386" s="8"/>
      <c r="C386" s="8"/>
      <c r="D386" s="8"/>
      <c r="E386" s="8"/>
      <c r="F386" s="8"/>
      <c r="G386" s="21"/>
      <c r="H386" s="12"/>
      <c r="I386" s="12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idden="1" x14ac:dyDescent="0.25">
      <c r="A387" s="8"/>
      <c r="B387" s="8"/>
      <c r="C387" s="8"/>
      <c r="D387" s="8"/>
      <c r="E387" s="8"/>
      <c r="F387" s="8"/>
      <c r="G387" s="21"/>
      <c r="H387" s="12"/>
      <c r="I387" s="12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idden="1" x14ac:dyDescent="0.25">
      <c r="A388" s="8"/>
      <c r="B388" s="8"/>
      <c r="C388" s="8"/>
      <c r="D388" s="8"/>
      <c r="E388" s="8"/>
      <c r="F388" s="8"/>
      <c r="G388" s="21"/>
      <c r="H388" s="12"/>
      <c r="I388" s="12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idden="1" x14ac:dyDescent="0.25">
      <c r="A389" s="8"/>
      <c r="B389" s="8"/>
      <c r="C389" s="8"/>
      <c r="D389" s="8"/>
      <c r="E389" s="8"/>
      <c r="F389" s="8"/>
      <c r="G389" s="21"/>
      <c r="H389" s="12"/>
      <c r="I389" s="12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idden="1" x14ac:dyDescent="0.25">
      <c r="A390" s="8"/>
      <c r="B390" s="8"/>
      <c r="C390" s="8"/>
      <c r="D390" s="8"/>
      <c r="E390" s="8"/>
      <c r="F390" s="8"/>
      <c r="G390" s="21"/>
      <c r="H390" s="12"/>
      <c r="I390" s="12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idden="1" x14ac:dyDescent="0.25">
      <c r="A391" s="8"/>
      <c r="B391" s="8"/>
      <c r="C391" s="8"/>
      <c r="D391" s="8"/>
      <c r="E391" s="8"/>
      <c r="F391" s="8"/>
      <c r="G391" s="21"/>
      <c r="H391" s="12"/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idden="1" x14ac:dyDescent="0.25">
      <c r="A392" s="8"/>
      <c r="B392" s="8"/>
      <c r="C392" s="8"/>
      <c r="D392" s="8"/>
      <c r="E392" s="8"/>
      <c r="F392" s="8"/>
      <c r="G392" s="21"/>
      <c r="H392" s="12"/>
      <c r="I392" s="12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idden="1" x14ac:dyDescent="0.25">
      <c r="A393" s="8"/>
      <c r="B393" s="8"/>
      <c r="C393" s="8"/>
      <c r="D393" s="8"/>
      <c r="E393" s="8"/>
      <c r="F393" s="8"/>
      <c r="G393" s="21"/>
      <c r="H393" s="12"/>
      <c r="I393" s="12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idden="1" x14ac:dyDescent="0.25">
      <c r="A394" s="8"/>
      <c r="B394" s="8"/>
      <c r="C394" s="8"/>
      <c r="D394" s="8"/>
      <c r="E394" s="8"/>
      <c r="F394" s="8"/>
      <c r="G394" s="21"/>
      <c r="H394" s="12"/>
      <c r="I394" s="12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idden="1" x14ac:dyDescent="0.25">
      <c r="A395" s="8"/>
      <c r="B395" s="8"/>
      <c r="C395" s="8"/>
      <c r="D395" s="8"/>
      <c r="E395" s="8"/>
      <c r="F395" s="8"/>
      <c r="G395" s="21"/>
      <c r="H395" s="12"/>
      <c r="I395" s="12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idden="1" x14ac:dyDescent="0.25">
      <c r="A396" s="8"/>
      <c r="B396" s="8"/>
      <c r="C396" s="8"/>
      <c r="D396" s="8"/>
      <c r="E396" s="8"/>
      <c r="F396" s="8"/>
      <c r="G396" s="21"/>
      <c r="H396" s="12"/>
      <c r="I396" s="12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idden="1" x14ac:dyDescent="0.25">
      <c r="A397" s="8"/>
      <c r="B397" s="8"/>
      <c r="C397" s="8"/>
      <c r="D397" s="8"/>
      <c r="E397" s="8"/>
      <c r="F397" s="8"/>
      <c r="G397" s="21"/>
      <c r="H397" s="12"/>
      <c r="I397" s="12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idden="1" x14ac:dyDescent="0.25">
      <c r="A398" s="8"/>
      <c r="B398" s="8"/>
      <c r="C398" s="8"/>
      <c r="D398" s="8"/>
      <c r="E398" s="8"/>
      <c r="F398" s="8"/>
      <c r="G398" s="21"/>
      <c r="H398" s="12"/>
      <c r="I398" s="12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idden="1" x14ac:dyDescent="0.25">
      <c r="A399" s="8"/>
      <c r="B399" s="8"/>
      <c r="C399" s="8"/>
      <c r="D399" s="8"/>
      <c r="E399" s="8"/>
      <c r="F399" s="8"/>
      <c r="G399" s="21"/>
      <c r="H399" s="12"/>
      <c r="I399" s="12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idden="1" x14ac:dyDescent="0.25">
      <c r="A400" s="8"/>
      <c r="B400" s="8"/>
      <c r="C400" s="8"/>
      <c r="D400" s="8"/>
      <c r="E400" s="8"/>
      <c r="F400" s="8"/>
      <c r="G400" s="21"/>
      <c r="H400" s="12"/>
      <c r="I400" s="12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idden="1" x14ac:dyDescent="0.25">
      <c r="A401" s="8"/>
      <c r="B401" s="8"/>
      <c r="C401" s="8"/>
      <c r="D401" s="8"/>
      <c r="E401" s="8"/>
      <c r="F401" s="8"/>
      <c r="G401" s="21"/>
      <c r="H401" s="12"/>
      <c r="I401" s="12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idden="1" x14ac:dyDescent="0.25">
      <c r="A402" s="8"/>
      <c r="B402" s="8"/>
      <c r="C402" s="8"/>
      <c r="D402" s="8"/>
      <c r="E402" s="8"/>
      <c r="F402" s="8"/>
      <c r="G402" s="21"/>
      <c r="H402" s="12"/>
      <c r="I402" s="12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idden="1" x14ac:dyDescent="0.25">
      <c r="A403" s="8"/>
      <c r="B403" s="8"/>
      <c r="C403" s="8"/>
      <c r="D403" s="8"/>
      <c r="E403" s="8"/>
      <c r="F403" s="8"/>
      <c r="G403" s="21"/>
      <c r="H403" s="12"/>
      <c r="I403" s="12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idden="1" x14ac:dyDescent="0.25">
      <c r="A404" s="8"/>
      <c r="B404" s="8"/>
      <c r="C404" s="8"/>
      <c r="D404" s="8"/>
      <c r="E404" s="8"/>
      <c r="F404" s="8"/>
      <c r="G404" s="21"/>
      <c r="H404" s="12"/>
      <c r="I404" s="12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idden="1" x14ac:dyDescent="0.25">
      <c r="A405" s="8"/>
      <c r="B405" s="8"/>
      <c r="C405" s="8"/>
      <c r="D405" s="8"/>
      <c r="E405" s="8"/>
      <c r="F405" s="8"/>
      <c r="G405" s="21"/>
      <c r="H405" s="12"/>
      <c r="I405" s="12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idden="1" x14ac:dyDescent="0.25">
      <c r="A406" s="8"/>
      <c r="B406" s="8"/>
      <c r="C406" s="8"/>
      <c r="D406" s="8"/>
      <c r="E406" s="8"/>
      <c r="F406" s="8"/>
      <c r="G406" s="21"/>
      <c r="H406" s="12"/>
      <c r="I406" s="12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idden="1" x14ac:dyDescent="0.25">
      <c r="A407" s="8"/>
      <c r="B407" s="8"/>
      <c r="C407" s="8"/>
      <c r="D407" s="8"/>
      <c r="E407" s="8"/>
      <c r="F407" s="8"/>
      <c r="G407" s="21"/>
      <c r="H407" s="12"/>
      <c r="I407" s="12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idden="1" x14ac:dyDescent="0.25">
      <c r="A408" s="8"/>
      <c r="B408" s="8"/>
      <c r="C408" s="8"/>
      <c r="D408" s="8"/>
      <c r="E408" s="8"/>
      <c r="F408" s="8"/>
      <c r="G408" s="21"/>
      <c r="H408" s="12"/>
      <c r="I408" s="12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idden="1" x14ac:dyDescent="0.25">
      <c r="A409" s="8"/>
      <c r="B409" s="8"/>
      <c r="C409" s="8"/>
      <c r="D409" s="8"/>
      <c r="E409" s="8"/>
      <c r="F409" s="8"/>
      <c r="G409" s="21"/>
      <c r="H409" s="12"/>
      <c r="I409" s="12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idden="1" x14ac:dyDescent="0.25">
      <c r="A410" s="8"/>
      <c r="B410" s="8"/>
      <c r="C410" s="8"/>
      <c r="D410" s="8"/>
      <c r="E410" s="8"/>
      <c r="F410" s="8"/>
      <c r="G410" s="21"/>
      <c r="H410" s="12"/>
      <c r="I410" s="12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idden="1" x14ac:dyDescent="0.25">
      <c r="A411" s="8"/>
      <c r="B411" s="8"/>
      <c r="C411" s="8"/>
      <c r="D411" s="8"/>
      <c r="E411" s="8"/>
      <c r="F411" s="8"/>
      <c r="G411" s="21"/>
      <c r="H411" s="12"/>
      <c r="I411" s="12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idden="1" x14ac:dyDescent="0.25">
      <c r="A412" s="8"/>
      <c r="B412" s="8"/>
      <c r="C412" s="8"/>
      <c r="D412" s="8"/>
      <c r="E412" s="8"/>
      <c r="F412" s="8"/>
      <c r="G412" s="21"/>
      <c r="H412" s="12"/>
      <c r="I412" s="12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idden="1" x14ac:dyDescent="0.25">
      <c r="A413" s="8"/>
      <c r="B413" s="8"/>
      <c r="C413" s="8"/>
      <c r="D413" s="8"/>
      <c r="E413" s="8"/>
      <c r="F413" s="8"/>
      <c r="G413" s="21"/>
      <c r="H413" s="12"/>
      <c r="I413" s="12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idden="1" x14ac:dyDescent="0.25">
      <c r="A414" s="8"/>
      <c r="B414" s="8"/>
      <c r="C414" s="8"/>
      <c r="D414" s="8"/>
      <c r="E414" s="8"/>
      <c r="F414" s="8"/>
      <c r="G414" s="21"/>
      <c r="H414" s="12"/>
      <c r="I414" s="12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idden="1" x14ac:dyDescent="0.25">
      <c r="A415" s="8"/>
      <c r="B415" s="8"/>
      <c r="C415" s="8"/>
      <c r="D415" s="8"/>
      <c r="E415" s="8"/>
      <c r="F415" s="8"/>
      <c r="G415" s="21"/>
      <c r="H415" s="12"/>
      <c r="I415" s="12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idden="1" x14ac:dyDescent="0.25">
      <c r="A416" s="8"/>
      <c r="B416" s="8"/>
      <c r="C416" s="8"/>
      <c r="D416" s="8"/>
      <c r="E416" s="8"/>
      <c r="F416" s="8"/>
      <c r="G416" s="21"/>
      <c r="H416" s="12"/>
      <c r="I416" s="12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idden="1" x14ac:dyDescent="0.25">
      <c r="A417" s="8"/>
      <c r="B417" s="8"/>
      <c r="C417" s="8"/>
      <c r="D417" s="8"/>
      <c r="E417" s="8"/>
      <c r="F417" s="8"/>
      <c r="G417" s="21"/>
      <c r="H417" s="12"/>
      <c r="I417" s="12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idden="1" x14ac:dyDescent="0.25">
      <c r="A418" s="8"/>
      <c r="B418" s="8"/>
      <c r="C418" s="8"/>
      <c r="D418" s="8"/>
      <c r="E418" s="8"/>
      <c r="F418" s="8"/>
      <c r="G418" s="21"/>
      <c r="H418" s="12"/>
      <c r="I418" s="12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idden="1" x14ac:dyDescent="0.25">
      <c r="A419" s="8"/>
      <c r="B419" s="8"/>
      <c r="C419" s="8"/>
      <c r="D419" s="8"/>
      <c r="E419" s="8"/>
      <c r="F419" s="8"/>
      <c r="G419" s="21"/>
      <c r="H419" s="12"/>
      <c r="I419" s="12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idden="1" x14ac:dyDescent="0.25">
      <c r="A420" s="8"/>
      <c r="B420" s="8"/>
      <c r="C420" s="8"/>
      <c r="D420" s="8"/>
      <c r="E420" s="8"/>
      <c r="F420" s="8"/>
      <c r="G420" s="21"/>
      <c r="H420" s="12"/>
      <c r="I420" s="12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idden="1" x14ac:dyDescent="0.25">
      <c r="A421" s="8"/>
      <c r="B421" s="8"/>
      <c r="C421" s="8"/>
      <c r="D421" s="8"/>
      <c r="E421" s="8"/>
      <c r="F421" s="8"/>
      <c r="G421" s="21"/>
      <c r="H421" s="12"/>
      <c r="I421" s="12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idden="1" x14ac:dyDescent="0.25">
      <c r="A422" s="8"/>
      <c r="B422" s="8"/>
      <c r="C422" s="8"/>
      <c r="D422" s="8"/>
      <c r="E422" s="8"/>
      <c r="F422" s="8"/>
      <c r="G422" s="21"/>
      <c r="H422" s="12"/>
      <c r="I422" s="12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idden="1" x14ac:dyDescent="0.25">
      <c r="A423" s="8"/>
      <c r="B423" s="8"/>
      <c r="C423" s="8"/>
      <c r="D423" s="8"/>
      <c r="E423" s="8"/>
      <c r="F423" s="8"/>
      <c r="G423" s="21"/>
      <c r="H423" s="12"/>
      <c r="I423" s="12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idden="1" x14ac:dyDescent="0.25">
      <c r="A424" s="8"/>
      <c r="B424" s="8"/>
      <c r="C424" s="8"/>
      <c r="D424" s="8"/>
      <c r="E424" s="8"/>
      <c r="F424" s="8"/>
      <c r="G424" s="21"/>
      <c r="H424" s="12"/>
      <c r="I424" s="12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idden="1" x14ac:dyDescent="0.25">
      <c r="A425" s="8"/>
      <c r="B425" s="8"/>
      <c r="C425" s="8"/>
      <c r="D425" s="8"/>
      <c r="E425" s="8"/>
      <c r="F425" s="8"/>
      <c r="G425" s="21"/>
      <c r="H425" s="12"/>
      <c r="I425" s="12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idden="1" x14ac:dyDescent="0.25">
      <c r="A426" s="8"/>
      <c r="B426" s="8"/>
      <c r="C426" s="8"/>
      <c r="D426" s="8"/>
      <c r="E426" s="8"/>
      <c r="F426" s="8"/>
      <c r="G426" s="21"/>
      <c r="H426" s="12"/>
      <c r="I426" s="12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idden="1" x14ac:dyDescent="0.25">
      <c r="A427" s="8"/>
      <c r="B427" s="8"/>
      <c r="C427" s="8"/>
      <c r="D427" s="8"/>
      <c r="E427" s="8"/>
      <c r="F427" s="8"/>
      <c r="G427" s="21"/>
      <c r="H427" s="12"/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idden="1" x14ac:dyDescent="0.25">
      <c r="A428" s="8"/>
      <c r="B428" s="8"/>
      <c r="C428" s="8"/>
      <c r="D428" s="8"/>
      <c r="E428" s="8"/>
      <c r="F428" s="8"/>
      <c r="G428" s="21"/>
      <c r="H428" s="12"/>
      <c r="I428" s="12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idden="1" x14ac:dyDescent="0.25">
      <c r="A429" s="8"/>
      <c r="B429" s="8"/>
      <c r="C429" s="8"/>
      <c r="D429" s="8"/>
      <c r="E429" s="8"/>
      <c r="F429" s="8"/>
      <c r="G429" s="21"/>
      <c r="H429" s="12"/>
      <c r="I429" s="12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idden="1" x14ac:dyDescent="0.25">
      <c r="A430" s="8"/>
      <c r="B430" s="8"/>
      <c r="C430" s="8"/>
      <c r="D430" s="8"/>
      <c r="E430" s="8"/>
      <c r="F430" s="8"/>
      <c r="G430" s="21"/>
      <c r="H430" s="12"/>
      <c r="I430" s="12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idden="1" x14ac:dyDescent="0.25">
      <c r="A431" s="8"/>
      <c r="B431" s="8"/>
      <c r="C431" s="8"/>
      <c r="D431" s="8"/>
      <c r="E431" s="8"/>
      <c r="F431" s="8"/>
      <c r="G431" s="21"/>
      <c r="H431" s="12"/>
      <c r="I431" s="12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idden="1" x14ac:dyDescent="0.25">
      <c r="A432" s="8"/>
      <c r="B432" s="8"/>
      <c r="C432" s="8"/>
      <c r="D432" s="8"/>
      <c r="E432" s="8"/>
      <c r="F432" s="8"/>
      <c r="G432" s="21"/>
      <c r="H432" s="12"/>
      <c r="I432" s="12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idden="1" x14ac:dyDescent="0.25">
      <c r="A433" s="8"/>
      <c r="B433" s="8"/>
      <c r="C433" s="8"/>
      <c r="D433" s="8"/>
      <c r="E433" s="8"/>
      <c r="F433" s="8"/>
      <c r="G433" s="21"/>
      <c r="H433" s="12"/>
      <c r="I433" s="12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idden="1" x14ac:dyDescent="0.25">
      <c r="A434" s="8"/>
      <c r="B434" s="8"/>
      <c r="C434" s="8"/>
      <c r="D434" s="8"/>
      <c r="E434" s="8"/>
      <c r="F434" s="8"/>
      <c r="G434" s="21"/>
      <c r="H434" s="12"/>
      <c r="I434" s="12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idden="1" x14ac:dyDescent="0.25">
      <c r="A435" s="8"/>
      <c r="B435" s="8"/>
      <c r="C435" s="8"/>
      <c r="D435" s="8"/>
      <c r="E435" s="8"/>
      <c r="F435" s="8"/>
      <c r="G435" s="21"/>
      <c r="H435" s="12"/>
      <c r="I435" s="12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idden="1" x14ac:dyDescent="0.25">
      <c r="A436" s="8"/>
      <c r="B436" s="8"/>
      <c r="C436" s="8"/>
      <c r="D436" s="8"/>
      <c r="E436" s="8"/>
      <c r="F436" s="8"/>
      <c r="G436" s="21"/>
      <c r="H436" s="12"/>
      <c r="I436" s="12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idden="1" x14ac:dyDescent="0.25">
      <c r="A437" s="8"/>
      <c r="B437" s="8"/>
      <c r="C437" s="8"/>
      <c r="D437" s="8"/>
      <c r="E437" s="8"/>
      <c r="F437" s="8"/>
      <c r="G437" s="21"/>
      <c r="H437" s="12"/>
      <c r="I437" s="12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idden="1" x14ac:dyDescent="0.25">
      <c r="A438" s="8"/>
      <c r="B438" s="8"/>
      <c r="C438" s="8"/>
      <c r="D438" s="8"/>
      <c r="E438" s="8"/>
      <c r="F438" s="8"/>
      <c r="G438" s="21"/>
      <c r="H438" s="12"/>
      <c r="I438" s="12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idden="1" x14ac:dyDescent="0.25">
      <c r="A439" s="8"/>
      <c r="B439" s="8"/>
      <c r="C439" s="8"/>
      <c r="D439" s="8"/>
      <c r="E439" s="8"/>
      <c r="F439" s="8"/>
      <c r="G439" s="21"/>
      <c r="H439" s="12"/>
      <c r="I439" s="12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idden="1" x14ac:dyDescent="0.25">
      <c r="A440" s="8"/>
      <c r="B440" s="8"/>
      <c r="C440" s="8"/>
      <c r="D440" s="8"/>
      <c r="E440" s="8"/>
      <c r="F440" s="8"/>
      <c r="G440" s="21"/>
      <c r="H440" s="12"/>
      <c r="I440" s="12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idden="1" x14ac:dyDescent="0.25">
      <c r="A441" s="8"/>
      <c r="B441" s="8"/>
      <c r="C441" s="8"/>
      <c r="D441" s="8"/>
      <c r="E441" s="8"/>
      <c r="F441" s="8"/>
      <c r="G441" s="21"/>
      <c r="H441" s="12"/>
      <c r="I441" s="12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idden="1" x14ac:dyDescent="0.25">
      <c r="A442" s="8"/>
      <c r="B442" s="8"/>
      <c r="C442" s="8"/>
      <c r="D442" s="8"/>
      <c r="E442" s="8"/>
      <c r="F442" s="8"/>
      <c r="G442" s="21"/>
      <c r="H442" s="12"/>
      <c r="I442" s="12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idden="1" x14ac:dyDescent="0.25">
      <c r="A443" s="8"/>
      <c r="B443" s="8"/>
      <c r="C443" s="8"/>
      <c r="D443" s="8"/>
      <c r="E443" s="8"/>
      <c r="F443" s="8"/>
      <c r="G443" s="21"/>
      <c r="H443" s="12"/>
      <c r="I443" s="12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idden="1" x14ac:dyDescent="0.25">
      <c r="A444" s="8"/>
      <c r="B444" s="8"/>
      <c r="C444" s="8"/>
      <c r="D444" s="8"/>
      <c r="E444" s="8"/>
      <c r="F444" s="8"/>
      <c r="G444" s="21"/>
      <c r="H444" s="12"/>
      <c r="I444" s="12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idden="1" x14ac:dyDescent="0.25">
      <c r="A445" s="8"/>
      <c r="B445" s="8"/>
      <c r="C445" s="8"/>
      <c r="D445" s="8"/>
      <c r="E445" s="8"/>
      <c r="F445" s="8"/>
      <c r="G445" s="21"/>
      <c r="H445" s="12"/>
      <c r="I445" s="12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idden="1" x14ac:dyDescent="0.25">
      <c r="A446" s="8"/>
      <c r="B446" s="8"/>
      <c r="C446" s="8"/>
      <c r="D446" s="8"/>
      <c r="E446" s="8"/>
      <c r="F446" s="8"/>
      <c r="G446" s="21"/>
      <c r="H446" s="12"/>
      <c r="I446" s="12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idden="1" x14ac:dyDescent="0.25">
      <c r="A447" s="8"/>
      <c r="B447" s="8"/>
      <c r="C447" s="8"/>
      <c r="D447" s="8"/>
      <c r="E447" s="8"/>
      <c r="F447" s="8"/>
      <c r="G447" s="21"/>
      <c r="H447" s="12"/>
      <c r="I447" s="12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idden="1" x14ac:dyDescent="0.25">
      <c r="A448" s="8"/>
      <c r="B448" s="8"/>
      <c r="C448" s="8"/>
      <c r="D448" s="8"/>
      <c r="E448" s="8"/>
      <c r="F448" s="8"/>
      <c r="G448" s="21"/>
      <c r="H448" s="12"/>
      <c r="I448" s="12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idden="1" x14ac:dyDescent="0.25">
      <c r="A449" s="8"/>
      <c r="B449" s="8"/>
      <c r="C449" s="8"/>
      <c r="D449" s="8"/>
      <c r="E449" s="8"/>
      <c r="F449" s="8"/>
      <c r="G449" s="21"/>
      <c r="H449" s="12"/>
      <c r="I449" s="12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idden="1" x14ac:dyDescent="0.25">
      <c r="A450" s="8"/>
      <c r="B450" s="8"/>
      <c r="C450" s="8"/>
      <c r="D450" s="8"/>
      <c r="E450" s="8"/>
      <c r="F450" s="8"/>
      <c r="G450" s="21"/>
      <c r="H450" s="12"/>
      <c r="I450" s="12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idden="1" x14ac:dyDescent="0.25">
      <c r="A451" s="8"/>
      <c r="B451" s="8"/>
      <c r="C451" s="8"/>
      <c r="D451" s="8"/>
      <c r="E451" s="8"/>
      <c r="F451" s="8"/>
      <c r="G451" s="21"/>
      <c r="H451" s="12"/>
      <c r="I451" s="12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idden="1" x14ac:dyDescent="0.25">
      <c r="A452" s="8"/>
      <c r="B452" s="8"/>
      <c r="C452" s="8"/>
      <c r="D452" s="8"/>
      <c r="E452" s="8"/>
      <c r="F452" s="8"/>
      <c r="G452" s="21"/>
      <c r="H452" s="12"/>
      <c r="I452" s="12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idden="1" x14ac:dyDescent="0.25">
      <c r="A453" s="8"/>
      <c r="B453" s="8"/>
      <c r="C453" s="8"/>
      <c r="D453" s="8"/>
      <c r="E453" s="8"/>
      <c r="F453" s="8"/>
      <c r="G453" s="21"/>
      <c r="H453" s="12"/>
      <c r="I453" s="12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idden="1" x14ac:dyDescent="0.25">
      <c r="A454" s="8"/>
      <c r="B454" s="8"/>
      <c r="C454" s="8"/>
      <c r="D454" s="8"/>
      <c r="E454" s="8"/>
      <c r="F454" s="8"/>
      <c r="G454" s="21"/>
      <c r="H454" s="12"/>
      <c r="I454" s="12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idden="1" x14ac:dyDescent="0.25">
      <c r="A455" s="8"/>
      <c r="B455" s="8"/>
      <c r="C455" s="8"/>
      <c r="D455" s="8"/>
      <c r="E455" s="8"/>
      <c r="F455" s="8"/>
      <c r="G455" s="21"/>
      <c r="H455" s="12"/>
      <c r="I455" s="12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idden="1" x14ac:dyDescent="0.25">
      <c r="A456" s="8"/>
      <c r="B456" s="8"/>
      <c r="C456" s="8"/>
      <c r="D456" s="8"/>
      <c r="E456" s="8"/>
      <c r="F456" s="8"/>
      <c r="G456" s="21"/>
      <c r="H456" s="12"/>
      <c r="I456" s="12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idden="1" x14ac:dyDescent="0.25">
      <c r="A457" s="8"/>
      <c r="B457" s="8"/>
      <c r="C457" s="8"/>
      <c r="D457" s="8"/>
      <c r="E457" s="8"/>
      <c r="F457" s="8"/>
      <c r="G457" s="21"/>
      <c r="H457" s="12"/>
      <c r="I457" s="12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idden="1" x14ac:dyDescent="0.25">
      <c r="A458" s="8"/>
      <c r="B458" s="8"/>
      <c r="C458" s="8"/>
      <c r="D458" s="8"/>
      <c r="E458" s="8"/>
      <c r="F458" s="8"/>
      <c r="G458" s="21"/>
      <c r="H458" s="12"/>
      <c r="I458" s="12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idden="1" x14ac:dyDescent="0.25">
      <c r="A459" s="8"/>
      <c r="B459" s="8"/>
      <c r="C459" s="8"/>
      <c r="D459" s="8"/>
      <c r="E459" s="8"/>
      <c r="F459" s="8"/>
      <c r="G459" s="21"/>
      <c r="H459" s="12"/>
      <c r="I459" s="12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idden="1" x14ac:dyDescent="0.25">
      <c r="A460" s="8"/>
      <c r="B460" s="8"/>
      <c r="C460" s="8"/>
      <c r="D460" s="8"/>
      <c r="E460" s="8"/>
      <c r="F460" s="8"/>
      <c r="G460" s="21"/>
      <c r="H460" s="12"/>
      <c r="I460" s="12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idden="1" x14ac:dyDescent="0.25">
      <c r="A461" s="8"/>
      <c r="B461" s="8"/>
      <c r="C461" s="8"/>
      <c r="D461" s="8"/>
      <c r="E461" s="8"/>
      <c r="F461" s="8"/>
      <c r="G461" s="21"/>
      <c r="H461" s="12"/>
      <c r="I461" s="12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idden="1" x14ac:dyDescent="0.25">
      <c r="A462" s="8"/>
      <c r="B462" s="8"/>
      <c r="C462" s="8"/>
      <c r="D462" s="8"/>
      <c r="E462" s="8"/>
      <c r="F462" s="8"/>
      <c r="G462" s="21"/>
      <c r="H462" s="12"/>
      <c r="I462" s="12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idden="1" x14ac:dyDescent="0.25">
      <c r="A463" s="8"/>
      <c r="B463" s="8"/>
      <c r="C463" s="8"/>
      <c r="D463" s="8"/>
      <c r="E463" s="8"/>
      <c r="F463" s="8"/>
      <c r="G463" s="21"/>
      <c r="H463" s="12"/>
      <c r="I463" s="12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idden="1" x14ac:dyDescent="0.25">
      <c r="A464" s="8"/>
      <c r="B464" s="8"/>
      <c r="C464" s="8"/>
      <c r="D464" s="8"/>
      <c r="E464" s="8"/>
      <c r="F464" s="8"/>
      <c r="G464" s="21"/>
      <c r="H464" s="12"/>
      <c r="I464" s="12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idden="1" x14ac:dyDescent="0.25">
      <c r="A465" s="8"/>
      <c r="B465" s="8"/>
      <c r="C465" s="8"/>
      <c r="D465" s="8"/>
      <c r="E465" s="8"/>
      <c r="F465" s="8"/>
      <c r="G465" s="21"/>
      <c r="H465" s="12"/>
      <c r="I465" s="12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idden="1" x14ac:dyDescent="0.25">
      <c r="A466" s="8"/>
      <c r="B466" s="8"/>
      <c r="C466" s="8"/>
      <c r="D466" s="8"/>
      <c r="E466" s="8"/>
      <c r="F466" s="8"/>
      <c r="G466" s="21"/>
      <c r="H466" s="12"/>
      <c r="I466" s="12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idden="1" x14ac:dyDescent="0.25">
      <c r="A467" s="8"/>
      <c r="B467" s="8"/>
      <c r="C467" s="8"/>
      <c r="D467" s="8"/>
      <c r="E467" s="8"/>
      <c r="F467" s="8"/>
      <c r="G467" s="21"/>
      <c r="H467" s="12"/>
      <c r="I467" s="12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idden="1" x14ac:dyDescent="0.25">
      <c r="A468" s="8"/>
      <c r="B468" s="8"/>
      <c r="C468" s="8"/>
      <c r="D468" s="8"/>
      <c r="E468" s="8"/>
      <c r="F468" s="8"/>
      <c r="G468" s="21"/>
      <c r="H468" s="12"/>
      <c r="I468" s="12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idden="1" x14ac:dyDescent="0.25">
      <c r="A469" s="8"/>
      <c r="B469" s="8"/>
      <c r="C469" s="8"/>
      <c r="D469" s="8"/>
      <c r="E469" s="8"/>
      <c r="F469" s="8"/>
      <c r="G469" s="21"/>
      <c r="H469" s="12"/>
      <c r="I469" s="12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idden="1" x14ac:dyDescent="0.25">
      <c r="A470" s="8"/>
      <c r="B470" s="8"/>
      <c r="C470" s="8"/>
      <c r="D470" s="8"/>
      <c r="E470" s="8"/>
      <c r="F470" s="8"/>
      <c r="G470" s="21"/>
      <c r="H470" s="12"/>
      <c r="I470" s="12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idden="1" x14ac:dyDescent="0.25">
      <c r="A471" s="8"/>
      <c r="B471" s="8"/>
      <c r="C471" s="8"/>
      <c r="D471" s="8"/>
      <c r="E471" s="8"/>
      <c r="F471" s="8"/>
      <c r="G471" s="21"/>
      <c r="H471" s="12"/>
      <c r="I471" s="12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idden="1" x14ac:dyDescent="0.25">
      <c r="A472" s="8"/>
      <c r="B472" s="8"/>
      <c r="C472" s="8"/>
      <c r="D472" s="8"/>
      <c r="E472" s="8"/>
      <c r="F472" s="8"/>
      <c r="G472" s="21"/>
      <c r="H472" s="12"/>
      <c r="I472" s="12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idden="1" x14ac:dyDescent="0.25">
      <c r="A473" s="8"/>
      <c r="B473" s="8"/>
      <c r="C473" s="8"/>
      <c r="D473" s="8"/>
      <c r="E473" s="8"/>
      <c r="F473" s="8"/>
      <c r="G473" s="21"/>
      <c r="H473" s="12"/>
      <c r="I473" s="12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idden="1" x14ac:dyDescent="0.25">
      <c r="A474" s="8"/>
      <c r="B474" s="8"/>
      <c r="C474" s="8"/>
      <c r="D474" s="8"/>
      <c r="E474" s="8"/>
      <c r="F474" s="8"/>
      <c r="G474" s="21"/>
      <c r="H474" s="12"/>
      <c r="I474" s="12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idden="1" x14ac:dyDescent="0.25">
      <c r="A475" s="8"/>
      <c r="B475" s="8"/>
      <c r="C475" s="8"/>
      <c r="D475" s="8"/>
      <c r="E475" s="8"/>
      <c r="F475" s="8"/>
      <c r="G475" s="21"/>
      <c r="H475" s="12"/>
      <c r="I475" s="12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idden="1" x14ac:dyDescent="0.25">
      <c r="A476" s="8"/>
      <c r="B476" s="8"/>
      <c r="C476" s="8"/>
      <c r="D476" s="8"/>
      <c r="E476" s="8"/>
      <c r="F476" s="8"/>
      <c r="G476" s="21"/>
      <c r="H476" s="12"/>
      <c r="I476" s="12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idden="1" x14ac:dyDescent="0.25">
      <c r="A477" s="8"/>
      <c r="B477" s="8"/>
      <c r="C477" s="8"/>
      <c r="D477" s="8"/>
      <c r="E477" s="8"/>
      <c r="F477" s="8"/>
      <c r="G477" s="21"/>
      <c r="H477" s="12"/>
      <c r="I477" s="12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idden="1" x14ac:dyDescent="0.25">
      <c r="A478" s="8"/>
      <c r="B478" s="8"/>
      <c r="C478" s="8"/>
      <c r="D478" s="8"/>
      <c r="E478" s="8"/>
      <c r="F478" s="8"/>
      <c r="G478" s="21"/>
      <c r="H478" s="12"/>
      <c r="I478" s="12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idden="1" x14ac:dyDescent="0.25">
      <c r="A479" s="8"/>
      <c r="B479" s="8"/>
      <c r="C479" s="8"/>
      <c r="D479" s="8"/>
      <c r="E479" s="8"/>
      <c r="F479" s="8"/>
      <c r="G479" s="21"/>
      <c r="H479" s="12"/>
      <c r="I479" s="12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idden="1" x14ac:dyDescent="0.25">
      <c r="A480" s="8"/>
      <c r="B480" s="8"/>
      <c r="C480" s="8"/>
      <c r="D480" s="8"/>
      <c r="E480" s="8"/>
      <c r="F480" s="8"/>
      <c r="G480" s="21"/>
      <c r="H480" s="12"/>
      <c r="I480" s="12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idden="1" x14ac:dyDescent="0.25">
      <c r="A481" s="8"/>
      <c r="B481" s="8"/>
      <c r="C481" s="8"/>
      <c r="D481" s="8"/>
      <c r="E481" s="8"/>
      <c r="F481" s="8"/>
      <c r="G481" s="21"/>
      <c r="H481" s="12"/>
      <c r="I481" s="12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idden="1" x14ac:dyDescent="0.25">
      <c r="A482" s="8"/>
      <c r="B482" s="8"/>
      <c r="C482" s="8"/>
      <c r="D482" s="8"/>
      <c r="E482" s="8"/>
      <c r="F482" s="8"/>
      <c r="G482" s="21"/>
      <c r="H482" s="12"/>
      <c r="I482" s="12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idden="1" x14ac:dyDescent="0.25">
      <c r="A483" s="8"/>
      <c r="B483" s="8"/>
      <c r="C483" s="8"/>
      <c r="D483" s="8"/>
      <c r="E483" s="8"/>
      <c r="F483" s="8"/>
      <c r="G483" s="21"/>
      <c r="H483" s="12"/>
      <c r="I483" s="12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idden="1" x14ac:dyDescent="0.25">
      <c r="A484" s="8"/>
      <c r="B484" s="8"/>
      <c r="C484" s="8"/>
      <c r="D484" s="8"/>
      <c r="E484" s="8"/>
      <c r="F484" s="8"/>
      <c r="G484" s="21"/>
      <c r="H484" s="12"/>
      <c r="I484" s="12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idden="1" x14ac:dyDescent="0.25">
      <c r="A485" s="8"/>
      <c r="B485" s="8"/>
      <c r="C485" s="8"/>
      <c r="D485" s="8"/>
      <c r="E485" s="8"/>
      <c r="F485" s="8"/>
      <c r="G485" s="21"/>
      <c r="H485" s="12"/>
      <c r="I485" s="12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idden="1" x14ac:dyDescent="0.25">
      <c r="A486" s="8"/>
      <c r="B486" s="8"/>
      <c r="C486" s="8"/>
      <c r="D486" s="8"/>
      <c r="E486" s="8"/>
      <c r="F486" s="8"/>
      <c r="G486" s="21"/>
      <c r="H486" s="12"/>
      <c r="I486" s="12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idden="1" x14ac:dyDescent="0.25">
      <c r="A487" s="8"/>
      <c r="B487" s="8"/>
      <c r="C487" s="8"/>
      <c r="D487" s="8"/>
      <c r="E487" s="8"/>
      <c r="F487" s="8"/>
      <c r="G487" s="21"/>
      <c r="H487" s="12"/>
      <c r="I487" s="12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idden="1" x14ac:dyDescent="0.25">
      <c r="A488" s="8"/>
      <c r="B488" s="8"/>
      <c r="C488" s="8"/>
      <c r="D488" s="8"/>
      <c r="E488" s="8"/>
      <c r="F488" s="8"/>
      <c r="G488" s="21"/>
      <c r="H488" s="12"/>
      <c r="I488" s="12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idden="1" x14ac:dyDescent="0.25">
      <c r="A489" s="8"/>
      <c r="B489" s="8"/>
      <c r="C489" s="8"/>
      <c r="D489" s="8"/>
      <c r="E489" s="8"/>
      <c r="F489" s="8"/>
      <c r="G489" s="21"/>
      <c r="H489" s="12"/>
      <c r="I489" s="12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idden="1" x14ac:dyDescent="0.25">
      <c r="A490" s="8"/>
      <c r="B490" s="8"/>
      <c r="C490" s="8"/>
      <c r="D490" s="8"/>
      <c r="E490" s="8"/>
      <c r="F490" s="8"/>
      <c r="G490" s="21"/>
      <c r="H490" s="12"/>
      <c r="I490" s="12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idden="1" x14ac:dyDescent="0.25">
      <c r="A491" s="8"/>
      <c r="B491" s="8"/>
      <c r="C491" s="8"/>
      <c r="D491" s="8"/>
      <c r="E491" s="8"/>
      <c r="F491" s="8"/>
      <c r="G491" s="21"/>
      <c r="H491" s="12"/>
      <c r="I491" s="12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idden="1" x14ac:dyDescent="0.25">
      <c r="A492" s="8"/>
      <c r="B492" s="8"/>
      <c r="C492" s="8"/>
      <c r="D492" s="8"/>
      <c r="E492" s="8"/>
      <c r="F492" s="8"/>
      <c r="G492" s="21"/>
      <c r="H492" s="12"/>
      <c r="I492" s="12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idden="1" x14ac:dyDescent="0.25">
      <c r="A493" s="8"/>
      <c r="B493" s="8"/>
      <c r="C493" s="8"/>
      <c r="D493" s="8"/>
      <c r="E493" s="8"/>
      <c r="F493" s="8"/>
      <c r="G493" s="21"/>
      <c r="H493" s="12"/>
      <c r="I493" s="12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idden="1" x14ac:dyDescent="0.25">
      <c r="A494" s="8"/>
      <c r="B494" s="8"/>
      <c r="C494" s="8"/>
      <c r="D494" s="8"/>
      <c r="E494" s="8"/>
      <c r="F494" s="8"/>
      <c r="G494" s="21"/>
      <c r="H494" s="12"/>
      <c r="I494" s="12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idden="1" x14ac:dyDescent="0.25">
      <c r="A495" s="8"/>
      <c r="B495" s="8"/>
      <c r="C495" s="8"/>
      <c r="D495" s="8"/>
      <c r="E495" s="8"/>
      <c r="F495" s="8"/>
      <c r="G495" s="21"/>
      <c r="H495" s="12"/>
      <c r="I495" s="12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idden="1" x14ac:dyDescent="0.25">
      <c r="A496" s="8"/>
      <c r="B496" s="8"/>
      <c r="C496" s="8"/>
      <c r="D496" s="8"/>
      <c r="E496" s="8"/>
      <c r="F496" s="8"/>
      <c r="G496" s="21"/>
      <c r="H496" s="12"/>
      <c r="I496" s="12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idden="1" x14ac:dyDescent="0.25">
      <c r="A497" s="8"/>
      <c r="B497" s="8"/>
      <c r="C497" s="8"/>
      <c r="D497" s="8"/>
      <c r="E497" s="8"/>
      <c r="F497" s="8"/>
      <c r="G497" s="21"/>
      <c r="H497" s="12"/>
      <c r="I497" s="12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idden="1" x14ac:dyDescent="0.25">
      <c r="A498" s="8"/>
      <c r="B498" s="8"/>
      <c r="C498" s="8"/>
      <c r="D498" s="8"/>
      <c r="E498" s="8"/>
      <c r="F498" s="8"/>
      <c r="G498" s="21"/>
      <c r="H498" s="12"/>
      <c r="I498" s="12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idden="1" x14ac:dyDescent="0.25">
      <c r="A499" s="8"/>
      <c r="B499" s="8"/>
      <c r="C499" s="8"/>
      <c r="D499" s="8"/>
      <c r="E499" s="8"/>
      <c r="F499" s="8"/>
      <c r="G499" s="21"/>
      <c r="H499" s="12"/>
      <c r="I499" s="12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idden="1" x14ac:dyDescent="0.25">
      <c r="A500" s="8"/>
      <c r="B500" s="8"/>
      <c r="C500" s="8"/>
      <c r="D500" s="8"/>
      <c r="E500" s="8"/>
      <c r="F500" s="8"/>
      <c r="G500" s="21"/>
      <c r="H500" s="12"/>
      <c r="I500" s="12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idden="1" x14ac:dyDescent="0.25">
      <c r="A501" s="8"/>
      <c r="B501" s="8"/>
      <c r="C501" s="8"/>
      <c r="D501" s="8"/>
      <c r="E501" s="8"/>
      <c r="F501" s="8"/>
      <c r="G501" s="21"/>
      <c r="H501" s="12"/>
      <c r="I501" s="12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idden="1" x14ac:dyDescent="0.25">
      <c r="A502" s="8"/>
      <c r="B502" s="8"/>
      <c r="C502" s="8"/>
      <c r="D502" s="8"/>
      <c r="E502" s="8"/>
      <c r="F502" s="8"/>
      <c r="G502" s="21"/>
      <c r="H502" s="12"/>
      <c r="I502" s="12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idden="1" x14ac:dyDescent="0.25">
      <c r="A503" s="8"/>
      <c r="B503" s="8"/>
      <c r="C503" s="8"/>
      <c r="D503" s="8"/>
      <c r="E503" s="8"/>
      <c r="F503" s="8"/>
      <c r="G503" s="21"/>
      <c r="H503" s="12"/>
      <c r="I503" s="12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idden="1" x14ac:dyDescent="0.25">
      <c r="A504" s="8"/>
      <c r="B504" s="8"/>
      <c r="C504" s="8"/>
      <c r="D504" s="8"/>
      <c r="E504" s="8"/>
      <c r="F504" s="8"/>
      <c r="G504" s="21"/>
      <c r="H504" s="12"/>
      <c r="I504" s="12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idden="1" x14ac:dyDescent="0.25">
      <c r="A505" s="8"/>
      <c r="B505" s="8"/>
      <c r="C505" s="8"/>
      <c r="D505" s="8"/>
      <c r="E505" s="8"/>
      <c r="F505" s="8"/>
      <c r="G505" s="21"/>
      <c r="H505" s="12"/>
      <c r="I505" s="12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idden="1" x14ac:dyDescent="0.25">
      <c r="A506" s="8"/>
      <c r="B506" s="8"/>
      <c r="C506" s="8"/>
      <c r="D506" s="8"/>
      <c r="E506" s="8"/>
      <c r="F506" s="8"/>
      <c r="G506" s="21"/>
      <c r="H506" s="12"/>
      <c r="I506" s="12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idden="1" x14ac:dyDescent="0.25">
      <c r="A507" s="8"/>
      <c r="B507" s="8"/>
      <c r="C507" s="8"/>
      <c r="D507" s="8"/>
      <c r="E507" s="8"/>
      <c r="F507" s="8"/>
      <c r="G507" s="21"/>
      <c r="H507" s="12"/>
      <c r="I507" s="12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idden="1" x14ac:dyDescent="0.25">
      <c r="A508" s="8"/>
      <c r="B508" s="8"/>
      <c r="C508" s="8"/>
      <c r="D508" s="8"/>
      <c r="E508" s="8"/>
      <c r="F508" s="8"/>
      <c r="G508" s="21"/>
      <c r="H508" s="12"/>
      <c r="I508" s="12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idden="1" x14ac:dyDescent="0.25">
      <c r="A509" s="8"/>
      <c r="B509" s="8"/>
      <c r="C509" s="8"/>
      <c r="D509" s="8"/>
      <c r="E509" s="8"/>
      <c r="F509" s="8"/>
      <c r="G509" s="21"/>
      <c r="H509" s="12"/>
      <c r="I509" s="12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idden="1" x14ac:dyDescent="0.25">
      <c r="A510" s="8"/>
      <c r="B510" s="8"/>
      <c r="C510" s="8"/>
      <c r="D510" s="8"/>
      <c r="E510" s="8"/>
      <c r="F510" s="8"/>
      <c r="G510" s="21"/>
      <c r="H510" s="12"/>
      <c r="I510" s="12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idden="1" x14ac:dyDescent="0.25">
      <c r="A511" s="8"/>
      <c r="B511" s="8"/>
      <c r="C511" s="8"/>
      <c r="D511" s="8"/>
      <c r="E511" s="8"/>
      <c r="F511" s="8"/>
      <c r="G511" s="21"/>
      <c r="H511" s="12"/>
      <c r="I511" s="12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idden="1" x14ac:dyDescent="0.25">
      <c r="A512" s="8"/>
      <c r="B512" s="8"/>
      <c r="C512" s="8"/>
      <c r="D512" s="8"/>
      <c r="E512" s="8"/>
      <c r="F512" s="8"/>
      <c r="G512" s="21"/>
      <c r="H512" s="12"/>
      <c r="I512" s="12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idden="1" x14ac:dyDescent="0.25">
      <c r="A513" s="8"/>
      <c r="B513" s="8"/>
      <c r="C513" s="8"/>
      <c r="D513" s="8"/>
      <c r="E513" s="8"/>
      <c r="F513" s="8"/>
      <c r="G513" s="21"/>
      <c r="H513" s="12"/>
      <c r="I513" s="12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idden="1" x14ac:dyDescent="0.25">
      <c r="A514" s="8"/>
      <c r="B514" s="8"/>
      <c r="C514" s="8"/>
      <c r="D514" s="8"/>
      <c r="E514" s="8"/>
      <c r="F514" s="8"/>
      <c r="G514" s="21"/>
      <c r="H514" s="12"/>
      <c r="I514" s="12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idden="1" x14ac:dyDescent="0.25">
      <c r="A515" s="8"/>
      <c r="B515" s="8"/>
      <c r="C515" s="8"/>
      <c r="D515" s="8"/>
      <c r="E515" s="8"/>
      <c r="F515" s="8"/>
      <c r="G515" s="21"/>
      <c r="H515" s="12"/>
      <c r="I515" s="12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idden="1" x14ac:dyDescent="0.25">
      <c r="A516" s="8"/>
      <c r="B516" s="8"/>
      <c r="C516" s="8"/>
      <c r="D516" s="8"/>
      <c r="E516" s="8"/>
      <c r="F516" s="8"/>
      <c r="G516" s="21"/>
      <c r="H516" s="12"/>
      <c r="I516" s="12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idden="1" x14ac:dyDescent="0.25">
      <c r="A517" s="8"/>
      <c r="B517" s="8"/>
      <c r="C517" s="8"/>
      <c r="D517" s="8"/>
      <c r="E517" s="8"/>
      <c r="F517" s="8"/>
      <c r="G517" s="21"/>
      <c r="H517" s="12"/>
      <c r="I517" s="12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idden="1" x14ac:dyDescent="0.25">
      <c r="A518" s="8"/>
      <c r="B518" s="8"/>
      <c r="C518" s="8"/>
      <c r="D518" s="8"/>
      <c r="E518" s="8"/>
      <c r="F518" s="8"/>
      <c r="G518" s="21"/>
      <c r="H518" s="12"/>
      <c r="I518" s="12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idden="1" x14ac:dyDescent="0.25">
      <c r="A519" s="8"/>
      <c r="B519" s="8"/>
      <c r="C519" s="8"/>
      <c r="D519" s="8"/>
      <c r="E519" s="8"/>
      <c r="F519" s="8"/>
      <c r="G519" s="21"/>
      <c r="H519" s="12"/>
      <c r="I519" s="12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idden="1" x14ac:dyDescent="0.25">
      <c r="A520" s="8"/>
      <c r="B520" s="8"/>
      <c r="C520" s="8"/>
      <c r="D520" s="8"/>
      <c r="E520" s="8"/>
      <c r="F520" s="8"/>
      <c r="G520" s="21"/>
      <c r="H520" s="12"/>
      <c r="I520" s="12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idden="1" x14ac:dyDescent="0.25">
      <c r="A521" s="8"/>
      <c r="B521" s="8"/>
      <c r="C521" s="8"/>
      <c r="D521" s="8"/>
      <c r="E521" s="8"/>
      <c r="F521" s="8"/>
      <c r="G521" s="21"/>
      <c r="H521" s="12"/>
      <c r="I521" s="12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idden="1" x14ac:dyDescent="0.25">
      <c r="A522" s="8"/>
      <c r="B522" s="8"/>
      <c r="C522" s="8"/>
      <c r="D522" s="8"/>
      <c r="E522" s="8"/>
      <c r="F522" s="8"/>
      <c r="G522" s="21"/>
      <c r="H522" s="12"/>
      <c r="I522" s="12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idden="1" x14ac:dyDescent="0.25">
      <c r="A523" s="8"/>
      <c r="B523" s="8"/>
      <c r="C523" s="8"/>
      <c r="D523" s="8"/>
      <c r="E523" s="8"/>
      <c r="F523" s="8"/>
      <c r="G523" s="21"/>
      <c r="H523" s="12"/>
      <c r="I523" s="12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idden="1" x14ac:dyDescent="0.25">
      <c r="A524" s="8"/>
      <c r="B524" s="8"/>
      <c r="C524" s="8"/>
      <c r="D524" s="8"/>
      <c r="E524" s="8"/>
      <c r="F524" s="8"/>
      <c r="G524" s="21"/>
      <c r="H524" s="12"/>
      <c r="I524" s="12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idden="1" x14ac:dyDescent="0.25">
      <c r="A525" s="8"/>
      <c r="B525" s="8"/>
      <c r="C525" s="8"/>
      <c r="D525" s="8"/>
      <c r="E525" s="8"/>
      <c r="F525" s="8"/>
      <c r="G525" s="21"/>
      <c r="H525" s="12"/>
      <c r="I525" s="12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idden="1" x14ac:dyDescent="0.25">
      <c r="A526" s="8"/>
      <c r="B526" s="8"/>
      <c r="C526" s="8"/>
      <c r="D526" s="8"/>
      <c r="E526" s="8"/>
      <c r="F526" s="8"/>
      <c r="G526" s="21"/>
      <c r="H526" s="12"/>
      <c r="I526" s="12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idden="1" x14ac:dyDescent="0.25">
      <c r="A527" s="8"/>
      <c r="B527" s="8"/>
      <c r="C527" s="8"/>
      <c r="D527" s="8"/>
      <c r="E527" s="8"/>
      <c r="F527" s="8"/>
      <c r="G527" s="21"/>
      <c r="H527" s="12"/>
      <c r="I527" s="12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idden="1" x14ac:dyDescent="0.25">
      <c r="A528" s="8"/>
      <c r="B528" s="8"/>
      <c r="C528" s="8"/>
      <c r="D528" s="8"/>
      <c r="E528" s="8"/>
      <c r="F528" s="8"/>
      <c r="G528" s="21"/>
      <c r="H528" s="12"/>
      <c r="I528" s="12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idden="1" x14ac:dyDescent="0.25">
      <c r="A529" s="8"/>
      <c r="B529" s="8"/>
      <c r="C529" s="8"/>
      <c r="D529" s="8"/>
      <c r="E529" s="8"/>
      <c r="F529" s="8"/>
      <c r="G529" s="21"/>
      <c r="H529" s="12"/>
      <c r="I529" s="12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idden="1" x14ac:dyDescent="0.25">
      <c r="A530" s="8"/>
      <c r="B530" s="8"/>
      <c r="C530" s="8"/>
      <c r="D530" s="8"/>
      <c r="E530" s="8"/>
      <c r="F530" s="8"/>
      <c r="G530" s="21"/>
      <c r="H530" s="12"/>
      <c r="I530" s="12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idden="1" x14ac:dyDescent="0.25">
      <c r="A531" s="8"/>
      <c r="B531" s="8"/>
      <c r="C531" s="8"/>
      <c r="D531" s="8"/>
      <c r="E531" s="8"/>
      <c r="F531" s="8"/>
      <c r="G531" s="21"/>
      <c r="H531" s="12"/>
      <c r="I531" s="12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idden="1" x14ac:dyDescent="0.25">
      <c r="A532" s="8"/>
      <c r="B532" s="8"/>
      <c r="C532" s="8"/>
      <c r="D532" s="8"/>
      <c r="E532" s="8"/>
      <c r="F532" s="8"/>
      <c r="G532" s="21"/>
      <c r="H532" s="12"/>
      <c r="I532" s="12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idden="1" x14ac:dyDescent="0.25">
      <c r="A533" s="8"/>
      <c r="B533" s="8"/>
      <c r="C533" s="8"/>
      <c r="D533" s="8"/>
      <c r="E533" s="8"/>
      <c r="F533" s="8"/>
      <c r="G533" s="21"/>
      <c r="H533" s="12"/>
      <c r="I533" s="12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idden="1" x14ac:dyDescent="0.25">
      <c r="A534" s="8"/>
      <c r="B534" s="8"/>
      <c r="C534" s="8"/>
      <c r="D534" s="8"/>
      <c r="E534" s="8"/>
      <c r="F534" s="8"/>
      <c r="G534" s="21"/>
      <c r="H534" s="12"/>
      <c r="I534" s="12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idden="1" x14ac:dyDescent="0.25">
      <c r="A535" s="8"/>
      <c r="B535" s="8"/>
      <c r="C535" s="8"/>
      <c r="D535" s="8"/>
      <c r="E535" s="8"/>
      <c r="F535" s="8"/>
      <c r="G535" s="21"/>
      <c r="H535" s="12"/>
      <c r="I535" s="12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idden="1" x14ac:dyDescent="0.25">
      <c r="A536" s="8"/>
      <c r="B536" s="8"/>
      <c r="C536" s="8"/>
      <c r="D536" s="8"/>
      <c r="E536" s="8"/>
      <c r="F536" s="8"/>
      <c r="G536" s="21"/>
      <c r="H536" s="12"/>
      <c r="I536" s="12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idden="1" x14ac:dyDescent="0.25">
      <c r="A537" s="8"/>
      <c r="B537" s="8"/>
      <c r="C537" s="8"/>
      <c r="D537" s="8"/>
      <c r="E537" s="8"/>
      <c r="F537" s="8"/>
      <c r="G537" s="21"/>
      <c r="H537" s="12"/>
      <c r="I537" s="12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idden="1" x14ac:dyDescent="0.25">
      <c r="A538" s="8"/>
      <c r="B538" s="8"/>
      <c r="C538" s="8"/>
      <c r="D538" s="8"/>
      <c r="E538" s="8"/>
      <c r="F538" s="8"/>
      <c r="G538" s="21"/>
      <c r="H538" s="12"/>
      <c r="I538" s="12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idden="1" x14ac:dyDescent="0.25">
      <c r="A539" s="8"/>
      <c r="B539" s="8"/>
      <c r="C539" s="8"/>
      <c r="D539" s="8"/>
      <c r="E539" s="8"/>
      <c r="F539" s="8"/>
      <c r="G539" s="21"/>
      <c r="H539" s="12"/>
      <c r="I539" s="12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idden="1" x14ac:dyDescent="0.25">
      <c r="A540" s="8"/>
      <c r="B540" s="8"/>
      <c r="C540" s="8"/>
      <c r="D540" s="8"/>
      <c r="E540" s="8"/>
      <c r="F540" s="8"/>
      <c r="G540" s="21"/>
      <c r="H540" s="12"/>
      <c r="I540" s="12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idden="1" x14ac:dyDescent="0.25">
      <c r="A541" s="8"/>
      <c r="B541" s="8"/>
      <c r="C541" s="8"/>
      <c r="D541" s="8"/>
      <c r="E541" s="8"/>
      <c r="F541" s="8"/>
      <c r="G541" s="21"/>
      <c r="H541" s="12"/>
      <c r="I541" s="12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idden="1" x14ac:dyDescent="0.25">
      <c r="A542" s="8"/>
      <c r="B542" s="8"/>
      <c r="C542" s="8"/>
      <c r="D542" s="8"/>
      <c r="E542" s="8"/>
      <c r="F542" s="8"/>
      <c r="G542" s="21"/>
      <c r="H542" s="12"/>
      <c r="I542" s="12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idden="1" x14ac:dyDescent="0.25">
      <c r="A543" s="8"/>
      <c r="B543" s="8"/>
      <c r="C543" s="8"/>
      <c r="D543" s="8"/>
      <c r="E543" s="8"/>
      <c r="F543" s="8"/>
      <c r="G543" s="21"/>
      <c r="H543" s="12"/>
      <c r="I543" s="12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idden="1" x14ac:dyDescent="0.25">
      <c r="A544" s="8"/>
      <c r="B544" s="8"/>
      <c r="C544" s="8"/>
      <c r="D544" s="8"/>
      <c r="E544" s="8"/>
      <c r="F544" s="8"/>
      <c r="G544" s="21"/>
      <c r="H544" s="12"/>
      <c r="I544" s="12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idden="1" x14ac:dyDescent="0.25">
      <c r="A545" s="8"/>
      <c r="B545" s="8"/>
      <c r="C545" s="8"/>
      <c r="D545" s="8"/>
      <c r="E545" s="8"/>
      <c r="F545" s="8"/>
      <c r="G545" s="21"/>
      <c r="H545" s="12"/>
      <c r="I545" s="12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idden="1" x14ac:dyDescent="0.25">
      <c r="A546" s="8"/>
      <c r="B546" s="8"/>
      <c r="C546" s="8"/>
      <c r="D546" s="8"/>
      <c r="E546" s="8"/>
      <c r="F546" s="8"/>
      <c r="G546" s="21"/>
      <c r="H546" s="12"/>
      <c r="I546" s="12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idden="1" x14ac:dyDescent="0.25">
      <c r="A547" s="8"/>
      <c r="B547" s="8"/>
      <c r="C547" s="8"/>
      <c r="D547" s="8"/>
      <c r="E547" s="8"/>
      <c r="F547" s="8"/>
      <c r="G547" s="21"/>
      <c r="H547" s="12"/>
      <c r="I547" s="12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idden="1" x14ac:dyDescent="0.25">
      <c r="A548" s="8"/>
      <c r="B548" s="8"/>
      <c r="C548" s="8"/>
      <c r="D548" s="8"/>
      <c r="E548" s="8"/>
      <c r="F548" s="8"/>
      <c r="G548" s="21"/>
      <c r="H548" s="12"/>
      <c r="I548" s="12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idden="1" x14ac:dyDescent="0.25">
      <c r="A549" s="8"/>
      <c r="B549" s="8"/>
      <c r="C549" s="8"/>
      <c r="D549" s="8"/>
      <c r="E549" s="8"/>
      <c r="F549" s="8"/>
      <c r="G549" s="21"/>
      <c r="H549" s="12"/>
      <c r="I549" s="12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idden="1" x14ac:dyDescent="0.25">
      <c r="A550" s="8"/>
      <c r="B550" s="8"/>
      <c r="C550" s="8"/>
      <c r="D550" s="8"/>
      <c r="E550" s="8"/>
      <c r="F550" s="8"/>
      <c r="G550" s="21"/>
      <c r="H550" s="12"/>
      <c r="I550" s="12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idden="1" x14ac:dyDescent="0.25">
      <c r="A551" s="8"/>
      <c r="B551" s="8"/>
      <c r="C551" s="8"/>
      <c r="D551" s="8"/>
      <c r="E551" s="8"/>
      <c r="F551" s="8"/>
      <c r="G551" s="21"/>
      <c r="H551" s="12"/>
      <c r="I551" s="12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idden="1" x14ac:dyDescent="0.25">
      <c r="A552" s="8"/>
      <c r="B552" s="8"/>
      <c r="C552" s="8"/>
      <c r="D552" s="8"/>
      <c r="E552" s="8"/>
      <c r="F552" s="8"/>
      <c r="G552" s="21"/>
      <c r="H552" s="12"/>
      <c r="I552" s="12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idden="1" x14ac:dyDescent="0.25">
      <c r="A553" s="8"/>
      <c r="B553" s="8"/>
      <c r="C553" s="8"/>
      <c r="D553" s="8"/>
      <c r="E553" s="8"/>
      <c r="F553" s="8"/>
      <c r="G553" s="21"/>
      <c r="H553" s="12"/>
      <c r="I553" s="12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idden="1" x14ac:dyDescent="0.25">
      <c r="A554" s="8"/>
      <c r="B554" s="8"/>
      <c r="C554" s="8"/>
      <c r="D554" s="8"/>
      <c r="E554" s="8"/>
      <c r="F554" s="8"/>
      <c r="G554" s="21"/>
      <c r="H554" s="12"/>
      <c r="I554" s="12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idden="1" x14ac:dyDescent="0.25">
      <c r="A555" s="8"/>
      <c r="B555" s="8"/>
      <c r="C555" s="8"/>
      <c r="D555" s="8"/>
      <c r="E555" s="8"/>
      <c r="F555" s="8"/>
      <c r="G555" s="21"/>
      <c r="H555" s="12"/>
      <c r="I555" s="12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idden="1" x14ac:dyDescent="0.25">
      <c r="A556" s="8"/>
      <c r="B556" s="8"/>
      <c r="C556" s="8"/>
      <c r="D556" s="8"/>
      <c r="E556" s="8"/>
      <c r="F556" s="8"/>
      <c r="G556" s="21"/>
      <c r="H556" s="12"/>
      <c r="I556" s="12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idden="1" x14ac:dyDescent="0.25">
      <c r="A557" s="8"/>
      <c r="B557" s="8"/>
      <c r="C557" s="8"/>
      <c r="D557" s="8"/>
      <c r="E557" s="8"/>
      <c r="F557" s="8"/>
      <c r="G557" s="21"/>
      <c r="H557" s="12"/>
      <c r="I557" s="12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idden="1" x14ac:dyDescent="0.25">
      <c r="A558" s="8"/>
      <c r="B558" s="8"/>
      <c r="C558" s="8"/>
      <c r="D558" s="8"/>
      <c r="E558" s="8"/>
      <c r="F558" s="8"/>
      <c r="G558" s="21"/>
      <c r="H558" s="12"/>
      <c r="I558" s="12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idden="1" x14ac:dyDescent="0.25">
      <c r="A559" s="8"/>
      <c r="B559" s="8"/>
      <c r="C559" s="8"/>
      <c r="D559" s="8"/>
      <c r="E559" s="8"/>
      <c r="F559" s="8"/>
      <c r="G559" s="21"/>
      <c r="H559" s="12"/>
      <c r="I559" s="12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idden="1" x14ac:dyDescent="0.25">
      <c r="A560" s="8"/>
      <c r="B560" s="8"/>
      <c r="C560" s="8"/>
      <c r="D560" s="8"/>
      <c r="E560" s="8"/>
      <c r="F560" s="8"/>
      <c r="G560" s="21"/>
      <c r="H560" s="12"/>
      <c r="I560" s="12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idden="1" x14ac:dyDescent="0.25">
      <c r="A561" s="8"/>
      <c r="B561" s="8"/>
      <c r="C561" s="8"/>
      <c r="D561" s="8"/>
      <c r="E561" s="8"/>
      <c r="F561" s="8"/>
      <c r="G561" s="21"/>
      <c r="H561" s="12"/>
      <c r="I561" s="12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idden="1" x14ac:dyDescent="0.25">
      <c r="A562" s="8"/>
      <c r="B562" s="8"/>
      <c r="C562" s="8"/>
      <c r="D562" s="8"/>
      <c r="E562" s="8"/>
      <c r="F562" s="8"/>
      <c r="G562" s="21"/>
      <c r="H562" s="12"/>
      <c r="I562" s="12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idden="1" x14ac:dyDescent="0.25">
      <c r="A563" s="8"/>
      <c r="B563" s="8"/>
      <c r="C563" s="8"/>
      <c r="D563" s="8"/>
      <c r="E563" s="8"/>
      <c r="F563" s="8"/>
      <c r="G563" s="21"/>
      <c r="H563" s="12"/>
      <c r="I563" s="12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idden="1" x14ac:dyDescent="0.25">
      <c r="A564" s="8"/>
      <c r="B564" s="8"/>
      <c r="C564" s="8"/>
      <c r="D564" s="8"/>
      <c r="E564" s="8"/>
      <c r="F564" s="8"/>
      <c r="G564" s="21"/>
      <c r="H564" s="12"/>
      <c r="I564" s="12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idden="1" x14ac:dyDescent="0.25">
      <c r="A565" s="8"/>
      <c r="B565" s="8"/>
      <c r="C565" s="8"/>
      <c r="D565" s="8"/>
      <c r="E565" s="8"/>
      <c r="F565" s="8"/>
      <c r="G565" s="21"/>
      <c r="H565" s="12"/>
      <c r="I565" s="12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idden="1" x14ac:dyDescent="0.25">
      <c r="A566" s="8"/>
      <c r="B566" s="8"/>
      <c r="C566" s="8"/>
      <c r="D566" s="8"/>
      <c r="E566" s="8"/>
      <c r="F566" s="8"/>
      <c r="G566" s="21"/>
      <c r="H566" s="12"/>
      <c r="I566" s="12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idden="1" x14ac:dyDescent="0.25">
      <c r="A567" s="8"/>
      <c r="B567" s="8"/>
      <c r="C567" s="8"/>
      <c r="D567" s="8"/>
      <c r="E567" s="8"/>
      <c r="F567" s="8"/>
      <c r="G567" s="21"/>
      <c r="H567" s="12"/>
      <c r="I567" s="12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idden="1" x14ac:dyDescent="0.25">
      <c r="A568" s="8"/>
      <c r="B568" s="8"/>
      <c r="C568" s="8"/>
      <c r="D568" s="8"/>
      <c r="E568" s="8"/>
      <c r="F568" s="8"/>
      <c r="G568" s="21"/>
      <c r="H568" s="12"/>
      <c r="I568" s="12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idden="1" x14ac:dyDescent="0.25">
      <c r="A569" s="8"/>
      <c r="B569" s="8"/>
      <c r="C569" s="8"/>
      <c r="D569" s="8"/>
      <c r="E569" s="8"/>
      <c r="F569" s="8"/>
      <c r="G569" s="21"/>
      <c r="H569" s="12"/>
      <c r="I569" s="12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idden="1" x14ac:dyDescent="0.25">
      <c r="A570" s="8"/>
      <c r="B570" s="8"/>
      <c r="C570" s="8"/>
      <c r="D570" s="8"/>
      <c r="E570" s="8"/>
      <c r="F570" s="8"/>
      <c r="G570" s="21"/>
      <c r="H570" s="12"/>
      <c r="I570" s="12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idden="1" x14ac:dyDescent="0.25">
      <c r="A571" s="8"/>
      <c r="B571" s="8"/>
      <c r="C571" s="8"/>
      <c r="D571" s="8"/>
      <c r="E571" s="8"/>
      <c r="F571" s="8"/>
      <c r="G571" s="21"/>
      <c r="H571" s="12"/>
      <c r="I571" s="12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idden="1" x14ac:dyDescent="0.25">
      <c r="A572" s="8"/>
      <c r="B572" s="8"/>
      <c r="C572" s="8"/>
      <c r="D572" s="8"/>
      <c r="E572" s="8"/>
      <c r="F572" s="8"/>
      <c r="G572" s="21"/>
      <c r="H572" s="12"/>
      <c r="I572" s="12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idden="1" x14ac:dyDescent="0.25">
      <c r="A573" s="8"/>
      <c r="B573" s="8"/>
      <c r="C573" s="8"/>
      <c r="D573" s="8"/>
      <c r="E573" s="8"/>
      <c r="F573" s="8"/>
      <c r="G573" s="21"/>
      <c r="H573" s="12"/>
      <c r="I573" s="12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idden="1" x14ac:dyDescent="0.25">
      <c r="A574" s="8"/>
      <c r="B574" s="8"/>
      <c r="C574" s="8"/>
      <c r="D574" s="8"/>
      <c r="E574" s="8"/>
      <c r="F574" s="8"/>
      <c r="G574" s="21"/>
      <c r="H574" s="12"/>
      <c r="I574" s="12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idden="1" x14ac:dyDescent="0.25">
      <c r="A575" s="8"/>
      <c r="B575" s="8"/>
      <c r="C575" s="8"/>
      <c r="D575" s="8"/>
      <c r="E575" s="8"/>
      <c r="F575" s="8"/>
      <c r="G575" s="21"/>
      <c r="H575" s="12"/>
      <c r="I575" s="12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idden="1" x14ac:dyDescent="0.25">
      <c r="A576" s="8"/>
      <c r="B576" s="8"/>
      <c r="C576" s="8"/>
      <c r="D576" s="8"/>
      <c r="E576" s="8"/>
      <c r="F576" s="8"/>
      <c r="G576" s="21"/>
      <c r="H576" s="12"/>
      <c r="I576" s="12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idden="1" x14ac:dyDescent="0.25">
      <c r="A577" s="8"/>
      <c r="B577" s="8"/>
      <c r="C577" s="8"/>
      <c r="D577" s="8"/>
      <c r="E577" s="8"/>
      <c r="F577" s="8"/>
      <c r="G577" s="21"/>
      <c r="H577" s="12"/>
      <c r="I577" s="12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idden="1" x14ac:dyDescent="0.25">
      <c r="A578" s="8"/>
      <c r="B578" s="8"/>
      <c r="C578" s="8"/>
      <c r="D578" s="8"/>
      <c r="E578" s="8"/>
      <c r="F578" s="8"/>
      <c r="G578" s="21"/>
      <c r="H578" s="12"/>
      <c r="I578" s="12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idden="1" x14ac:dyDescent="0.25">
      <c r="A579" s="8"/>
      <c r="B579" s="8"/>
      <c r="C579" s="8"/>
      <c r="D579" s="8"/>
      <c r="E579" s="8"/>
      <c r="F579" s="8"/>
      <c r="G579" s="21"/>
      <c r="H579" s="12"/>
      <c r="I579" s="12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idden="1" x14ac:dyDescent="0.25">
      <c r="A580" s="8"/>
      <c r="B580" s="8"/>
      <c r="C580" s="8"/>
      <c r="D580" s="8"/>
      <c r="E580" s="8"/>
      <c r="F580" s="8"/>
      <c r="G580" s="21"/>
      <c r="H580" s="12"/>
      <c r="I580" s="12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idden="1" x14ac:dyDescent="0.25">
      <c r="A581" s="8"/>
      <c r="B581" s="8"/>
      <c r="C581" s="8"/>
      <c r="D581" s="8"/>
      <c r="E581" s="8"/>
      <c r="F581" s="8"/>
      <c r="G581" s="21"/>
      <c r="H581" s="12"/>
      <c r="I581" s="12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idden="1" x14ac:dyDescent="0.25">
      <c r="A582" s="8"/>
      <c r="B582" s="8"/>
      <c r="C582" s="8"/>
      <c r="D582" s="8"/>
      <c r="E582" s="8"/>
      <c r="F582" s="8"/>
      <c r="G582" s="21"/>
      <c r="H582" s="12"/>
      <c r="I582" s="12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idden="1" x14ac:dyDescent="0.25">
      <c r="A583" s="8"/>
      <c r="B583" s="8"/>
      <c r="C583" s="8"/>
      <c r="D583" s="8"/>
      <c r="E583" s="8"/>
      <c r="F583" s="8"/>
      <c r="G583" s="21"/>
      <c r="H583" s="12"/>
      <c r="I583" s="12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idden="1" x14ac:dyDescent="0.25">
      <c r="A584" s="8"/>
      <c r="B584" s="8"/>
      <c r="C584" s="8"/>
      <c r="D584" s="8"/>
      <c r="E584" s="8"/>
      <c r="F584" s="8"/>
      <c r="G584" s="21"/>
      <c r="H584" s="12"/>
      <c r="I584" s="12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idden="1" x14ac:dyDescent="0.25">
      <c r="A585" s="8"/>
      <c r="B585" s="8"/>
      <c r="C585" s="8"/>
      <c r="D585" s="8"/>
      <c r="E585" s="8"/>
      <c r="F585" s="8"/>
      <c r="G585" s="21"/>
      <c r="H585" s="12"/>
      <c r="I585" s="12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idden="1" x14ac:dyDescent="0.25">
      <c r="A586" s="8"/>
      <c r="B586" s="8"/>
      <c r="C586" s="8"/>
      <c r="D586" s="8"/>
      <c r="E586" s="8"/>
      <c r="F586" s="8"/>
      <c r="G586" s="21"/>
      <c r="H586" s="12"/>
      <c r="I586" s="12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idden="1" x14ac:dyDescent="0.25">
      <c r="A587" s="8"/>
      <c r="B587" s="8"/>
      <c r="C587" s="8"/>
      <c r="D587" s="8"/>
      <c r="E587" s="8"/>
      <c r="F587" s="8"/>
      <c r="G587" s="21"/>
      <c r="H587" s="12"/>
      <c r="I587" s="12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idden="1" x14ac:dyDescent="0.25">
      <c r="A588" s="8"/>
      <c r="B588" s="8"/>
      <c r="C588" s="8"/>
      <c r="D588" s="8"/>
      <c r="E588" s="8"/>
      <c r="F588" s="8"/>
      <c r="G588" s="21"/>
      <c r="H588" s="12"/>
      <c r="I588" s="12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idden="1" x14ac:dyDescent="0.25">
      <c r="A589" s="8"/>
      <c r="B589" s="8"/>
      <c r="C589" s="8"/>
      <c r="D589" s="8"/>
      <c r="E589" s="8"/>
      <c r="F589" s="8"/>
      <c r="G589" s="21"/>
      <c r="H589" s="12"/>
      <c r="I589" s="12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idden="1" x14ac:dyDescent="0.25">
      <c r="A590" s="8"/>
      <c r="B590" s="8"/>
      <c r="C590" s="8"/>
      <c r="D590" s="8"/>
      <c r="E590" s="8"/>
      <c r="F590" s="8"/>
      <c r="G590" s="21"/>
      <c r="H590" s="12"/>
      <c r="I590" s="12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idden="1" x14ac:dyDescent="0.25">
      <c r="A591" s="8"/>
      <c r="B591" s="8"/>
      <c r="C591" s="8"/>
      <c r="D591" s="8"/>
      <c r="E591" s="8"/>
      <c r="F591" s="8"/>
      <c r="G591" s="21"/>
      <c r="H591" s="12"/>
      <c r="I591" s="12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idden="1" x14ac:dyDescent="0.25">
      <c r="A592" s="8"/>
      <c r="B592" s="8"/>
      <c r="C592" s="8"/>
      <c r="D592" s="8"/>
      <c r="E592" s="8"/>
      <c r="F592" s="8"/>
      <c r="G592" s="21"/>
      <c r="H592" s="12"/>
      <c r="I592" s="12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idden="1" x14ac:dyDescent="0.25">
      <c r="A593" s="8"/>
      <c r="B593" s="8"/>
      <c r="C593" s="8"/>
      <c r="D593" s="8"/>
      <c r="E593" s="8"/>
      <c r="F593" s="8"/>
      <c r="G593" s="21"/>
      <c r="H593" s="12"/>
      <c r="I593" s="12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idden="1" x14ac:dyDescent="0.25">
      <c r="A594" s="8"/>
      <c r="B594" s="8"/>
      <c r="C594" s="8"/>
      <c r="D594" s="8"/>
      <c r="E594" s="8"/>
      <c r="F594" s="8"/>
      <c r="G594" s="21"/>
      <c r="H594" s="12"/>
      <c r="I594" s="12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idden="1" x14ac:dyDescent="0.25">
      <c r="A595" s="8"/>
      <c r="B595" s="8"/>
      <c r="C595" s="8"/>
      <c r="D595" s="8"/>
      <c r="E595" s="8"/>
      <c r="F595" s="8"/>
      <c r="G595" s="21"/>
      <c r="H595" s="12"/>
      <c r="I595" s="12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idden="1" x14ac:dyDescent="0.25">
      <c r="A596" s="8"/>
      <c r="B596" s="8"/>
      <c r="C596" s="8"/>
      <c r="D596" s="8"/>
      <c r="E596" s="8"/>
      <c r="F596" s="8"/>
      <c r="G596" s="21"/>
      <c r="H596" s="12"/>
      <c r="I596" s="12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idden="1" x14ac:dyDescent="0.25">
      <c r="A597" s="8"/>
      <c r="B597" s="8"/>
      <c r="C597" s="8"/>
      <c r="D597" s="8"/>
      <c r="E597" s="8"/>
      <c r="F597" s="8"/>
      <c r="G597" s="21"/>
      <c r="H597" s="12"/>
      <c r="I597" s="12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idden="1" x14ac:dyDescent="0.25">
      <c r="A598" s="8"/>
      <c r="B598" s="8"/>
      <c r="C598" s="8"/>
      <c r="D598" s="8"/>
      <c r="E598" s="8"/>
      <c r="F598" s="8"/>
      <c r="G598" s="21"/>
      <c r="H598" s="12"/>
      <c r="I598" s="12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idden="1" x14ac:dyDescent="0.25">
      <c r="A599" s="8"/>
      <c r="B599" s="8"/>
      <c r="C599" s="8"/>
      <c r="D599" s="8"/>
      <c r="E599" s="8"/>
      <c r="F599" s="8"/>
      <c r="G599" s="21"/>
      <c r="H599" s="12"/>
      <c r="I599" s="12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idden="1" x14ac:dyDescent="0.25">
      <c r="A600" s="8"/>
      <c r="B600" s="8"/>
      <c r="C600" s="8"/>
      <c r="D600" s="8"/>
      <c r="E600" s="8"/>
      <c r="F600" s="8"/>
      <c r="G600" s="21"/>
      <c r="H600" s="12"/>
      <c r="I600" s="12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idden="1" x14ac:dyDescent="0.25">
      <c r="A601" s="8"/>
      <c r="B601" s="8"/>
      <c r="C601" s="8"/>
      <c r="D601" s="8"/>
      <c r="E601" s="8"/>
      <c r="F601" s="8"/>
      <c r="G601" s="21"/>
      <c r="H601" s="12"/>
      <c r="I601" s="12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idden="1" x14ac:dyDescent="0.25">
      <c r="A602" s="8"/>
      <c r="B602" s="8"/>
      <c r="C602" s="8"/>
      <c r="D602" s="8"/>
      <c r="E602" s="8"/>
      <c r="F602" s="8"/>
      <c r="G602" s="21"/>
      <c r="H602" s="12"/>
      <c r="I602" s="12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idden="1" x14ac:dyDescent="0.25">
      <c r="A603" s="8"/>
      <c r="B603" s="8"/>
      <c r="C603" s="8"/>
      <c r="D603" s="8"/>
      <c r="E603" s="8"/>
      <c r="F603" s="8"/>
      <c r="G603" s="21"/>
      <c r="H603" s="12"/>
      <c r="I603" s="12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idden="1" x14ac:dyDescent="0.25">
      <c r="A604" s="8"/>
      <c r="B604" s="8"/>
      <c r="C604" s="8"/>
      <c r="D604" s="8"/>
      <c r="E604" s="8"/>
      <c r="F604" s="8"/>
      <c r="G604" s="21"/>
      <c r="H604" s="12"/>
      <c r="I604" s="12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idden="1" x14ac:dyDescent="0.25">
      <c r="A605" s="8"/>
      <c r="B605" s="8"/>
      <c r="C605" s="8"/>
      <c r="D605" s="8"/>
      <c r="E605" s="8"/>
      <c r="F605" s="8"/>
      <c r="G605" s="21"/>
      <c r="H605" s="12"/>
      <c r="I605" s="12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idden="1" x14ac:dyDescent="0.25">
      <c r="A606" s="8"/>
      <c r="B606" s="8"/>
      <c r="C606" s="8"/>
      <c r="D606" s="8"/>
      <c r="E606" s="8"/>
      <c r="F606" s="8"/>
      <c r="G606" s="21"/>
      <c r="H606" s="12"/>
      <c r="I606" s="12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idden="1" x14ac:dyDescent="0.25">
      <c r="A607" s="8"/>
      <c r="B607" s="8"/>
      <c r="C607" s="8"/>
      <c r="D607" s="8"/>
      <c r="E607" s="8"/>
      <c r="F607" s="8"/>
      <c r="G607" s="21"/>
      <c r="H607" s="12"/>
      <c r="I607" s="12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idden="1" x14ac:dyDescent="0.25">
      <c r="A608" s="8"/>
      <c r="B608" s="8"/>
      <c r="C608" s="8"/>
      <c r="D608" s="8"/>
      <c r="E608" s="8"/>
      <c r="F608" s="8"/>
      <c r="G608" s="21"/>
      <c r="H608" s="12"/>
      <c r="I608" s="12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idden="1" x14ac:dyDescent="0.25">
      <c r="A609" s="8"/>
      <c r="B609" s="8"/>
      <c r="C609" s="8"/>
      <c r="D609" s="8"/>
      <c r="E609" s="8"/>
      <c r="F609" s="8"/>
      <c r="G609" s="21"/>
      <c r="H609" s="12"/>
      <c r="I609" s="12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idden="1" x14ac:dyDescent="0.25">
      <c r="A610" s="8"/>
      <c r="B610" s="8"/>
      <c r="C610" s="8"/>
      <c r="D610" s="8"/>
      <c r="E610" s="8"/>
      <c r="F610" s="8"/>
      <c r="G610" s="21"/>
      <c r="H610" s="12"/>
      <c r="I610" s="12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idden="1" x14ac:dyDescent="0.25">
      <c r="A611" s="8"/>
      <c r="B611" s="8"/>
      <c r="C611" s="8"/>
      <c r="D611" s="8"/>
      <c r="E611" s="8"/>
      <c r="F611" s="8"/>
      <c r="G611" s="21"/>
      <c r="H611" s="12"/>
      <c r="I611" s="12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idden="1" x14ac:dyDescent="0.25">
      <c r="A612" s="8"/>
      <c r="B612" s="8"/>
      <c r="C612" s="8"/>
      <c r="D612" s="8"/>
      <c r="E612" s="8"/>
      <c r="F612" s="8"/>
      <c r="G612" s="21"/>
      <c r="H612" s="12"/>
      <c r="I612" s="12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idden="1" x14ac:dyDescent="0.25">
      <c r="A613" s="8"/>
      <c r="B613" s="8"/>
      <c r="C613" s="8"/>
      <c r="D613" s="8"/>
      <c r="E613" s="8"/>
      <c r="F613" s="8"/>
      <c r="G613" s="21"/>
      <c r="H613" s="12"/>
      <c r="I613" s="12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idden="1" x14ac:dyDescent="0.25">
      <c r="A614" s="8"/>
      <c r="B614" s="8"/>
      <c r="C614" s="8"/>
      <c r="D614" s="8"/>
      <c r="E614" s="8"/>
      <c r="F614" s="8"/>
      <c r="G614" s="21"/>
      <c r="H614" s="12"/>
      <c r="I614" s="12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idden="1" x14ac:dyDescent="0.25">
      <c r="A615" s="8"/>
      <c r="B615" s="8"/>
      <c r="C615" s="8"/>
      <c r="D615" s="8"/>
      <c r="E615" s="8"/>
      <c r="F615" s="8"/>
      <c r="G615" s="21"/>
      <c r="H615" s="12"/>
      <c r="I615" s="12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idden="1" x14ac:dyDescent="0.25">
      <c r="A616" s="8"/>
      <c r="B616" s="8"/>
      <c r="C616" s="8"/>
      <c r="D616" s="8"/>
      <c r="E616" s="8"/>
      <c r="F616" s="8"/>
      <c r="G616" s="21"/>
      <c r="H616" s="12"/>
      <c r="I616" s="12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idden="1" x14ac:dyDescent="0.25">
      <c r="A617" s="8"/>
      <c r="B617" s="8"/>
      <c r="C617" s="8"/>
      <c r="D617" s="8"/>
      <c r="E617" s="8"/>
      <c r="F617" s="8"/>
      <c r="G617" s="21"/>
      <c r="H617" s="12"/>
      <c r="I617" s="12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idden="1" x14ac:dyDescent="0.25">
      <c r="A618" s="8"/>
      <c r="B618" s="8"/>
      <c r="C618" s="8"/>
      <c r="D618" s="8"/>
      <c r="E618" s="8"/>
      <c r="F618" s="8"/>
      <c r="G618" s="21"/>
      <c r="H618" s="12"/>
      <c r="I618" s="12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idden="1" x14ac:dyDescent="0.25">
      <c r="A619" s="8"/>
      <c r="B619" s="8"/>
      <c r="C619" s="8"/>
      <c r="D619" s="8"/>
      <c r="E619" s="8"/>
      <c r="F619" s="8"/>
      <c r="G619" s="21"/>
      <c r="H619" s="12"/>
      <c r="I619" s="12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idden="1" x14ac:dyDescent="0.25">
      <c r="A620" s="8"/>
      <c r="B620" s="8"/>
      <c r="C620" s="8"/>
      <c r="D620" s="8"/>
      <c r="E620" s="8"/>
      <c r="F620" s="8"/>
      <c r="G620" s="21"/>
      <c r="H620" s="12"/>
      <c r="I620" s="12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idden="1" x14ac:dyDescent="0.25">
      <c r="A621" s="8"/>
      <c r="B621" s="8"/>
      <c r="C621" s="8"/>
      <c r="D621" s="8"/>
      <c r="E621" s="8"/>
      <c r="F621" s="8"/>
      <c r="G621" s="21"/>
      <c r="H621" s="12"/>
      <c r="I621" s="12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idden="1" x14ac:dyDescent="0.25">
      <c r="A622" s="8"/>
      <c r="B622" s="8"/>
      <c r="C622" s="8"/>
      <c r="D622" s="8"/>
      <c r="E622" s="8"/>
      <c r="F622" s="8"/>
      <c r="G622" s="21"/>
      <c r="H622" s="12"/>
      <c r="I622" s="12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idden="1" x14ac:dyDescent="0.25">
      <c r="A623" s="8"/>
      <c r="B623" s="8"/>
      <c r="C623" s="8"/>
      <c r="D623" s="8"/>
      <c r="E623" s="8"/>
      <c r="F623" s="8"/>
      <c r="G623" s="21"/>
      <c r="H623" s="12"/>
      <c r="I623" s="12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idden="1" x14ac:dyDescent="0.25">
      <c r="A624" s="8"/>
      <c r="B624" s="8"/>
      <c r="C624" s="8"/>
      <c r="D624" s="8"/>
      <c r="E624" s="8"/>
      <c r="F624" s="8"/>
      <c r="G624" s="21"/>
      <c r="H624" s="12"/>
      <c r="I624" s="12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idden="1" x14ac:dyDescent="0.25">
      <c r="A625" s="8"/>
      <c r="B625" s="8"/>
      <c r="C625" s="8"/>
      <c r="D625" s="8"/>
      <c r="E625" s="8"/>
      <c r="F625" s="8"/>
      <c r="G625" s="21"/>
      <c r="H625" s="12"/>
      <c r="I625" s="12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idden="1" x14ac:dyDescent="0.25">
      <c r="A626" s="8"/>
      <c r="B626" s="8"/>
      <c r="C626" s="8"/>
      <c r="D626" s="8"/>
      <c r="E626" s="8"/>
      <c r="F626" s="8"/>
      <c r="G626" s="21"/>
      <c r="H626" s="12"/>
      <c r="I626" s="12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idden="1" x14ac:dyDescent="0.25">
      <c r="A627" s="8"/>
      <c r="B627" s="8"/>
      <c r="C627" s="8"/>
      <c r="D627" s="8"/>
      <c r="E627" s="8"/>
      <c r="F627" s="8"/>
      <c r="G627" s="21"/>
      <c r="H627" s="12"/>
      <c r="I627" s="12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idden="1" x14ac:dyDescent="0.25">
      <c r="A628" s="8"/>
      <c r="B628" s="8"/>
      <c r="C628" s="8"/>
      <c r="D628" s="8"/>
      <c r="E628" s="8"/>
      <c r="F628" s="8"/>
      <c r="G628" s="21"/>
      <c r="H628" s="12"/>
      <c r="I628" s="12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idden="1" x14ac:dyDescent="0.25">
      <c r="A629" s="8"/>
      <c r="B629" s="8"/>
      <c r="C629" s="8"/>
      <c r="D629" s="8"/>
      <c r="E629" s="8"/>
      <c r="F629" s="8"/>
      <c r="G629" s="21"/>
      <c r="H629" s="12"/>
      <c r="I629" s="12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idden="1" x14ac:dyDescent="0.25">
      <c r="A630" s="8"/>
      <c r="B630" s="8"/>
      <c r="C630" s="8"/>
      <c r="D630" s="8"/>
      <c r="E630" s="8"/>
      <c r="F630" s="8"/>
      <c r="G630" s="21"/>
      <c r="H630" s="12"/>
      <c r="I630" s="12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idden="1" x14ac:dyDescent="0.25">
      <c r="A631" s="8"/>
      <c r="B631" s="8"/>
      <c r="C631" s="8"/>
      <c r="D631" s="8"/>
      <c r="E631" s="8"/>
      <c r="F631" s="8"/>
      <c r="G631" s="21"/>
      <c r="H631" s="12"/>
      <c r="I631" s="12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idden="1" x14ac:dyDescent="0.25">
      <c r="A632" s="8"/>
      <c r="B632" s="8"/>
      <c r="C632" s="8"/>
      <c r="D632" s="8"/>
      <c r="E632" s="8"/>
      <c r="F632" s="8"/>
      <c r="G632" s="21"/>
      <c r="H632" s="12"/>
      <c r="I632" s="12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idden="1" x14ac:dyDescent="0.25">
      <c r="A633" s="8"/>
      <c r="B633" s="8"/>
      <c r="C633" s="8"/>
      <c r="D633" s="8"/>
      <c r="E633" s="8"/>
      <c r="F633" s="8"/>
      <c r="G633" s="21"/>
      <c r="H633" s="12"/>
      <c r="I633" s="12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idden="1" x14ac:dyDescent="0.25">
      <c r="A634" s="8"/>
      <c r="B634" s="8"/>
      <c r="C634" s="8"/>
      <c r="D634" s="8"/>
      <c r="E634" s="8"/>
      <c r="F634" s="8"/>
      <c r="G634" s="21"/>
      <c r="H634" s="12"/>
      <c r="I634" s="12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idden="1" x14ac:dyDescent="0.25">
      <c r="A635" s="8"/>
      <c r="B635" s="8"/>
      <c r="C635" s="8"/>
      <c r="D635" s="8"/>
      <c r="E635" s="8"/>
      <c r="F635" s="8"/>
      <c r="G635" s="21"/>
      <c r="H635" s="12"/>
      <c r="I635" s="12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idden="1" x14ac:dyDescent="0.25">
      <c r="A636" s="8"/>
      <c r="B636" s="8"/>
      <c r="C636" s="8"/>
      <c r="D636" s="8"/>
      <c r="E636" s="8"/>
      <c r="F636" s="8"/>
      <c r="G636" s="21"/>
      <c r="H636" s="12"/>
      <c r="I636" s="12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idden="1" x14ac:dyDescent="0.25">
      <c r="A637" s="8"/>
      <c r="B637" s="8"/>
      <c r="C637" s="8"/>
      <c r="D637" s="8"/>
      <c r="E637" s="8"/>
      <c r="F637" s="8"/>
      <c r="G637" s="21"/>
      <c r="H637" s="12"/>
      <c r="I637" s="12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idden="1" x14ac:dyDescent="0.25">
      <c r="A638" s="8"/>
      <c r="B638" s="8"/>
      <c r="C638" s="8"/>
      <c r="D638" s="8"/>
      <c r="E638" s="8"/>
      <c r="F638" s="8"/>
      <c r="G638" s="21"/>
      <c r="H638" s="12"/>
      <c r="I638" s="12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idden="1" x14ac:dyDescent="0.25">
      <c r="A639" s="8"/>
      <c r="B639" s="8"/>
      <c r="C639" s="8"/>
      <c r="D639" s="8"/>
      <c r="E639" s="8"/>
      <c r="F639" s="8"/>
      <c r="G639" s="21"/>
      <c r="H639" s="12"/>
      <c r="I639" s="12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idden="1" x14ac:dyDescent="0.25">
      <c r="A640" s="8"/>
      <c r="B640" s="8"/>
      <c r="C640" s="8"/>
      <c r="D640" s="8"/>
      <c r="E640" s="8"/>
      <c r="F640" s="8"/>
      <c r="G640" s="21"/>
      <c r="H640" s="12"/>
      <c r="I640" s="12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idden="1" x14ac:dyDescent="0.25">
      <c r="A641" s="8"/>
      <c r="B641" s="8"/>
      <c r="C641" s="8"/>
      <c r="D641" s="8"/>
      <c r="E641" s="8"/>
      <c r="F641" s="8"/>
      <c r="G641" s="21"/>
      <c r="H641" s="12"/>
      <c r="I641" s="12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idden="1" x14ac:dyDescent="0.25">
      <c r="A642" s="8"/>
      <c r="B642" s="8"/>
      <c r="C642" s="8"/>
      <c r="D642" s="8"/>
      <c r="E642" s="8"/>
      <c r="F642" s="8"/>
      <c r="G642" s="21"/>
      <c r="H642" s="12"/>
      <c r="I642" s="12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idden="1" x14ac:dyDescent="0.25">
      <c r="A643" s="8"/>
      <c r="B643" s="8"/>
      <c r="C643" s="8"/>
      <c r="D643" s="8"/>
      <c r="E643" s="8"/>
      <c r="F643" s="8"/>
      <c r="G643" s="21"/>
      <c r="H643" s="12"/>
      <c r="I643" s="12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idden="1" x14ac:dyDescent="0.25">
      <c r="A644" s="8"/>
      <c r="B644" s="8"/>
      <c r="C644" s="8"/>
      <c r="D644" s="8"/>
      <c r="E644" s="8"/>
      <c r="F644" s="8"/>
      <c r="G644" s="21"/>
      <c r="H644" s="12"/>
      <c r="I644" s="12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idden="1" x14ac:dyDescent="0.25">
      <c r="A645" s="8"/>
      <c r="B645" s="8"/>
      <c r="C645" s="8"/>
      <c r="D645" s="8"/>
      <c r="E645" s="8"/>
      <c r="F645" s="8"/>
      <c r="G645" s="21"/>
      <c r="H645" s="12"/>
      <c r="I645" s="12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idden="1" x14ac:dyDescent="0.25">
      <c r="A646" s="8"/>
      <c r="B646" s="8"/>
      <c r="C646" s="8"/>
      <c r="D646" s="8"/>
      <c r="E646" s="8"/>
      <c r="F646" s="8"/>
      <c r="G646" s="21"/>
      <c r="H646" s="12"/>
      <c r="I646" s="12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idden="1" x14ac:dyDescent="0.25">
      <c r="A647" s="8"/>
      <c r="B647" s="8"/>
      <c r="C647" s="8"/>
      <c r="D647" s="8"/>
      <c r="E647" s="8"/>
      <c r="F647" s="8"/>
      <c r="G647" s="21"/>
      <c r="H647" s="12"/>
      <c r="I647" s="12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idden="1" x14ac:dyDescent="0.25">
      <c r="A648" s="8"/>
      <c r="B648" s="8"/>
      <c r="C648" s="8"/>
      <c r="D648" s="8"/>
      <c r="E648" s="8"/>
      <c r="F648" s="8"/>
      <c r="G648" s="21"/>
      <c r="H648" s="12"/>
      <c r="I648" s="12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idden="1" x14ac:dyDescent="0.25">
      <c r="A649" s="8"/>
      <c r="B649" s="8"/>
      <c r="C649" s="8"/>
      <c r="D649" s="8"/>
      <c r="E649" s="8"/>
      <c r="F649" s="8"/>
      <c r="G649" s="21"/>
      <c r="H649" s="12"/>
      <c r="I649" s="12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idden="1" x14ac:dyDescent="0.25">
      <c r="A650" s="8"/>
      <c r="B650" s="8"/>
      <c r="C650" s="8"/>
      <c r="D650" s="8"/>
      <c r="E650" s="8"/>
      <c r="F650" s="8"/>
      <c r="G650" s="21"/>
      <c r="H650" s="12"/>
      <c r="I650" s="12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idden="1" x14ac:dyDescent="0.25">
      <c r="A651" s="8"/>
      <c r="B651" s="8"/>
      <c r="C651" s="8"/>
      <c r="D651" s="8"/>
      <c r="E651" s="8"/>
      <c r="F651" s="8"/>
      <c r="G651" s="21"/>
      <c r="H651" s="12"/>
      <c r="I651" s="12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idden="1" x14ac:dyDescent="0.25">
      <c r="A652" s="8"/>
      <c r="B652" s="8"/>
      <c r="C652" s="8"/>
      <c r="D652" s="8"/>
      <c r="E652" s="8"/>
      <c r="F652" s="8"/>
      <c r="G652" s="21"/>
      <c r="H652" s="12"/>
      <c r="I652" s="12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idden="1" x14ac:dyDescent="0.25">
      <c r="A653" s="8"/>
      <c r="B653" s="8"/>
      <c r="C653" s="8"/>
      <c r="D653" s="8"/>
      <c r="E653" s="8"/>
      <c r="F653" s="8"/>
      <c r="G653" s="21"/>
      <c r="H653" s="12"/>
      <c r="I653" s="12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idden="1" x14ac:dyDescent="0.25">
      <c r="A654" s="8"/>
      <c r="B654" s="8"/>
      <c r="C654" s="8"/>
      <c r="D654" s="8"/>
      <c r="E654" s="8"/>
      <c r="F654" s="8"/>
      <c r="G654" s="21"/>
      <c r="H654" s="12"/>
      <c r="I654" s="12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idden="1" x14ac:dyDescent="0.25">
      <c r="A655" s="8"/>
      <c r="B655" s="8"/>
      <c r="C655" s="8"/>
      <c r="D655" s="8"/>
      <c r="E655" s="8"/>
      <c r="F655" s="8"/>
      <c r="G655" s="21"/>
      <c r="H655" s="12"/>
      <c r="I655" s="12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idden="1" x14ac:dyDescent="0.25">
      <c r="A656" s="8"/>
      <c r="B656" s="8"/>
      <c r="C656" s="8"/>
      <c r="D656" s="8"/>
      <c r="E656" s="8"/>
      <c r="F656" s="8"/>
      <c r="G656" s="21"/>
      <c r="H656" s="12"/>
      <c r="I656" s="12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idden="1" x14ac:dyDescent="0.25">
      <c r="A657" s="8"/>
      <c r="B657" s="8"/>
      <c r="C657" s="8"/>
      <c r="D657" s="8"/>
      <c r="E657" s="8"/>
      <c r="F657" s="8"/>
      <c r="G657" s="21"/>
      <c r="H657" s="12"/>
      <c r="I657" s="12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idden="1" x14ac:dyDescent="0.25">
      <c r="A658" s="8"/>
      <c r="B658" s="8"/>
      <c r="C658" s="8"/>
      <c r="D658" s="8"/>
      <c r="E658" s="8"/>
      <c r="F658" s="8"/>
      <c r="G658" s="21"/>
      <c r="H658" s="12"/>
      <c r="I658" s="12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idden="1" x14ac:dyDescent="0.25">
      <c r="A659" s="8"/>
      <c r="B659" s="8"/>
      <c r="C659" s="8"/>
      <c r="D659" s="8"/>
      <c r="E659" s="8"/>
      <c r="F659" s="8"/>
      <c r="G659" s="21"/>
      <c r="H659" s="12"/>
      <c r="I659" s="12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idden="1" x14ac:dyDescent="0.25">
      <c r="A660" s="8"/>
      <c r="B660" s="8"/>
      <c r="C660" s="8"/>
      <c r="D660" s="8"/>
      <c r="E660" s="8"/>
      <c r="F660" s="8"/>
      <c r="G660" s="21"/>
      <c r="H660" s="12"/>
      <c r="I660" s="12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idden="1" x14ac:dyDescent="0.25">
      <c r="A661" s="8"/>
      <c r="B661" s="8"/>
      <c r="C661" s="8"/>
      <c r="D661" s="8"/>
      <c r="E661" s="8"/>
      <c r="F661" s="8"/>
      <c r="G661" s="21"/>
      <c r="H661" s="12"/>
      <c r="I661" s="12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idden="1" x14ac:dyDescent="0.25">
      <c r="A662" s="8"/>
      <c r="B662" s="8"/>
      <c r="C662" s="8"/>
      <c r="D662" s="8"/>
      <c r="E662" s="8"/>
      <c r="F662" s="8"/>
      <c r="G662" s="21"/>
      <c r="H662" s="12"/>
      <c r="I662" s="12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idden="1" x14ac:dyDescent="0.25">
      <c r="A663" s="8"/>
      <c r="B663" s="8"/>
      <c r="C663" s="8"/>
      <c r="D663" s="8"/>
      <c r="E663" s="8"/>
      <c r="F663" s="8"/>
      <c r="G663" s="21"/>
      <c r="H663" s="12"/>
      <c r="I663" s="12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idden="1" x14ac:dyDescent="0.25">
      <c r="A664" s="8"/>
      <c r="B664" s="8"/>
      <c r="C664" s="8"/>
      <c r="D664" s="8"/>
      <c r="E664" s="8"/>
      <c r="F664" s="8"/>
      <c r="G664" s="21"/>
      <c r="H664" s="12"/>
      <c r="I664" s="12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idden="1" x14ac:dyDescent="0.25">
      <c r="A665" s="8"/>
      <c r="B665" s="8"/>
      <c r="C665" s="8"/>
      <c r="D665" s="8"/>
      <c r="E665" s="8"/>
      <c r="F665" s="8"/>
      <c r="G665" s="21"/>
      <c r="H665" s="12"/>
      <c r="I665" s="12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idden="1" x14ac:dyDescent="0.25">
      <c r="A666" s="8"/>
      <c r="B666" s="8"/>
      <c r="C666" s="8"/>
      <c r="D666" s="8"/>
      <c r="E666" s="8"/>
      <c r="F666" s="8"/>
      <c r="G666" s="21"/>
      <c r="H666" s="12"/>
      <c r="I666" s="12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idden="1" x14ac:dyDescent="0.25">
      <c r="A667" s="8"/>
      <c r="B667" s="8"/>
      <c r="C667" s="8"/>
      <c r="D667" s="8"/>
      <c r="E667" s="8"/>
      <c r="F667" s="8"/>
      <c r="G667" s="21"/>
      <c r="H667" s="12"/>
      <c r="I667" s="12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idden="1" x14ac:dyDescent="0.25">
      <c r="A668" s="8"/>
      <c r="B668" s="8"/>
      <c r="C668" s="8"/>
      <c r="D668" s="8"/>
      <c r="E668" s="8"/>
      <c r="F668" s="8"/>
      <c r="G668" s="21"/>
      <c r="H668" s="12"/>
      <c r="I668" s="12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idden="1" x14ac:dyDescent="0.25">
      <c r="A669" s="8"/>
      <c r="B669" s="8"/>
      <c r="C669" s="8"/>
      <c r="D669" s="8"/>
      <c r="E669" s="8"/>
      <c r="F669" s="8"/>
      <c r="G669" s="21"/>
      <c r="H669" s="12"/>
      <c r="I669" s="12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idden="1" x14ac:dyDescent="0.25">
      <c r="A670" s="8"/>
      <c r="B670" s="8"/>
      <c r="C670" s="8"/>
      <c r="D670" s="8"/>
      <c r="E670" s="8"/>
      <c r="F670" s="8"/>
      <c r="G670" s="21"/>
      <c r="H670" s="12"/>
      <c r="I670" s="12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idden="1" x14ac:dyDescent="0.25">
      <c r="A671" s="8"/>
      <c r="B671" s="8"/>
      <c r="C671" s="8"/>
      <c r="D671" s="8"/>
      <c r="E671" s="8"/>
      <c r="F671" s="8"/>
      <c r="G671" s="21"/>
      <c r="H671" s="12"/>
      <c r="I671" s="12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idden="1" x14ac:dyDescent="0.25">
      <c r="A672" s="8"/>
      <c r="B672" s="8"/>
      <c r="C672" s="8"/>
      <c r="D672" s="8"/>
      <c r="E672" s="8"/>
      <c r="F672" s="8"/>
      <c r="G672" s="21"/>
      <c r="H672" s="12"/>
      <c r="I672" s="12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idden="1" x14ac:dyDescent="0.25">
      <c r="A673" s="8"/>
      <c r="B673" s="8"/>
      <c r="C673" s="8"/>
      <c r="D673" s="8"/>
      <c r="E673" s="8"/>
      <c r="F673" s="8"/>
      <c r="G673" s="21"/>
      <c r="H673" s="12"/>
      <c r="I673" s="12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idden="1" x14ac:dyDescent="0.25">
      <c r="A674" s="8"/>
      <c r="B674" s="8"/>
      <c r="C674" s="8"/>
      <c r="D674" s="8"/>
      <c r="E674" s="8"/>
      <c r="F674" s="8"/>
      <c r="G674" s="21"/>
      <c r="H674" s="12"/>
      <c r="I674" s="12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idden="1" x14ac:dyDescent="0.25">
      <c r="A675" s="8"/>
      <c r="B675" s="8"/>
      <c r="C675" s="8"/>
      <c r="D675" s="8"/>
      <c r="E675" s="8"/>
      <c r="F675" s="8"/>
      <c r="G675" s="21"/>
      <c r="H675" s="12"/>
      <c r="I675" s="12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idden="1" x14ac:dyDescent="0.25">
      <c r="A676" s="8"/>
      <c r="B676" s="8"/>
      <c r="C676" s="8"/>
      <c r="D676" s="8"/>
      <c r="E676" s="8"/>
      <c r="F676" s="8"/>
      <c r="G676" s="21"/>
      <c r="H676" s="12"/>
      <c r="I676" s="12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idden="1" x14ac:dyDescent="0.25">
      <c r="A677" s="8"/>
      <c r="B677" s="8"/>
      <c r="C677" s="8"/>
      <c r="D677" s="8"/>
      <c r="E677" s="8"/>
      <c r="F677" s="8"/>
      <c r="G677" s="21"/>
      <c r="H677" s="12"/>
      <c r="I677" s="12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idden="1" x14ac:dyDescent="0.25">
      <c r="A678" s="8"/>
      <c r="B678" s="8"/>
      <c r="C678" s="8"/>
      <c r="D678" s="8"/>
      <c r="E678" s="8"/>
      <c r="F678" s="8"/>
      <c r="G678" s="21"/>
      <c r="H678" s="12"/>
      <c r="I678" s="12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idden="1" x14ac:dyDescent="0.25">
      <c r="A679" s="8"/>
      <c r="B679" s="8"/>
      <c r="C679" s="8"/>
      <c r="D679" s="8"/>
      <c r="E679" s="8"/>
      <c r="F679" s="8"/>
      <c r="G679" s="21"/>
      <c r="H679" s="12"/>
      <c r="I679" s="12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idden="1" x14ac:dyDescent="0.25">
      <c r="A680" s="8"/>
      <c r="B680" s="8"/>
      <c r="C680" s="8"/>
      <c r="D680" s="8"/>
      <c r="E680" s="8"/>
      <c r="F680" s="8"/>
      <c r="G680" s="21"/>
      <c r="H680" s="12"/>
      <c r="I680" s="12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idden="1" x14ac:dyDescent="0.25">
      <c r="A681" s="8"/>
      <c r="B681" s="8"/>
      <c r="C681" s="8"/>
      <c r="D681" s="8"/>
      <c r="E681" s="8"/>
      <c r="F681" s="8"/>
      <c r="G681" s="21"/>
      <c r="H681" s="12"/>
      <c r="I681" s="12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idden="1" x14ac:dyDescent="0.25">
      <c r="A682" s="8"/>
      <c r="B682" s="8"/>
      <c r="C682" s="8"/>
      <c r="D682" s="8"/>
      <c r="E682" s="8"/>
      <c r="F682" s="8"/>
      <c r="G682" s="21"/>
      <c r="H682" s="12"/>
      <c r="I682" s="12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idden="1" x14ac:dyDescent="0.25">
      <c r="A683" s="8"/>
      <c r="B683" s="8"/>
      <c r="C683" s="8"/>
      <c r="D683" s="8"/>
      <c r="E683" s="8"/>
      <c r="F683" s="8"/>
      <c r="G683" s="21"/>
      <c r="H683" s="12"/>
      <c r="I683" s="12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idden="1" x14ac:dyDescent="0.25">
      <c r="A684" s="8"/>
      <c r="B684" s="8"/>
      <c r="C684" s="8"/>
      <c r="D684" s="8"/>
      <c r="E684" s="8"/>
      <c r="F684" s="8"/>
      <c r="G684" s="21"/>
      <c r="H684" s="12"/>
      <c r="I684" s="12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idden="1" x14ac:dyDescent="0.25">
      <c r="A685" s="8"/>
      <c r="B685" s="8"/>
      <c r="C685" s="8"/>
      <c r="D685" s="8"/>
      <c r="E685" s="8"/>
      <c r="F685" s="8"/>
      <c r="G685" s="21"/>
      <c r="H685" s="12"/>
      <c r="I685" s="12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idden="1" x14ac:dyDescent="0.25">
      <c r="A686" s="8"/>
      <c r="B686" s="8"/>
      <c r="C686" s="8"/>
      <c r="D686" s="8"/>
      <c r="E686" s="8"/>
      <c r="F686" s="8"/>
      <c r="G686" s="21"/>
      <c r="H686" s="12"/>
      <c r="I686" s="12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idden="1" x14ac:dyDescent="0.25">
      <c r="A687" s="8"/>
      <c r="B687" s="8"/>
      <c r="C687" s="8"/>
      <c r="D687" s="8"/>
      <c r="E687" s="8"/>
      <c r="F687" s="8"/>
      <c r="G687" s="21"/>
      <c r="H687" s="12"/>
      <c r="I687" s="12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idden="1" x14ac:dyDescent="0.25">
      <c r="A688" s="8"/>
      <c r="B688" s="8"/>
      <c r="C688" s="8"/>
      <c r="D688" s="8"/>
      <c r="E688" s="8"/>
      <c r="F688" s="8"/>
      <c r="G688" s="21"/>
      <c r="H688" s="12"/>
      <c r="I688" s="12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idden="1" x14ac:dyDescent="0.25">
      <c r="A689" s="8"/>
      <c r="B689" s="8"/>
      <c r="C689" s="8"/>
      <c r="D689" s="8"/>
      <c r="E689" s="8"/>
      <c r="F689" s="8"/>
      <c r="G689" s="21"/>
      <c r="H689" s="12"/>
      <c r="I689" s="12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idden="1" x14ac:dyDescent="0.25">
      <c r="A690" s="8"/>
      <c r="B690" s="8"/>
      <c r="C690" s="8"/>
      <c r="D690" s="8"/>
      <c r="E690" s="8"/>
      <c r="F690" s="8"/>
      <c r="G690" s="21"/>
      <c r="H690" s="12"/>
      <c r="I690" s="12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idden="1" x14ac:dyDescent="0.25">
      <c r="A691" s="8"/>
      <c r="B691" s="8"/>
      <c r="C691" s="8"/>
      <c r="D691" s="8"/>
      <c r="E691" s="8"/>
      <c r="F691" s="8"/>
      <c r="G691" s="21"/>
      <c r="H691" s="12"/>
      <c r="I691" s="12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idden="1" x14ac:dyDescent="0.25">
      <c r="A692" s="8"/>
      <c r="B692" s="8"/>
      <c r="C692" s="8"/>
      <c r="D692" s="8"/>
      <c r="E692" s="8"/>
      <c r="F692" s="8"/>
      <c r="G692" s="21"/>
      <c r="H692" s="12"/>
      <c r="I692" s="12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idden="1" x14ac:dyDescent="0.25">
      <c r="A693" s="8"/>
      <c r="B693" s="8"/>
      <c r="C693" s="8"/>
      <c r="D693" s="8"/>
      <c r="E693" s="8"/>
      <c r="F693" s="8"/>
      <c r="G693" s="21"/>
      <c r="H693" s="12"/>
      <c r="I693" s="12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idden="1" x14ac:dyDescent="0.25">
      <c r="A694" s="8"/>
      <c r="B694" s="8"/>
      <c r="C694" s="8"/>
      <c r="D694" s="8"/>
      <c r="E694" s="8"/>
      <c r="F694" s="8"/>
      <c r="G694" s="21"/>
      <c r="H694" s="12"/>
      <c r="I694" s="12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idden="1" x14ac:dyDescent="0.25">
      <c r="A695" s="8"/>
      <c r="B695" s="8"/>
      <c r="C695" s="8"/>
      <c r="D695" s="8"/>
      <c r="E695" s="8"/>
      <c r="F695" s="8"/>
      <c r="G695" s="21"/>
      <c r="H695" s="12"/>
      <c r="I695" s="12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idden="1" x14ac:dyDescent="0.25">
      <c r="A696" s="8"/>
      <c r="B696" s="8"/>
      <c r="C696" s="8"/>
      <c r="D696" s="8"/>
      <c r="E696" s="8"/>
      <c r="F696" s="8"/>
      <c r="G696" s="21"/>
      <c r="H696" s="12"/>
      <c r="I696" s="12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idden="1" x14ac:dyDescent="0.25">
      <c r="A697" s="8"/>
      <c r="B697" s="8"/>
      <c r="C697" s="8"/>
      <c r="D697" s="8"/>
      <c r="E697" s="8"/>
      <c r="F697" s="8"/>
      <c r="G697" s="21"/>
      <c r="H697" s="12"/>
      <c r="I697" s="12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idden="1" x14ac:dyDescent="0.25">
      <c r="A698" s="8"/>
      <c r="B698" s="8"/>
      <c r="C698" s="8"/>
      <c r="D698" s="8"/>
      <c r="E698" s="8"/>
      <c r="F698" s="8"/>
      <c r="G698" s="21"/>
      <c r="H698" s="12"/>
      <c r="I698" s="12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idden="1" x14ac:dyDescent="0.25">
      <c r="A699" s="8"/>
      <c r="B699" s="8"/>
      <c r="C699" s="8"/>
      <c r="D699" s="8"/>
      <c r="E699" s="8"/>
      <c r="F699" s="8"/>
      <c r="G699" s="21"/>
      <c r="H699" s="12"/>
      <c r="I699" s="12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idden="1" x14ac:dyDescent="0.25">
      <c r="A700" s="8"/>
      <c r="B700" s="8"/>
      <c r="C700" s="8"/>
      <c r="D700" s="8"/>
      <c r="E700" s="8"/>
      <c r="F700" s="8"/>
      <c r="G700" s="21"/>
      <c r="H700" s="12"/>
      <c r="I700" s="12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idden="1" x14ac:dyDescent="0.25">
      <c r="A701" s="8"/>
      <c r="B701" s="8"/>
      <c r="C701" s="8"/>
      <c r="D701" s="8"/>
      <c r="E701" s="8"/>
      <c r="F701" s="8"/>
      <c r="G701" s="21"/>
      <c r="H701" s="12"/>
      <c r="I701" s="12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idden="1" x14ac:dyDescent="0.25">
      <c r="A702" s="8"/>
      <c r="B702" s="8"/>
      <c r="C702" s="8"/>
      <c r="D702" s="8"/>
      <c r="E702" s="8"/>
      <c r="F702" s="8"/>
      <c r="G702" s="21"/>
      <c r="H702" s="12"/>
      <c r="I702" s="12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idden="1" x14ac:dyDescent="0.25">
      <c r="A703" s="8"/>
      <c r="B703" s="8"/>
      <c r="C703" s="8"/>
      <c r="D703" s="8"/>
      <c r="E703" s="8"/>
      <c r="F703" s="8"/>
      <c r="G703" s="21"/>
      <c r="H703" s="12"/>
      <c r="I703" s="12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idden="1" x14ac:dyDescent="0.25">
      <c r="A704" s="8"/>
      <c r="B704" s="8"/>
      <c r="C704" s="8"/>
      <c r="D704" s="8"/>
      <c r="E704" s="8"/>
      <c r="F704" s="8"/>
      <c r="G704" s="21"/>
      <c r="H704" s="12"/>
      <c r="I704" s="12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idden="1" x14ac:dyDescent="0.25">
      <c r="A705" s="8"/>
      <c r="B705" s="8"/>
      <c r="C705" s="8"/>
      <c r="D705" s="8"/>
      <c r="E705" s="8"/>
      <c r="F705" s="8"/>
      <c r="G705" s="21"/>
      <c r="H705" s="12"/>
      <c r="I705" s="12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idden="1" x14ac:dyDescent="0.25">
      <c r="A706" s="8"/>
      <c r="B706" s="8"/>
      <c r="C706" s="8"/>
      <c r="D706" s="8"/>
      <c r="E706" s="8"/>
      <c r="F706" s="8"/>
      <c r="G706" s="21"/>
      <c r="H706" s="12"/>
      <c r="I706" s="12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idden="1" x14ac:dyDescent="0.25">
      <c r="A707" s="8"/>
      <c r="B707" s="8"/>
      <c r="C707" s="8"/>
      <c r="D707" s="8"/>
      <c r="E707" s="8"/>
      <c r="F707" s="8"/>
      <c r="G707" s="21"/>
      <c r="H707" s="12"/>
      <c r="I707" s="12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idden="1" x14ac:dyDescent="0.25">
      <c r="A708" s="8"/>
      <c r="B708" s="8"/>
      <c r="C708" s="8"/>
      <c r="D708" s="8"/>
      <c r="E708" s="8"/>
      <c r="F708" s="8"/>
      <c r="G708" s="21"/>
      <c r="H708" s="12"/>
      <c r="I708" s="12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idden="1" x14ac:dyDescent="0.25">
      <c r="A709" s="8"/>
      <c r="B709" s="8"/>
      <c r="C709" s="8"/>
      <c r="D709" s="8"/>
      <c r="E709" s="8"/>
      <c r="F709" s="8"/>
      <c r="G709" s="21"/>
      <c r="H709" s="12"/>
      <c r="I709" s="12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idden="1" x14ac:dyDescent="0.25">
      <c r="A710" s="8"/>
      <c r="B710" s="8"/>
      <c r="C710" s="8"/>
      <c r="D710" s="8"/>
      <c r="E710" s="8"/>
      <c r="F710" s="8"/>
      <c r="G710" s="21"/>
      <c r="H710" s="12"/>
      <c r="I710" s="12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idden="1" x14ac:dyDescent="0.25">
      <c r="A711" s="8"/>
      <c r="B711" s="8"/>
      <c r="C711" s="8"/>
      <c r="D711" s="8"/>
      <c r="E711" s="8"/>
      <c r="F711" s="8"/>
      <c r="G711" s="21"/>
      <c r="H711" s="12"/>
      <c r="I711" s="12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idden="1" x14ac:dyDescent="0.25">
      <c r="A712" s="8"/>
      <c r="B712" s="8"/>
      <c r="C712" s="8"/>
      <c r="D712" s="8"/>
      <c r="E712" s="8"/>
      <c r="F712" s="8"/>
      <c r="G712" s="21"/>
      <c r="H712" s="12"/>
      <c r="I712" s="12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idden="1" x14ac:dyDescent="0.25">
      <c r="A713" s="8"/>
      <c r="B713" s="8"/>
      <c r="C713" s="8"/>
      <c r="D713" s="8"/>
      <c r="E713" s="8"/>
      <c r="F713" s="8"/>
      <c r="G713" s="21"/>
      <c r="H713" s="12"/>
      <c r="I713" s="12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idden="1" x14ac:dyDescent="0.25">
      <c r="A714" s="8"/>
      <c r="B714" s="8"/>
      <c r="C714" s="8"/>
      <c r="D714" s="8"/>
      <c r="E714" s="8"/>
      <c r="F714" s="8"/>
      <c r="G714" s="21"/>
      <c r="H714" s="12"/>
      <c r="I714" s="12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idden="1" x14ac:dyDescent="0.25">
      <c r="A715" s="8"/>
      <c r="B715" s="8"/>
      <c r="C715" s="8"/>
      <c r="D715" s="8"/>
      <c r="E715" s="8"/>
      <c r="F715" s="8"/>
      <c r="G715" s="21"/>
      <c r="H715" s="12"/>
      <c r="I715" s="12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idden="1" x14ac:dyDescent="0.25">
      <c r="A716" s="8"/>
      <c r="B716" s="8"/>
      <c r="C716" s="8"/>
      <c r="D716" s="8"/>
      <c r="E716" s="8"/>
      <c r="F716" s="8"/>
      <c r="G716" s="21"/>
      <c r="H716" s="12"/>
      <c r="I716" s="12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idden="1" x14ac:dyDescent="0.25">
      <c r="A717" s="8"/>
      <c r="B717" s="8"/>
      <c r="C717" s="8"/>
      <c r="D717" s="8"/>
      <c r="E717" s="8"/>
      <c r="F717" s="8"/>
      <c r="G717" s="21"/>
      <c r="H717" s="12"/>
      <c r="I717" s="12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idden="1" x14ac:dyDescent="0.25">
      <c r="A718" s="8"/>
      <c r="B718" s="8"/>
      <c r="C718" s="8"/>
      <c r="D718" s="8"/>
      <c r="E718" s="8"/>
      <c r="F718" s="8"/>
      <c r="G718" s="21"/>
      <c r="H718" s="12"/>
      <c r="I718" s="12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idden="1" x14ac:dyDescent="0.25">
      <c r="A719" s="8"/>
      <c r="B719" s="8"/>
      <c r="C719" s="8"/>
      <c r="D719" s="8"/>
      <c r="E719" s="8"/>
      <c r="F719" s="8"/>
      <c r="G719" s="21"/>
      <c r="H719" s="12"/>
      <c r="I719" s="12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idden="1" x14ac:dyDescent="0.25">
      <c r="A720" s="8"/>
      <c r="B720" s="8"/>
      <c r="C720" s="8"/>
      <c r="D720" s="8"/>
      <c r="E720" s="8"/>
      <c r="F720" s="8"/>
      <c r="G720" s="21"/>
      <c r="H720" s="12"/>
      <c r="I720" s="12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idden="1" x14ac:dyDescent="0.25">
      <c r="A721" s="8"/>
      <c r="B721" s="8"/>
      <c r="C721" s="8"/>
      <c r="D721" s="8"/>
      <c r="E721" s="8"/>
      <c r="F721" s="8"/>
      <c r="G721" s="21"/>
      <c r="H721" s="12"/>
      <c r="I721" s="12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idden="1" x14ac:dyDescent="0.25">
      <c r="A722" s="8"/>
      <c r="B722" s="8"/>
      <c r="C722" s="8"/>
      <c r="D722" s="8"/>
      <c r="E722" s="8"/>
      <c r="F722" s="8"/>
      <c r="G722" s="21"/>
      <c r="H722" s="12"/>
      <c r="I722" s="12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idden="1" x14ac:dyDescent="0.25">
      <c r="A723" s="8"/>
      <c r="B723" s="8"/>
      <c r="C723" s="8"/>
      <c r="D723" s="8"/>
      <c r="E723" s="8"/>
      <c r="F723" s="8"/>
      <c r="G723" s="21"/>
      <c r="H723" s="12"/>
      <c r="I723" s="12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idden="1" x14ac:dyDescent="0.25">
      <c r="A724" s="8"/>
      <c r="B724" s="8"/>
      <c r="C724" s="8"/>
      <c r="D724" s="8"/>
      <c r="E724" s="8"/>
      <c r="F724" s="8"/>
      <c r="G724" s="21"/>
      <c r="H724" s="12"/>
      <c r="I724" s="12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idden="1" x14ac:dyDescent="0.25">
      <c r="A725" s="8"/>
      <c r="B725" s="8"/>
      <c r="C725" s="8"/>
      <c r="D725" s="8"/>
      <c r="E725" s="8"/>
      <c r="F725" s="8"/>
      <c r="G725" s="21"/>
      <c r="H725" s="12"/>
      <c r="I725" s="12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idden="1" x14ac:dyDescent="0.25">
      <c r="A726" s="8"/>
      <c r="B726" s="8"/>
      <c r="C726" s="8"/>
      <c r="D726" s="8"/>
      <c r="E726" s="8"/>
      <c r="F726" s="8"/>
      <c r="G726" s="21"/>
      <c r="H726" s="12"/>
      <c r="I726" s="12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idden="1" x14ac:dyDescent="0.25">
      <c r="A727" s="8"/>
      <c r="B727" s="8"/>
      <c r="C727" s="8"/>
      <c r="D727" s="8"/>
      <c r="E727" s="8"/>
      <c r="F727" s="8"/>
      <c r="G727" s="21"/>
      <c r="H727" s="12"/>
      <c r="I727" s="12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idden="1" x14ac:dyDescent="0.25">
      <c r="A728" s="8"/>
      <c r="B728" s="8"/>
      <c r="C728" s="8"/>
      <c r="D728" s="8"/>
      <c r="E728" s="8"/>
      <c r="F728" s="8"/>
      <c r="G728" s="21"/>
      <c r="H728" s="12"/>
      <c r="I728" s="12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idden="1" x14ac:dyDescent="0.25">
      <c r="A729" s="8"/>
      <c r="B729" s="8"/>
      <c r="C729" s="8"/>
      <c r="D729" s="8"/>
      <c r="E729" s="8"/>
      <c r="F729" s="8"/>
      <c r="G729" s="21"/>
      <c r="H729" s="12"/>
      <c r="I729" s="12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idden="1" x14ac:dyDescent="0.25">
      <c r="A730" s="8"/>
      <c r="B730" s="8"/>
      <c r="C730" s="8"/>
      <c r="D730" s="8"/>
      <c r="E730" s="8"/>
      <c r="F730" s="8"/>
      <c r="G730" s="21"/>
      <c r="H730" s="12"/>
      <c r="I730" s="12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idden="1" x14ac:dyDescent="0.25">
      <c r="A731" s="8"/>
      <c r="B731" s="8"/>
      <c r="C731" s="8"/>
      <c r="D731" s="8"/>
      <c r="E731" s="8"/>
      <c r="F731" s="8"/>
      <c r="G731" s="21"/>
      <c r="H731" s="12"/>
      <c r="I731" s="12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idden="1" x14ac:dyDescent="0.25">
      <c r="A732" s="8"/>
      <c r="B732" s="8"/>
      <c r="C732" s="8"/>
      <c r="D732" s="8"/>
      <c r="E732" s="8"/>
      <c r="F732" s="8"/>
      <c r="G732" s="21"/>
      <c r="H732" s="12"/>
      <c r="I732" s="12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idden="1" x14ac:dyDescent="0.25">
      <c r="A733" s="8"/>
      <c r="B733" s="8"/>
      <c r="C733" s="8"/>
      <c r="D733" s="8"/>
      <c r="E733" s="8"/>
      <c r="F733" s="8"/>
      <c r="G733" s="21"/>
      <c r="H733" s="12"/>
      <c r="I733" s="12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idden="1" x14ac:dyDescent="0.25">
      <c r="A734" s="8"/>
      <c r="B734" s="8"/>
      <c r="C734" s="8"/>
      <c r="D734" s="8"/>
      <c r="E734" s="8"/>
      <c r="F734" s="8"/>
      <c r="G734" s="21"/>
      <c r="H734" s="12"/>
      <c r="I734" s="12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idden="1" x14ac:dyDescent="0.25">
      <c r="A735" s="8"/>
      <c r="B735" s="8"/>
      <c r="C735" s="8"/>
      <c r="D735" s="8"/>
      <c r="E735" s="8"/>
      <c r="F735" s="8"/>
      <c r="G735" s="21"/>
      <c r="H735" s="12"/>
      <c r="I735" s="12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idden="1" x14ac:dyDescent="0.25">
      <c r="A736" s="8"/>
      <c r="B736" s="8"/>
      <c r="C736" s="8"/>
      <c r="D736" s="8"/>
      <c r="E736" s="8"/>
      <c r="F736" s="8"/>
      <c r="G736" s="21"/>
      <c r="H736" s="12"/>
      <c r="I736" s="12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idden="1" x14ac:dyDescent="0.25">
      <c r="A737" s="8"/>
      <c r="B737" s="8"/>
      <c r="C737" s="8"/>
      <c r="D737" s="8"/>
      <c r="E737" s="8"/>
      <c r="F737" s="8"/>
      <c r="G737" s="21"/>
      <c r="H737" s="12"/>
      <c r="I737" s="12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idden="1" x14ac:dyDescent="0.25">
      <c r="A738" s="8"/>
      <c r="B738" s="8"/>
      <c r="C738" s="8"/>
      <c r="D738" s="8"/>
      <c r="E738" s="8"/>
      <c r="F738" s="8"/>
      <c r="G738" s="21"/>
      <c r="H738" s="12"/>
      <c r="I738" s="12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idden="1" x14ac:dyDescent="0.25">
      <c r="A739" s="8"/>
      <c r="B739" s="8"/>
      <c r="C739" s="8"/>
      <c r="D739" s="8"/>
      <c r="E739" s="8"/>
      <c r="F739" s="8"/>
      <c r="G739" s="21"/>
      <c r="H739" s="12"/>
      <c r="I739" s="12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idden="1" x14ac:dyDescent="0.25">
      <c r="A740" s="8"/>
      <c r="B740" s="8"/>
      <c r="C740" s="8"/>
      <c r="D740" s="8"/>
      <c r="E740" s="8"/>
      <c r="F740" s="8"/>
      <c r="G740" s="21"/>
      <c r="H740" s="12"/>
      <c r="I740" s="12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idden="1" x14ac:dyDescent="0.25">
      <c r="A741" s="8"/>
      <c r="B741" s="8"/>
      <c r="C741" s="8"/>
      <c r="D741" s="8"/>
      <c r="E741" s="8"/>
      <c r="F741" s="8"/>
      <c r="G741" s="21"/>
      <c r="H741" s="12"/>
      <c r="I741" s="12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idden="1" x14ac:dyDescent="0.25">
      <c r="A742" s="8"/>
      <c r="B742" s="8"/>
      <c r="C742" s="8"/>
      <c r="D742" s="8"/>
      <c r="E742" s="8"/>
      <c r="F742" s="8"/>
      <c r="G742" s="21"/>
      <c r="H742" s="12"/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idden="1" x14ac:dyDescent="0.25">
      <c r="A743" s="8"/>
      <c r="B743" s="8"/>
      <c r="C743" s="8"/>
      <c r="D743" s="8"/>
      <c r="E743" s="8"/>
      <c r="F743" s="8"/>
      <c r="G743" s="21"/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idden="1" x14ac:dyDescent="0.25">
      <c r="A744" s="8"/>
      <c r="B744" s="8"/>
      <c r="C744" s="8"/>
      <c r="D744" s="8"/>
      <c r="E744" s="8"/>
      <c r="F744" s="8"/>
      <c r="G744" s="21"/>
      <c r="H744" s="12"/>
      <c r="I744" s="12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idden="1" x14ac:dyDescent="0.25">
      <c r="A745" s="8"/>
      <c r="B745" s="8"/>
      <c r="C745" s="8"/>
      <c r="D745" s="8"/>
      <c r="E745" s="8"/>
      <c r="F745" s="8"/>
      <c r="G745" s="21"/>
      <c r="H745" s="12"/>
      <c r="I745" s="12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idden="1" x14ac:dyDescent="0.25">
      <c r="A746" s="8"/>
      <c r="B746" s="8"/>
      <c r="C746" s="8"/>
      <c r="D746" s="8"/>
      <c r="E746" s="8"/>
      <c r="F746" s="8"/>
      <c r="G746" s="21"/>
      <c r="H746" s="12"/>
      <c r="I746" s="12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idden="1" x14ac:dyDescent="0.25">
      <c r="A747" s="8"/>
      <c r="B747" s="8"/>
      <c r="C747" s="8"/>
      <c r="D747" s="8"/>
      <c r="E747" s="8"/>
      <c r="F747" s="8"/>
      <c r="G747" s="21"/>
      <c r="H747" s="12"/>
      <c r="I747" s="12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idden="1" x14ac:dyDescent="0.25">
      <c r="A748" s="8"/>
      <c r="B748" s="8"/>
      <c r="C748" s="8"/>
      <c r="D748" s="8"/>
      <c r="E748" s="8"/>
      <c r="F748" s="8"/>
      <c r="G748" s="21"/>
      <c r="H748" s="12"/>
      <c r="I748" s="12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idden="1" x14ac:dyDescent="0.25">
      <c r="A749" s="8"/>
      <c r="B749" s="8"/>
      <c r="C749" s="8"/>
      <c r="D749" s="8"/>
      <c r="E749" s="8"/>
      <c r="F749" s="8"/>
      <c r="G749" s="21"/>
      <c r="H749" s="12"/>
      <c r="I749" s="12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idden="1" x14ac:dyDescent="0.25">
      <c r="A750" s="8"/>
      <c r="B750" s="8"/>
      <c r="C750" s="8"/>
      <c r="D750" s="8"/>
      <c r="E750" s="8"/>
      <c r="F750" s="8"/>
      <c r="G750" s="21"/>
      <c r="H750" s="12"/>
      <c r="I750" s="12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idden="1" x14ac:dyDescent="0.25">
      <c r="A751" s="8"/>
      <c r="B751" s="8"/>
      <c r="C751" s="8"/>
      <c r="D751" s="8"/>
      <c r="E751" s="8"/>
      <c r="F751" s="8"/>
      <c r="G751" s="21"/>
      <c r="H751" s="12"/>
      <c r="I751" s="12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idden="1" x14ac:dyDescent="0.25">
      <c r="A752" s="8"/>
      <c r="B752" s="8"/>
      <c r="C752" s="8"/>
      <c r="D752" s="8"/>
      <c r="E752" s="8"/>
      <c r="F752" s="8"/>
      <c r="G752" s="21"/>
      <c r="H752" s="12"/>
      <c r="I752" s="12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idden="1" x14ac:dyDescent="0.25">
      <c r="A753" s="8"/>
      <c r="B753" s="8"/>
      <c r="C753" s="8"/>
      <c r="D753" s="8"/>
      <c r="E753" s="8"/>
      <c r="F753" s="8"/>
      <c r="G753" s="21"/>
      <c r="H753" s="12"/>
      <c r="I753" s="12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idden="1" x14ac:dyDescent="0.25">
      <c r="A754" s="8"/>
      <c r="B754" s="8"/>
      <c r="C754" s="8"/>
      <c r="D754" s="8"/>
      <c r="E754" s="8"/>
      <c r="F754" s="8"/>
      <c r="G754" s="21"/>
      <c r="H754" s="12"/>
      <c r="I754" s="12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idden="1" x14ac:dyDescent="0.25">
      <c r="A755" s="8"/>
      <c r="B755" s="8"/>
      <c r="C755" s="8"/>
      <c r="D755" s="8"/>
      <c r="E755" s="8"/>
      <c r="F755" s="8"/>
      <c r="G755" s="21"/>
      <c r="H755" s="12"/>
      <c r="I755" s="12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idden="1" x14ac:dyDescent="0.25">
      <c r="A756" s="8"/>
      <c r="B756" s="8"/>
      <c r="C756" s="8"/>
      <c r="D756" s="8"/>
      <c r="E756" s="8"/>
      <c r="F756" s="8"/>
      <c r="G756" s="21"/>
      <c r="H756" s="12"/>
      <c r="I756" s="12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idden="1" x14ac:dyDescent="0.25">
      <c r="A757" s="8"/>
      <c r="B757" s="8"/>
      <c r="C757" s="8"/>
      <c r="D757" s="8"/>
      <c r="E757" s="8"/>
      <c r="F757" s="8"/>
      <c r="G757" s="21"/>
      <c r="H757" s="12"/>
      <c r="I757" s="12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idden="1" x14ac:dyDescent="0.25">
      <c r="A758" s="8"/>
      <c r="B758" s="8"/>
      <c r="C758" s="8"/>
      <c r="D758" s="8"/>
      <c r="E758" s="8"/>
      <c r="F758" s="8"/>
      <c r="G758" s="21"/>
      <c r="H758" s="12"/>
      <c r="I758" s="12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idden="1" x14ac:dyDescent="0.25">
      <c r="A759" s="8"/>
      <c r="B759" s="8"/>
      <c r="C759" s="8"/>
      <c r="D759" s="8"/>
      <c r="E759" s="8"/>
      <c r="F759" s="8"/>
      <c r="G759" s="21"/>
      <c r="H759" s="12"/>
      <c r="I759" s="12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idden="1" x14ac:dyDescent="0.25">
      <c r="A760" s="8"/>
      <c r="B760" s="8"/>
      <c r="C760" s="8"/>
      <c r="D760" s="8"/>
      <c r="E760" s="8"/>
      <c r="F760" s="8"/>
      <c r="G760" s="21"/>
      <c r="H760" s="12"/>
      <c r="I760" s="12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idden="1" x14ac:dyDescent="0.25">
      <c r="A761" s="8"/>
      <c r="B761" s="8"/>
      <c r="C761" s="8"/>
      <c r="D761" s="8"/>
      <c r="E761" s="8"/>
      <c r="F761" s="8"/>
      <c r="G761" s="21"/>
      <c r="H761" s="12"/>
      <c r="I761" s="12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idden="1" x14ac:dyDescent="0.25">
      <c r="A762" s="8"/>
      <c r="B762" s="8"/>
      <c r="C762" s="8"/>
      <c r="D762" s="8"/>
      <c r="E762" s="8"/>
      <c r="F762" s="8"/>
      <c r="G762" s="21"/>
      <c r="H762" s="12"/>
      <c r="I762" s="12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idden="1" x14ac:dyDescent="0.25">
      <c r="A763" s="8"/>
      <c r="B763" s="8"/>
      <c r="C763" s="8"/>
      <c r="D763" s="8"/>
      <c r="E763" s="8"/>
      <c r="F763" s="8"/>
      <c r="G763" s="21"/>
      <c r="H763" s="12"/>
      <c r="I763" s="12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idden="1" x14ac:dyDescent="0.25">
      <c r="A764" s="8"/>
      <c r="B764" s="8"/>
      <c r="C764" s="8"/>
      <c r="D764" s="8"/>
      <c r="E764" s="8"/>
      <c r="F764" s="8"/>
      <c r="G764" s="21"/>
      <c r="H764" s="12"/>
      <c r="I764" s="12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idden="1" x14ac:dyDescent="0.25">
      <c r="A765" s="8"/>
      <c r="B765" s="8"/>
      <c r="C765" s="8"/>
      <c r="D765" s="8"/>
      <c r="E765" s="8"/>
      <c r="F765" s="8"/>
      <c r="G765" s="21"/>
      <c r="H765" s="12"/>
      <c r="I765" s="12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idden="1" x14ac:dyDescent="0.25">
      <c r="A766" s="8"/>
      <c r="B766" s="8"/>
      <c r="C766" s="8"/>
      <c r="D766" s="8"/>
      <c r="E766" s="8"/>
      <c r="F766" s="8"/>
      <c r="G766" s="21"/>
      <c r="H766" s="12"/>
      <c r="I766" s="12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idden="1" x14ac:dyDescent="0.25">
      <c r="A767" s="8"/>
      <c r="B767" s="8"/>
      <c r="C767" s="8"/>
      <c r="D767" s="8"/>
      <c r="E767" s="8"/>
      <c r="F767" s="8"/>
      <c r="G767" s="21"/>
      <c r="H767" s="12"/>
      <c r="I767" s="12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idden="1" x14ac:dyDescent="0.25">
      <c r="A768" s="8"/>
      <c r="B768" s="8"/>
      <c r="C768" s="8"/>
      <c r="D768" s="8"/>
      <c r="E768" s="8"/>
      <c r="F768" s="8"/>
      <c r="G768" s="21"/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idden="1" x14ac:dyDescent="0.25">
      <c r="A769" s="8"/>
      <c r="B769" s="8"/>
      <c r="C769" s="8"/>
      <c r="D769" s="8"/>
      <c r="E769" s="8"/>
      <c r="F769" s="8"/>
      <c r="G769" s="21"/>
      <c r="H769" s="12"/>
      <c r="I769" s="12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idden="1" x14ac:dyDescent="0.25">
      <c r="A770" s="8"/>
      <c r="B770" s="8"/>
      <c r="C770" s="8"/>
      <c r="D770" s="8"/>
      <c r="E770" s="8"/>
      <c r="F770" s="8"/>
      <c r="G770" s="21"/>
      <c r="H770" s="12"/>
      <c r="I770" s="12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idden="1" x14ac:dyDescent="0.25">
      <c r="A771" s="8"/>
      <c r="B771" s="8"/>
      <c r="C771" s="8"/>
      <c r="D771" s="8"/>
      <c r="E771" s="8"/>
      <c r="F771" s="8"/>
      <c r="G771" s="21"/>
      <c r="H771" s="12"/>
      <c r="I771" s="12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idden="1" x14ac:dyDescent="0.25">
      <c r="A772" s="8"/>
      <c r="B772" s="8"/>
      <c r="C772" s="8"/>
      <c r="D772" s="8"/>
      <c r="E772" s="8"/>
      <c r="F772" s="8"/>
      <c r="G772" s="21"/>
      <c r="H772" s="12"/>
      <c r="I772" s="12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idden="1" x14ac:dyDescent="0.25">
      <c r="A773" s="8"/>
      <c r="B773" s="8"/>
      <c r="C773" s="8"/>
      <c r="D773" s="8"/>
      <c r="E773" s="8"/>
      <c r="F773" s="8"/>
      <c r="G773" s="21"/>
      <c r="H773" s="12"/>
      <c r="I773" s="12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idden="1" x14ac:dyDescent="0.25">
      <c r="A774" s="8"/>
      <c r="B774" s="8"/>
      <c r="C774" s="8"/>
      <c r="D774" s="8"/>
      <c r="E774" s="8"/>
      <c r="F774" s="8"/>
      <c r="G774" s="21"/>
      <c r="H774" s="12"/>
      <c r="I774" s="12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idden="1" x14ac:dyDescent="0.25">
      <c r="A775" s="8"/>
      <c r="B775" s="8"/>
      <c r="C775" s="8"/>
      <c r="D775" s="8"/>
      <c r="E775" s="8"/>
      <c r="F775" s="8"/>
      <c r="G775" s="21"/>
      <c r="H775" s="12"/>
      <c r="I775" s="12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idden="1" x14ac:dyDescent="0.25">
      <c r="A776" s="8"/>
      <c r="B776" s="8"/>
      <c r="C776" s="8"/>
      <c r="D776" s="8"/>
      <c r="E776" s="8"/>
      <c r="F776" s="8"/>
      <c r="G776" s="21"/>
      <c r="H776" s="12"/>
      <c r="I776" s="12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idden="1" x14ac:dyDescent="0.25">
      <c r="A777" s="8"/>
      <c r="B777" s="8"/>
      <c r="C777" s="8"/>
      <c r="D777" s="8"/>
      <c r="E777" s="8"/>
      <c r="F777" s="8"/>
      <c r="G777" s="21"/>
      <c r="H777" s="12"/>
      <c r="I777" s="12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idden="1" x14ac:dyDescent="0.25">
      <c r="A778" s="8"/>
      <c r="B778" s="8"/>
      <c r="C778" s="8"/>
      <c r="D778" s="8"/>
      <c r="E778" s="8"/>
      <c r="F778" s="8"/>
      <c r="G778" s="21"/>
      <c r="H778" s="12"/>
      <c r="I778" s="12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idden="1" x14ac:dyDescent="0.25">
      <c r="A779" s="8"/>
      <c r="B779" s="8"/>
      <c r="C779" s="8"/>
      <c r="D779" s="8"/>
      <c r="E779" s="8"/>
      <c r="F779" s="8"/>
      <c r="G779" s="21"/>
      <c r="H779" s="12"/>
      <c r="I779" s="12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idden="1" x14ac:dyDescent="0.25">
      <c r="A780" s="8"/>
      <c r="B780" s="8"/>
      <c r="C780" s="8"/>
      <c r="D780" s="8"/>
      <c r="E780" s="8"/>
      <c r="F780" s="8"/>
      <c r="G780" s="21"/>
      <c r="H780" s="12"/>
      <c r="I780" s="12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idden="1" x14ac:dyDescent="0.25">
      <c r="A781" s="8"/>
      <c r="B781" s="8"/>
      <c r="C781" s="8"/>
      <c r="D781" s="8"/>
      <c r="E781" s="8"/>
      <c r="F781" s="8"/>
      <c r="G781" s="21"/>
      <c r="H781" s="12"/>
      <c r="I781" s="12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idden="1" x14ac:dyDescent="0.25">
      <c r="A782" s="8"/>
      <c r="B782" s="8"/>
      <c r="C782" s="8"/>
      <c r="D782" s="8"/>
      <c r="E782" s="8"/>
      <c r="F782" s="8"/>
      <c r="G782" s="21"/>
      <c r="H782" s="12"/>
      <c r="I782" s="12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idden="1" x14ac:dyDescent="0.25">
      <c r="A783" s="8"/>
      <c r="B783" s="8"/>
      <c r="C783" s="8"/>
      <c r="D783" s="8"/>
      <c r="E783" s="8"/>
      <c r="F783" s="8"/>
      <c r="G783" s="21"/>
      <c r="H783" s="12"/>
      <c r="I783" s="12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idden="1" x14ac:dyDescent="0.25">
      <c r="A784" s="8"/>
      <c r="B784" s="8"/>
      <c r="C784" s="8"/>
      <c r="D784" s="8"/>
      <c r="E784" s="8"/>
      <c r="F784" s="8"/>
      <c r="G784" s="21"/>
      <c r="H784" s="12"/>
      <c r="I784" s="12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idden="1" x14ac:dyDescent="0.25">
      <c r="A785" s="8"/>
      <c r="B785" s="8"/>
      <c r="C785" s="8"/>
      <c r="D785" s="8"/>
      <c r="E785" s="8"/>
      <c r="F785" s="8"/>
      <c r="G785" s="21"/>
      <c r="H785" s="12"/>
      <c r="I785" s="12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idden="1" x14ac:dyDescent="0.25">
      <c r="A786" s="8"/>
      <c r="B786" s="8"/>
      <c r="C786" s="8"/>
      <c r="D786" s="8"/>
      <c r="E786" s="8"/>
      <c r="F786" s="8"/>
      <c r="G786" s="21"/>
      <c r="H786" s="12"/>
      <c r="I786" s="12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idden="1" x14ac:dyDescent="0.25">
      <c r="A787" s="8"/>
      <c r="B787" s="8"/>
      <c r="C787" s="8"/>
      <c r="D787" s="8"/>
      <c r="E787" s="8"/>
      <c r="F787" s="8"/>
      <c r="G787" s="21"/>
      <c r="H787" s="12"/>
      <c r="I787" s="12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idden="1" x14ac:dyDescent="0.25">
      <c r="A788" s="8"/>
      <c r="B788" s="8"/>
      <c r="C788" s="8"/>
      <c r="D788" s="8"/>
      <c r="E788" s="8"/>
      <c r="F788" s="8"/>
      <c r="G788" s="21"/>
      <c r="H788" s="12"/>
      <c r="I788" s="12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idden="1" x14ac:dyDescent="0.25">
      <c r="A789" s="8"/>
      <c r="B789" s="8"/>
      <c r="C789" s="8"/>
      <c r="D789" s="8"/>
      <c r="E789" s="8"/>
      <c r="F789" s="8"/>
      <c r="G789" s="21"/>
      <c r="H789" s="12"/>
      <c r="I789" s="12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idden="1" x14ac:dyDescent="0.25">
      <c r="A790" s="8"/>
      <c r="B790" s="8"/>
      <c r="C790" s="8"/>
      <c r="D790" s="8"/>
      <c r="E790" s="8"/>
      <c r="F790" s="8"/>
      <c r="G790" s="21"/>
      <c r="H790" s="12"/>
      <c r="I790" s="12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idden="1" x14ac:dyDescent="0.25">
      <c r="A791" s="8"/>
      <c r="B791" s="8"/>
      <c r="C791" s="8"/>
      <c r="D791" s="8"/>
      <c r="E791" s="8"/>
      <c r="F791" s="8"/>
      <c r="G791" s="21"/>
      <c r="H791" s="12"/>
      <c r="I791" s="12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idden="1" x14ac:dyDescent="0.25">
      <c r="A792" s="8"/>
      <c r="B792" s="8"/>
      <c r="C792" s="8"/>
      <c r="D792" s="8"/>
      <c r="E792" s="8"/>
      <c r="F792" s="8"/>
      <c r="G792" s="21"/>
      <c r="H792" s="12"/>
      <c r="I792" s="12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idden="1" x14ac:dyDescent="0.25">
      <c r="A793" s="8"/>
      <c r="B793" s="8"/>
      <c r="C793" s="8"/>
      <c r="D793" s="8"/>
      <c r="E793" s="8"/>
      <c r="F793" s="8"/>
      <c r="G793" s="21"/>
      <c r="H793" s="12"/>
      <c r="I793" s="12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idden="1" x14ac:dyDescent="0.25">
      <c r="A794" s="8"/>
      <c r="B794" s="8"/>
      <c r="C794" s="8"/>
      <c r="D794" s="8"/>
      <c r="E794" s="8"/>
      <c r="F794" s="8"/>
      <c r="G794" s="21"/>
      <c r="H794" s="12"/>
      <c r="I794" s="12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idden="1" x14ac:dyDescent="0.25">
      <c r="A795" s="8"/>
      <c r="B795" s="8"/>
      <c r="C795" s="8"/>
      <c r="D795" s="8"/>
      <c r="E795" s="8"/>
      <c r="F795" s="8"/>
      <c r="G795" s="21"/>
      <c r="H795" s="12"/>
      <c r="I795" s="12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idden="1" x14ac:dyDescent="0.25">
      <c r="A796" s="8"/>
      <c r="B796" s="8"/>
      <c r="C796" s="8"/>
      <c r="D796" s="8"/>
      <c r="E796" s="8"/>
      <c r="F796" s="8"/>
      <c r="G796" s="21"/>
      <c r="H796" s="12"/>
      <c r="I796" s="12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idden="1" x14ac:dyDescent="0.25">
      <c r="A797" s="8"/>
      <c r="B797" s="8"/>
      <c r="C797" s="8"/>
      <c r="D797" s="8"/>
      <c r="E797" s="8"/>
      <c r="F797" s="8"/>
      <c r="G797" s="21"/>
      <c r="H797" s="12"/>
      <c r="I797" s="12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idden="1" x14ac:dyDescent="0.25">
      <c r="A798" s="8"/>
      <c r="B798" s="8"/>
      <c r="C798" s="8"/>
      <c r="D798" s="8"/>
      <c r="E798" s="8"/>
      <c r="F798" s="8"/>
      <c r="G798" s="21"/>
      <c r="H798" s="12"/>
      <c r="I798" s="12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idden="1" x14ac:dyDescent="0.25">
      <c r="A799" s="8"/>
      <c r="B799" s="8"/>
      <c r="C799" s="8"/>
      <c r="D799" s="8"/>
      <c r="E799" s="8"/>
      <c r="F799" s="8"/>
      <c r="G799" s="21"/>
      <c r="H799" s="12"/>
      <c r="I799" s="12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idden="1" x14ac:dyDescent="0.25">
      <c r="A800" s="8"/>
      <c r="B800" s="8"/>
      <c r="C800" s="8"/>
      <c r="D800" s="8"/>
      <c r="E800" s="8"/>
      <c r="F800" s="8"/>
      <c r="G800" s="21"/>
      <c r="H800" s="12"/>
      <c r="I800" s="12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idden="1" x14ac:dyDescent="0.25">
      <c r="A801" s="8"/>
      <c r="B801" s="8"/>
      <c r="C801" s="8"/>
      <c r="D801" s="8"/>
      <c r="E801" s="8"/>
      <c r="F801" s="8"/>
      <c r="G801" s="21"/>
      <c r="H801" s="12"/>
      <c r="I801" s="12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idden="1" x14ac:dyDescent="0.25">
      <c r="A802" s="8"/>
      <c r="B802" s="8"/>
      <c r="C802" s="8"/>
      <c r="D802" s="8"/>
      <c r="E802" s="8"/>
      <c r="F802" s="8"/>
      <c r="G802" s="21"/>
      <c r="H802" s="12"/>
      <c r="I802" s="12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idden="1" x14ac:dyDescent="0.25">
      <c r="A803" s="8"/>
      <c r="B803" s="8"/>
      <c r="C803" s="8"/>
      <c r="D803" s="8"/>
      <c r="E803" s="8"/>
      <c r="F803" s="8"/>
      <c r="G803" s="21"/>
      <c r="H803" s="12"/>
      <c r="I803" s="12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idden="1" x14ac:dyDescent="0.25">
      <c r="A804" s="8"/>
      <c r="B804" s="8"/>
      <c r="C804" s="8"/>
      <c r="D804" s="8"/>
      <c r="E804" s="8"/>
      <c r="F804" s="8"/>
      <c r="G804" s="21"/>
      <c r="H804" s="12"/>
      <c r="I804" s="12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idden="1" x14ac:dyDescent="0.25">
      <c r="A805" s="8"/>
      <c r="B805" s="8"/>
      <c r="C805" s="8"/>
      <c r="D805" s="8"/>
      <c r="E805" s="8"/>
      <c r="F805" s="8"/>
      <c r="G805" s="21"/>
      <c r="H805" s="12"/>
      <c r="I805" s="12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idden="1" x14ac:dyDescent="0.25">
      <c r="A806" s="8"/>
      <c r="B806" s="8"/>
      <c r="C806" s="8"/>
      <c r="D806" s="8"/>
      <c r="E806" s="8"/>
      <c r="F806" s="8"/>
      <c r="G806" s="21"/>
      <c r="H806" s="12"/>
      <c r="I806" s="12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idden="1" x14ac:dyDescent="0.25">
      <c r="A807" s="8"/>
      <c r="B807" s="8"/>
      <c r="C807" s="8"/>
      <c r="D807" s="8"/>
      <c r="E807" s="8"/>
      <c r="F807" s="8"/>
      <c r="G807" s="21"/>
      <c r="H807" s="12"/>
      <c r="I807" s="12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idden="1" x14ac:dyDescent="0.25">
      <c r="A808" s="8"/>
      <c r="B808" s="8"/>
      <c r="C808" s="8"/>
      <c r="D808" s="8"/>
      <c r="E808" s="8"/>
      <c r="F808" s="8"/>
      <c r="G808" s="21"/>
      <c r="H808" s="12"/>
      <c r="I808" s="12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idden="1" x14ac:dyDescent="0.25">
      <c r="A809" s="8"/>
      <c r="B809" s="8"/>
      <c r="C809" s="8"/>
      <c r="D809" s="8"/>
      <c r="E809" s="8"/>
      <c r="F809" s="8"/>
      <c r="G809" s="21"/>
      <c r="H809" s="12"/>
      <c r="I809" s="12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idden="1" x14ac:dyDescent="0.25">
      <c r="A810" s="8"/>
      <c r="B810" s="8"/>
      <c r="C810" s="8"/>
      <c r="D810" s="8"/>
      <c r="E810" s="8"/>
      <c r="F810" s="8"/>
      <c r="G810" s="21"/>
      <c r="H810" s="12"/>
      <c r="I810" s="12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idden="1" x14ac:dyDescent="0.25">
      <c r="A811" s="8"/>
      <c r="B811" s="8"/>
      <c r="C811" s="8"/>
      <c r="D811" s="8"/>
      <c r="E811" s="8"/>
      <c r="F811" s="8"/>
      <c r="G811" s="21"/>
      <c r="H811" s="12"/>
      <c r="I811" s="12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idden="1" x14ac:dyDescent="0.25">
      <c r="A812" s="8"/>
      <c r="B812" s="8"/>
      <c r="C812" s="8"/>
      <c r="D812" s="8"/>
      <c r="E812" s="8"/>
      <c r="F812" s="8"/>
      <c r="G812" s="21"/>
      <c r="H812" s="12"/>
      <c r="I812" s="12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idden="1" x14ac:dyDescent="0.25">
      <c r="A813" s="8"/>
      <c r="B813" s="8"/>
      <c r="C813" s="8"/>
      <c r="D813" s="8"/>
      <c r="E813" s="8"/>
      <c r="F813" s="8"/>
      <c r="G813" s="21"/>
      <c r="H813" s="12"/>
      <c r="I813" s="12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idden="1" x14ac:dyDescent="0.25">
      <c r="A814" s="8"/>
      <c r="B814" s="8"/>
      <c r="C814" s="8"/>
      <c r="D814" s="8"/>
      <c r="E814" s="8"/>
      <c r="F814" s="8"/>
      <c r="G814" s="21"/>
      <c r="H814" s="12"/>
      <c r="I814" s="12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idden="1" x14ac:dyDescent="0.25">
      <c r="A815" s="8"/>
      <c r="B815" s="8"/>
      <c r="C815" s="8"/>
      <c r="D815" s="8"/>
      <c r="E815" s="8"/>
      <c r="F815" s="8"/>
      <c r="G815" s="21"/>
      <c r="H815" s="12"/>
      <c r="I815" s="12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idden="1" x14ac:dyDescent="0.25">
      <c r="A816" s="8"/>
      <c r="B816" s="8"/>
      <c r="C816" s="8"/>
      <c r="D816" s="8"/>
      <c r="E816" s="8"/>
      <c r="F816" s="8"/>
      <c r="G816" s="21"/>
      <c r="H816" s="12"/>
      <c r="I816" s="12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idden="1" x14ac:dyDescent="0.25">
      <c r="A817" s="8"/>
      <c r="B817" s="8"/>
      <c r="C817" s="8"/>
      <c r="D817" s="8"/>
      <c r="E817" s="8"/>
      <c r="F817" s="8"/>
      <c r="G817" s="21"/>
      <c r="H817" s="12"/>
      <c r="I817" s="12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idden="1" x14ac:dyDescent="0.25">
      <c r="A818" s="8"/>
      <c r="B818" s="8"/>
      <c r="C818" s="8"/>
      <c r="D818" s="8"/>
      <c r="E818" s="8"/>
      <c r="F818" s="8"/>
      <c r="G818" s="21"/>
      <c r="H818" s="12"/>
      <c r="I818" s="12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idden="1" x14ac:dyDescent="0.25">
      <c r="A819" s="8"/>
      <c r="B819" s="8"/>
      <c r="C819" s="8"/>
      <c r="D819" s="8"/>
      <c r="E819" s="8"/>
      <c r="F819" s="8"/>
      <c r="G819" s="21"/>
      <c r="H819" s="12"/>
      <c r="I819" s="12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idden="1" x14ac:dyDescent="0.25">
      <c r="A820" s="8"/>
      <c r="B820" s="8"/>
      <c r="C820" s="8"/>
      <c r="D820" s="8"/>
      <c r="E820" s="8"/>
      <c r="F820" s="8"/>
      <c r="G820" s="21"/>
      <c r="H820" s="12"/>
      <c r="I820" s="12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idden="1" x14ac:dyDescent="0.25">
      <c r="A821" s="8"/>
      <c r="B821" s="8"/>
      <c r="C821" s="8"/>
      <c r="D821" s="8"/>
      <c r="E821" s="8"/>
      <c r="F821" s="8"/>
      <c r="G821" s="21"/>
      <c r="H821" s="12"/>
      <c r="I821" s="12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idden="1" x14ac:dyDescent="0.25">
      <c r="A822" s="8"/>
      <c r="B822" s="8"/>
      <c r="C822" s="8"/>
      <c r="D822" s="8"/>
      <c r="E822" s="8"/>
      <c r="F822" s="8"/>
      <c r="G822" s="21"/>
      <c r="H822" s="12"/>
      <c r="I822" s="12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idden="1" x14ac:dyDescent="0.25">
      <c r="A823" s="8"/>
      <c r="B823" s="8"/>
      <c r="C823" s="8"/>
      <c r="D823" s="8"/>
      <c r="E823" s="8"/>
      <c r="F823" s="8"/>
      <c r="G823" s="21"/>
      <c r="H823" s="12"/>
      <c r="I823" s="12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idden="1" x14ac:dyDescent="0.25">
      <c r="A824" s="8"/>
      <c r="B824" s="8"/>
      <c r="C824" s="8"/>
      <c r="D824" s="8"/>
      <c r="E824" s="8"/>
      <c r="F824" s="8"/>
      <c r="G824" s="21"/>
      <c r="H824" s="12"/>
      <c r="I824" s="12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idden="1" x14ac:dyDescent="0.25">
      <c r="A825" s="8"/>
      <c r="B825" s="8"/>
      <c r="C825" s="8"/>
      <c r="D825" s="8"/>
      <c r="E825" s="8"/>
      <c r="F825" s="8"/>
      <c r="G825" s="21"/>
      <c r="H825" s="12"/>
      <c r="I825" s="12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idden="1" x14ac:dyDescent="0.25">
      <c r="A826" s="8"/>
      <c r="B826" s="8"/>
      <c r="C826" s="8"/>
      <c r="D826" s="8"/>
      <c r="E826" s="8"/>
      <c r="F826" s="8"/>
      <c r="G826" s="21"/>
      <c r="H826" s="12"/>
      <c r="I826" s="12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idden="1" x14ac:dyDescent="0.25">
      <c r="A827" s="8"/>
      <c r="B827" s="8"/>
      <c r="C827" s="8"/>
      <c r="D827" s="8"/>
      <c r="E827" s="8"/>
      <c r="F827" s="8"/>
      <c r="G827" s="21"/>
      <c r="H827" s="12"/>
      <c r="I827" s="12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idden="1" x14ac:dyDescent="0.25">
      <c r="A828" s="8"/>
      <c r="B828" s="8"/>
      <c r="C828" s="8"/>
      <c r="D828" s="8"/>
      <c r="E828" s="8"/>
      <c r="F828" s="8"/>
      <c r="G828" s="21"/>
      <c r="H828" s="12"/>
      <c r="I828" s="12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idden="1" x14ac:dyDescent="0.25">
      <c r="A829" s="8"/>
      <c r="B829" s="8"/>
      <c r="C829" s="8"/>
      <c r="D829" s="8"/>
      <c r="E829" s="8"/>
      <c r="F829" s="8"/>
      <c r="G829" s="21"/>
      <c r="H829" s="12"/>
      <c r="I829" s="12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idden="1" x14ac:dyDescent="0.25">
      <c r="A830" s="8"/>
      <c r="B830" s="8"/>
      <c r="C830" s="8"/>
      <c r="D830" s="8"/>
      <c r="E830" s="8"/>
      <c r="F830" s="8"/>
      <c r="G830" s="21"/>
      <c r="H830" s="12"/>
      <c r="I830" s="12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idden="1" x14ac:dyDescent="0.25">
      <c r="A831" s="8"/>
      <c r="B831" s="8"/>
      <c r="C831" s="8"/>
      <c r="D831" s="8"/>
      <c r="E831" s="8"/>
      <c r="F831" s="8"/>
      <c r="G831" s="21"/>
      <c r="H831" s="12"/>
      <c r="I831" s="12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idden="1" x14ac:dyDescent="0.25">
      <c r="A832" s="8"/>
      <c r="B832" s="8"/>
      <c r="C832" s="8"/>
      <c r="D832" s="8"/>
      <c r="E832" s="8"/>
      <c r="F832" s="8"/>
      <c r="G832" s="21"/>
      <c r="H832" s="12"/>
      <c r="I832" s="12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idden="1" x14ac:dyDescent="0.25">
      <c r="A833" s="8"/>
      <c r="B833" s="8"/>
      <c r="C833" s="8"/>
      <c r="D833" s="8"/>
      <c r="E833" s="8"/>
      <c r="F833" s="8"/>
      <c r="G833" s="21"/>
      <c r="H833" s="12"/>
      <c r="I833" s="12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idden="1" x14ac:dyDescent="0.25">
      <c r="A834" s="8"/>
      <c r="B834" s="8"/>
      <c r="C834" s="8"/>
      <c r="D834" s="8"/>
      <c r="E834" s="8"/>
      <c r="F834" s="8"/>
      <c r="G834" s="21"/>
      <c r="H834" s="12"/>
      <c r="I834" s="12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idden="1" x14ac:dyDescent="0.25">
      <c r="A835" s="8"/>
      <c r="B835" s="8"/>
      <c r="C835" s="8"/>
      <c r="D835" s="8"/>
      <c r="E835" s="8"/>
      <c r="F835" s="8"/>
      <c r="G835" s="21"/>
      <c r="H835" s="12"/>
      <c r="I835" s="12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idden="1" x14ac:dyDescent="0.25">
      <c r="A836" s="8"/>
      <c r="B836" s="8"/>
      <c r="C836" s="8"/>
      <c r="D836" s="8"/>
      <c r="E836" s="8"/>
      <c r="F836" s="8"/>
      <c r="G836" s="21"/>
      <c r="H836" s="12"/>
      <c r="I836" s="12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idden="1" x14ac:dyDescent="0.25">
      <c r="A837" s="8"/>
      <c r="B837" s="8"/>
      <c r="C837" s="8"/>
      <c r="D837" s="8"/>
      <c r="E837" s="8"/>
      <c r="F837" s="8"/>
      <c r="G837" s="21"/>
      <c r="H837" s="12"/>
      <c r="I837" s="12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idden="1" x14ac:dyDescent="0.25">
      <c r="A838" s="8"/>
      <c r="B838" s="8"/>
      <c r="C838" s="8"/>
      <c r="D838" s="8"/>
      <c r="E838" s="8"/>
      <c r="F838" s="8"/>
      <c r="G838" s="21"/>
      <c r="H838" s="12"/>
      <c r="I838" s="12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idden="1" x14ac:dyDescent="0.25">
      <c r="A839" s="8"/>
      <c r="B839" s="8"/>
      <c r="C839" s="8"/>
      <c r="D839" s="8"/>
      <c r="E839" s="8"/>
      <c r="F839" s="8"/>
      <c r="G839" s="21"/>
      <c r="H839" s="12"/>
      <c r="I839" s="12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idden="1" x14ac:dyDescent="0.25">
      <c r="A840" s="8"/>
      <c r="B840" s="8"/>
      <c r="C840" s="8"/>
      <c r="D840" s="8"/>
      <c r="E840" s="8"/>
      <c r="F840" s="8"/>
      <c r="G840" s="21"/>
      <c r="H840" s="12"/>
      <c r="I840" s="12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idden="1" x14ac:dyDescent="0.25">
      <c r="A841" s="8"/>
      <c r="B841" s="8"/>
      <c r="C841" s="8"/>
      <c r="D841" s="8"/>
      <c r="E841" s="8"/>
      <c r="F841" s="8"/>
      <c r="G841" s="21"/>
      <c r="H841" s="12"/>
      <c r="I841" s="12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idden="1" x14ac:dyDescent="0.25">
      <c r="A842" s="8"/>
      <c r="B842" s="8"/>
      <c r="C842" s="8"/>
      <c r="D842" s="8"/>
      <c r="E842" s="8"/>
      <c r="F842" s="8"/>
      <c r="G842" s="21"/>
      <c r="H842" s="12"/>
      <c r="I842" s="12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idden="1" x14ac:dyDescent="0.25">
      <c r="A843" s="8"/>
      <c r="B843" s="8"/>
      <c r="C843" s="8"/>
      <c r="D843" s="8"/>
      <c r="E843" s="8"/>
      <c r="F843" s="8"/>
      <c r="G843" s="21"/>
      <c r="H843" s="12"/>
      <c r="I843" s="12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idden="1" x14ac:dyDescent="0.25">
      <c r="A844" s="8"/>
      <c r="B844" s="8"/>
      <c r="C844" s="8"/>
      <c r="D844" s="8"/>
      <c r="E844" s="8"/>
      <c r="F844" s="8"/>
      <c r="G844" s="21"/>
      <c r="H844" s="12"/>
      <c r="I844" s="12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idden="1" x14ac:dyDescent="0.25">
      <c r="A845" s="8"/>
      <c r="B845" s="8"/>
      <c r="C845" s="8"/>
      <c r="D845" s="8"/>
      <c r="E845" s="8"/>
      <c r="F845" s="8"/>
      <c r="G845" s="21"/>
      <c r="H845" s="12"/>
      <c r="I845" s="12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idden="1" x14ac:dyDescent="0.25">
      <c r="A846" s="8"/>
      <c r="B846" s="8"/>
      <c r="C846" s="8"/>
      <c r="D846" s="8"/>
      <c r="E846" s="8"/>
      <c r="F846" s="8"/>
      <c r="G846" s="21"/>
      <c r="H846" s="12"/>
      <c r="I846" s="12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idden="1" x14ac:dyDescent="0.25">
      <c r="A847" s="8"/>
      <c r="B847" s="8"/>
      <c r="C847" s="8"/>
      <c r="D847" s="8"/>
      <c r="E847" s="8"/>
      <c r="F847" s="8"/>
      <c r="G847" s="21"/>
      <c r="H847" s="12"/>
      <c r="I847" s="12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idden="1" x14ac:dyDescent="0.25">
      <c r="A848" s="8"/>
      <c r="B848" s="8"/>
      <c r="C848" s="8"/>
      <c r="D848" s="8"/>
      <c r="E848" s="8"/>
      <c r="F848" s="8"/>
      <c r="G848" s="21"/>
      <c r="H848" s="12"/>
      <c r="I848" s="12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idden="1" x14ac:dyDescent="0.25">
      <c r="A849" s="8"/>
      <c r="B849" s="8"/>
      <c r="C849" s="8"/>
      <c r="D849" s="8"/>
      <c r="E849" s="8"/>
      <c r="F849" s="8"/>
      <c r="G849" s="21"/>
      <c r="H849" s="12"/>
      <c r="I849" s="12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idden="1" x14ac:dyDescent="0.25">
      <c r="A850" s="8"/>
      <c r="B850" s="8"/>
      <c r="C850" s="8"/>
      <c r="D850" s="8"/>
      <c r="E850" s="8"/>
      <c r="F850" s="8"/>
      <c r="G850" s="21"/>
      <c r="H850" s="12"/>
      <c r="I850" s="12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idden="1" x14ac:dyDescent="0.25">
      <c r="A851" s="8"/>
      <c r="B851" s="8"/>
      <c r="C851" s="8"/>
      <c r="D851" s="8"/>
      <c r="E851" s="8"/>
      <c r="F851" s="8"/>
      <c r="G851" s="21"/>
      <c r="H851" s="12"/>
      <c r="I851" s="12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idden="1" x14ac:dyDescent="0.25">
      <c r="A852" s="8"/>
      <c r="B852" s="8"/>
      <c r="C852" s="8"/>
      <c r="D852" s="8"/>
      <c r="E852" s="8"/>
      <c r="F852" s="8"/>
      <c r="G852" s="21"/>
      <c r="H852" s="12"/>
      <c r="I852" s="12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idden="1" x14ac:dyDescent="0.25">
      <c r="A853" s="8"/>
      <c r="B853" s="8"/>
      <c r="C853" s="8"/>
      <c r="D853" s="8"/>
      <c r="E853" s="8"/>
      <c r="F853" s="8"/>
      <c r="G853" s="21"/>
      <c r="H853" s="12"/>
      <c r="I853" s="12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idden="1" x14ac:dyDescent="0.25">
      <c r="A854" s="8"/>
      <c r="B854" s="8"/>
      <c r="C854" s="8"/>
      <c r="D854" s="8"/>
      <c r="E854" s="8"/>
      <c r="F854" s="8"/>
      <c r="G854" s="21"/>
      <c r="H854" s="12"/>
      <c r="I854" s="12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idden="1" x14ac:dyDescent="0.25">
      <c r="A855" s="8"/>
      <c r="B855" s="8"/>
      <c r="C855" s="8"/>
      <c r="D855" s="8"/>
      <c r="E855" s="8"/>
      <c r="F855" s="8"/>
      <c r="G855" s="21"/>
      <c r="H855" s="12"/>
      <c r="I855" s="12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idden="1" x14ac:dyDescent="0.25">
      <c r="A856" s="8"/>
      <c r="B856" s="8"/>
      <c r="C856" s="8"/>
      <c r="D856" s="8"/>
      <c r="E856" s="8"/>
      <c r="F856" s="8"/>
      <c r="G856" s="21"/>
      <c r="H856" s="12"/>
      <c r="I856" s="12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idden="1" x14ac:dyDescent="0.25">
      <c r="A857" s="8"/>
      <c r="B857" s="8"/>
      <c r="C857" s="8"/>
      <c r="D857" s="8"/>
      <c r="E857" s="8"/>
      <c r="F857" s="8"/>
      <c r="G857" s="21"/>
      <c r="H857" s="12"/>
      <c r="I857" s="12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idden="1" x14ac:dyDescent="0.25">
      <c r="A858" s="8"/>
      <c r="B858" s="8"/>
      <c r="C858" s="8"/>
      <c r="D858" s="8"/>
      <c r="E858" s="8"/>
      <c r="F858" s="8"/>
      <c r="G858" s="21"/>
      <c r="H858" s="12"/>
      <c r="I858" s="12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idden="1" x14ac:dyDescent="0.25">
      <c r="A859" s="8"/>
      <c r="B859" s="8"/>
      <c r="C859" s="8"/>
      <c r="D859" s="8"/>
      <c r="E859" s="8"/>
      <c r="F859" s="8"/>
      <c r="G859" s="21"/>
      <c r="H859" s="12"/>
      <c r="I859" s="12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idden="1" x14ac:dyDescent="0.25">
      <c r="A860" s="8"/>
      <c r="B860" s="8"/>
      <c r="C860" s="8"/>
      <c r="D860" s="8"/>
      <c r="E860" s="8"/>
      <c r="F860" s="8"/>
      <c r="G860" s="21"/>
      <c r="H860" s="12"/>
      <c r="I860" s="12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idden="1" x14ac:dyDescent="0.25">
      <c r="A861" s="8"/>
      <c r="B861" s="8"/>
      <c r="C861" s="8"/>
      <c r="D861" s="8"/>
      <c r="E861" s="8"/>
      <c r="F861" s="8"/>
      <c r="G861" s="21"/>
      <c r="H861" s="12"/>
      <c r="I861" s="12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idden="1" x14ac:dyDescent="0.25">
      <c r="A862" s="8"/>
      <c r="B862" s="8"/>
      <c r="C862" s="8"/>
      <c r="D862" s="8"/>
      <c r="E862" s="8"/>
      <c r="F862" s="8"/>
      <c r="G862" s="21"/>
      <c r="H862" s="12"/>
      <c r="I862" s="12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idden="1" x14ac:dyDescent="0.25">
      <c r="A863" s="8"/>
      <c r="B863" s="8"/>
      <c r="C863" s="8"/>
      <c r="D863" s="8"/>
      <c r="E863" s="8"/>
      <c r="F863" s="8"/>
      <c r="G863" s="21"/>
      <c r="H863" s="12"/>
      <c r="I863" s="12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idden="1" x14ac:dyDescent="0.25">
      <c r="A864" s="8"/>
      <c r="B864" s="8"/>
      <c r="C864" s="8"/>
      <c r="D864" s="8"/>
      <c r="E864" s="8"/>
      <c r="F864" s="8"/>
      <c r="G864" s="21"/>
      <c r="H864" s="12"/>
      <c r="I864" s="12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idden="1" x14ac:dyDescent="0.25">
      <c r="A865" s="8"/>
      <c r="B865" s="8"/>
      <c r="C865" s="8"/>
      <c r="D865" s="8"/>
      <c r="E865" s="8"/>
      <c r="F865" s="8"/>
      <c r="G865" s="21"/>
      <c r="H865" s="12"/>
      <c r="I865" s="12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idden="1" x14ac:dyDescent="0.25">
      <c r="A866" s="8"/>
      <c r="B866" s="8"/>
      <c r="C866" s="8"/>
      <c r="D866" s="8"/>
      <c r="E866" s="8"/>
      <c r="F866" s="8"/>
      <c r="G866" s="21"/>
      <c r="H866" s="12"/>
      <c r="I866" s="12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idden="1" x14ac:dyDescent="0.25">
      <c r="A867" s="8"/>
      <c r="B867" s="8"/>
      <c r="C867" s="8"/>
      <c r="D867" s="8"/>
      <c r="E867" s="8"/>
      <c r="F867" s="8"/>
      <c r="G867" s="21"/>
      <c r="H867" s="12"/>
      <c r="I867" s="12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idden="1" x14ac:dyDescent="0.25">
      <c r="A868" s="8"/>
      <c r="B868" s="8"/>
      <c r="C868" s="8"/>
      <c r="D868" s="8"/>
      <c r="E868" s="8"/>
      <c r="F868" s="8"/>
      <c r="G868" s="21"/>
      <c r="H868" s="12"/>
      <c r="I868" s="12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idden="1" x14ac:dyDescent="0.25">
      <c r="A869" s="8"/>
      <c r="B869" s="8"/>
      <c r="C869" s="8"/>
      <c r="D869" s="8"/>
      <c r="E869" s="8"/>
      <c r="F869" s="8"/>
      <c r="G869" s="21"/>
      <c r="H869" s="12"/>
      <c r="I869" s="12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idden="1" x14ac:dyDescent="0.25">
      <c r="A870" s="8"/>
      <c r="B870" s="8"/>
      <c r="C870" s="8"/>
      <c r="D870" s="8"/>
      <c r="E870" s="8"/>
      <c r="F870" s="8"/>
      <c r="G870" s="21"/>
      <c r="H870" s="12"/>
      <c r="I870" s="12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idden="1" x14ac:dyDescent="0.25">
      <c r="A871" s="8"/>
      <c r="B871" s="8"/>
      <c r="C871" s="8"/>
      <c r="D871" s="8"/>
      <c r="E871" s="8"/>
      <c r="F871" s="8"/>
      <c r="G871" s="21"/>
      <c r="H871" s="12"/>
      <c r="I871" s="12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idden="1" x14ac:dyDescent="0.25">
      <c r="A872" s="8"/>
      <c r="B872" s="8"/>
      <c r="C872" s="8"/>
      <c r="D872" s="8"/>
      <c r="E872" s="8"/>
      <c r="F872" s="8"/>
      <c r="G872" s="21"/>
      <c r="H872" s="12"/>
      <c r="I872" s="12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idden="1" x14ac:dyDescent="0.25">
      <c r="A873" s="8"/>
      <c r="B873" s="8"/>
      <c r="C873" s="8"/>
      <c r="D873" s="8"/>
      <c r="E873" s="8"/>
      <c r="F873" s="8"/>
      <c r="G873" s="21"/>
      <c r="H873" s="12"/>
      <c r="I873" s="12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idden="1" x14ac:dyDescent="0.25">
      <c r="A874" s="8"/>
      <c r="B874" s="8"/>
      <c r="C874" s="8"/>
      <c r="D874" s="8"/>
      <c r="E874" s="8"/>
      <c r="F874" s="8"/>
      <c r="G874" s="21"/>
      <c r="H874" s="12"/>
      <c r="I874" s="12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idden="1" x14ac:dyDescent="0.25">
      <c r="A875" s="8"/>
      <c r="B875" s="8"/>
      <c r="C875" s="8"/>
      <c r="D875" s="8"/>
      <c r="E875" s="8"/>
      <c r="F875" s="8"/>
      <c r="G875" s="21"/>
      <c r="H875" s="12"/>
      <c r="I875" s="12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idden="1" x14ac:dyDescent="0.25">
      <c r="A876" s="8"/>
      <c r="B876" s="8"/>
      <c r="C876" s="8"/>
      <c r="D876" s="8"/>
      <c r="E876" s="8"/>
      <c r="F876" s="8"/>
      <c r="G876" s="21"/>
      <c r="H876" s="12"/>
      <c r="I876" s="12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idden="1" x14ac:dyDescent="0.25">
      <c r="A877" s="8"/>
      <c r="B877" s="8"/>
      <c r="C877" s="8"/>
      <c r="D877" s="8"/>
      <c r="E877" s="8"/>
      <c r="F877" s="8"/>
      <c r="G877" s="21"/>
      <c r="H877" s="12"/>
      <c r="I877" s="12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idden="1" x14ac:dyDescent="0.25">
      <c r="A878" s="8"/>
      <c r="B878" s="8"/>
      <c r="C878" s="8"/>
      <c r="D878" s="8"/>
      <c r="E878" s="8"/>
      <c r="F878" s="8"/>
      <c r="G878" s="21"/>
      <c r="H878" s="12"/>
      <c r="I878" s="12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idden="1" x14ac:dyDescent="0.25">
      <c r="A879" s="8"/>
      <c r="B879" s="8"/>
      <c r="C879" s="8"/>
      <c r="D879" s="8"/>
      <c r="E879" s="8"/>
      <c r="F879" s="8"/>
      <c r="G879" s="21"/>
      <c r="H879" s="12"/>
      <c r="I879" s="12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idden="1" x14ac:dyDescent="0.25">
      <c r="A880" s="8"/>
      <c r="B880" s="8"/>
      <c r="C880" s="8"/>
      <c r="D880" s="8"/>
      <c r="E880" s="8"/>
      <c r="F880" s="8"/>
      <c r="G880" s="21"/>
      <c r="H880" s="12"/>
      <c r="I880" s="12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idden="1" x14ac:dyDescent="0.25">
      <c r="A881" s="8"/>
      <c r="B881" s="8"/>
      <c r="C881" s="8"/>
      <c r="D881" s="8"/>
      <c r="E881" s="8"/>
      <c r="F881" s="8"/>
      <c r="G881" s="21"/>
      <c r="H881" s="12"/>
      <c r="I881" s="12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idden="1" x14ac:dyDescent="0.25">
      <c r="A882" s="8"/>
      <c r="B882" s="8"/>
      <c r="C882" s="8"/>
      <c r="D882" s="8"/>
      <c r="E882" s="8"/>
      <c r="F882" s="8"/>
      <c r="G882" s="21"/>
      <c r="H882" s="12"/>
      <c r="I882" s="12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idden="1" x14ac:dyDescent="0.25">
      <c r="A883" s="8"/>
      <c r="B883" s="8"/>
      <c r="C883" s="8"/>
      <c r="D883" s="8"/>
      <c r="E883" s="8"/>
      <c r="F883" s="8"/>
      <c r="G883" s="21"/>
      <c r="H883" s="12"/>
      <c r="I883" s="12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idden="1" x14ac:dyDescent="0.25">
      <c r="A884" s="8"/>
      <c r="B884" s="8"/>
      <c r="C884" s="8"/>
      <c r="D884" s="8"/>
      <c r="E884" s="8"/>
      <c r="F884" s="8"/>
      <c r="G884" s="21"/>
      <c r="H884" s="12"/>
      <c r="I884" s="12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idden="1" x14ac:dyDescent="0.25">
      <c r="A885" s="8"/>
      <c r="B885" s="8"/>
      <c r="C885" s="8"/>
      <c r="D885" s="8"/>
      <c r="E885" s="8"/>
      <c r="F885" s="8"/>
      <c r="G885" s="21"/>
      <c r="H885" s="12"/>
      <c r="I885" s="12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idden="1" x14ac:dyDescent="0.25">
      <c r="A886" s="8"/>
      <c r="B886" s="8"/>
      <c r="C886" s="8"/>
      <c r="D886" s="8"/>
      <c r="E886" s="8"/>
      <c r="F886" s="8"/>
      <c r="G886" s="21"/>
      <c r="H886" s="12"/>
      <c r="I886" s="12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idden="1" x14ac:dyDescent="0.25">
      <c r="A887" s="8"/>
      <c r="B887" s="8"/>
      <c r="C887" s="8"/>
      <c r="D887" s="8"/>
      <c r="E887" s="8"/>
      <c r="F887" s="8"/>
      <c r="G887" s="21"/>
      <c r="H887" s="12"/>
      <c r="I887" s="12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idden="1" x14ac:dyDescent="0.25">
      <c r="A888" s="8"/>
      <c r="B888" s="8"/>
      <c r="C888" s="8"/>
      <c r="D888" s="8"/>
      <c r="E888" s="8"/>
      <c r="F888" s="8"/>
      <c r="G888" s="21"/>
      <c r="H888" s="12"/>
      <c r="I888" s="12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idden="1" x14ac:dyDescent="0.25">
      <c r="A889" s="8"/>
      <c r="B889" s="8"/>
      <c r="C889" s="8"/>
      <c r="D889" s="8"/>
      <c r="E889" s="8"/>
      <c r="F889" s="8"/>
      <c r="G889" s="21"/>
      <c r="H889" s="12"/>
      <c r="I889" s="12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idden="1" x14ac:dyDescent="0.25">
      <c r="A890" s="8"/>
      <c r="B890" s="8"/>
      <c r="C890" s="8"/>
      <c r="D890" s="8"/>
      <c r="E890" s="8"/>
      <c r="F890" s="8"/>
      <c r="G890" s="21"/>
      <c r="H890" s="12"/>
      <c r="I890" s="12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idden="1" x14ac:dyDescent="0.25">
      <c r="A891" s="8"/>
      <c r="B891" s="8"/>
      <c r="C891" s="8"/>
      <c r="D891" s="8"/>
      <c r="E891" s="8"/>
      <c r="F891" s="8"/>
      <c r="G891" s="21"/>
      <c r="H891" s="12"/>
      <c r="I891" s="12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idden="1" x14ac:dyDescent="0.25">
      <c r="A892" s="8"/>
      <c r="B892" s="8"/>
      <c r="C892" s="8"/>
      <c r="D892" s="8"/>
      <c r="E892" s="8"/>
      <c r="F892" s="8"/>
      <c r="G892" s="21"/>
      <c r="H892" s="12"/>
      <c r="I892" s="12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idden="1" x14ac:dyDescent="0.25">
      <c r="A893" s="8"/>
      <c r="B893" s="8"/>
      <c r="C893" s="8"/>
      <c r="D893" s="8"/>
      <c r="E893" s="8"/>
      <c r="F893" s="8"/>
      <c r="G893" s="21"/>
      <c r="H893" s="12"/>
      <c r="I893" s="12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idden="1" x14ac:dyDescent="0.25">
      <c r="A894" s="8"/>
      <c r="B894" s="8"/>
      <c r="C894" s="8"/>
      <c r="D894" s="8"/>
      <c r="E894" s="8"/>
      <c r="F894" s="8"/>
      <c r="G894" s="21"/>
      <c r="H894" s="12"/>
      <c r="I894" s="12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idden="1" x14ac:dyDescent="0.25">
      <c r="A895" s="8"/>
      <c r="B895" s="8"/>
      <c r="C895" s="8"/>
      <c r="D895" s="8"/>
      <c r="E895" s="8"/>
      <c r="F895" s="8"/>
      <c r="G895" s="21"/>
      <c r="H895" s="12"/>
      <c r="I895" s="12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idden="1" x14ac:dyDescent="0.25">
      <c r="A896" s="8"/>
      <c r="B896" s="8"/>
      <c r="C896" s="8"/>
      <c r="D896" s="8"/>
      <c r="E896" s="8"/>
      <c r="F896" s="8"/>
      <c r="G896" s="21"/>
      <c r="H896" s="12"/>
      <c r="I896" s="12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idden="1" x14ac:dyDescent="0.25">
      <c r="A897" s="8"/>
      <c r="B897" s="8"/>
      <c r="C897" s="8"/>
      <c r="D897" s="8"/>
      <c r="E897" s="8"/>
      <c r="F897" s="8"/>
      <c r="G897" s="21"/>
      <c r="H897" s="12"/>
      <c r="I897" s="12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idden="1" x14ac:dyDescent="0.25">
      <c r="A898" s="8"/>
      <c r="B898" s="8"/>
      <c r="C898" s="8"/>
      <c r="D898" s="8"/>
      <c r="E898" s="8"/>
      <c r="F898" s="8"/>
      <c r="G898" s="21"/>
      <c r="H898" s="12"/>
      <c r="I898" s="12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idden="1" x14ac:dyDescent="0.25">
      <c r="A899" s="8"/>
      <c r="B899" s="8"/>
      <c r="C899" s="8"/>
      <c r="D899" s="8"/>
      <c r="E899" s="8"/>
      <c r="F899" s="8"/>
      <c r="G899" s="21"/>
      <c r="H899" s="12"/>
      <c r="I899" s="12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idden="1" x14ac:dyDescent="0.25">
      <c r="A900" s="8"/>
      <c r="B900" s="8"/>
      <c r="C900" s="8"/>
      <c r="D900" s="8"/>
      <c r="E900" s="8"/>
      <c r="F900" s="8"/>
      <c r="G900" s="21"/>
      <c r="H900" s="12"/>
      <c r="I900" s="12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idden="1" x14ac:dyDescent="0.25">
      <c r="A901" s="8"/>
      <c r="B901" s="8"/>
      <c r="C901" s="8"/>
      <c r="D901" s="8"/>
      <c r="E901" s="8"/>
      <c r="F901" s="8"/>
      <c r="G901" s="21"/>
      <c r="H901" s="12"/>
      <c r="I901" s="12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idden="1" x14ac:dyDescent="0.25">
      <c r="A902" s="8"/>
      <c r="B902" s="8"/>
      <c r="C902" s="8"/>
      <c r="D902" s="8"/>
      <c r="E902" s="8"/>
      <c r="F902" s="8"/>
      <c r="G902" s="21"/>
      <c r="H902" s="12"/>
      <c r="I902" s="12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idden="1" x14ac:dyDescent="0.25">
      <c r="A903" s="8"/>
      <c r="B903" s="8"/>
      <c r="C903" s="8"/>
      <c r="D903" s="8"/>
      <c r="E903" s="8"/>
      <c r="F903" s="8"/>
      <c r="G903" s="21"/>
      <c r="H903" s="12"/>
      <c r="I903" s="12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idden="1" x14ac:dyDescent="0.25">
      <c r="A904" s="8"/>
      <c r="B904" s="8"/>
      <c r="C904" s="8"/>
      <c r="D904" s="8"/>
      <c r="E904" s="8"/>
      <c r="F904" s="8"/>
      <c r="G904" s="21"/>
      <c r="H904" s="12"/>
      <c r="I904" s="12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idden="1" x14ac:dyDescent="0.25">
      <c r="A905" s="8"/>
      <c r="B905" s="8"/>
      <c r="C905" s="8"/>
      <c r="D905" s="8"/>
      <c r="E905" s="8"/>
      <c r="F905" s="8"/>
      <c r="G905" s="21"/>
      <c r="H905" s="12"/>
      <c r="I905" s="12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idden="1" x14ac:dyDescent="0.25">
      <c r="A906" s="8"/>
      <c r="B906" s="8"/>
      <c r="C906" s="8"/>
      <c r="D906" s="8"/>
      <c r="E906" s="8"/>
      <c r="F906" s="8"/>
      <c r="G906" s="21"/>
      <c r="H906" s="12"/>
      <c r="I906" s="12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idden="1" x14ac:dyDescent="0.25">
      <c r="A907" s="8"/>
      <c r="B907" s="8"/>
      <c r="C907" s="8"/>
      <c r="D907" s="8"/>
      <c r="E907" s="8"/>
      <c r="F907" s="8"/>
      <c r="G907" s="21"/>
      <c r="H907" s="12"/>
      <c r="I907" s="12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idden="1" x14ac:dyDescent="0.25">
      <c r="A908" s="8"/>
      <c r="B908" s="8"/>
      <c r="C908" s="8"/>
      <c r="D908" s="8"/>
      <c r="E908" s="8"/>
      <c r="F908" s="8"/>
      <c r="G908" s="21"/>
      <c r="H908" s="12"/>
      <c r="I908" s="12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idden="1" x14ac:dyDescent="0.25">
      <c r="A909" s="8"/>
      <c r="B909" s="8"/>
      <c r="C909" s="8"/>
      <c r="D909" s="8"/>
      <c r="E909" s="8"/>
      <c r="F909" s="8"/>
      <c r="G909" s="21"/>
      <c r="H909" s="12"/>
      <c r="I909" s="12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idden="1" x14ac:dyDescent="0.25">
      <c r="A910" s="8"/>
      <c r="B910" s="8"/>
      <c r="C910" s="8"/>
      <c r="D910" s="8"/>
      <c r="E910" s="8"/>
      <c r="F910" s="8"/>
      <c r="G910" s="21"/>
      <c r="H910" s="12"/>
      <c r="I910" s="12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idden="1" x14ac:dyDescent="0.25">
      <c r="A911" s="8"/>
      <c r="B911" s="8"/>
      <c r="C911" s="8"/>
      <c r="D911" s="8"/>
      <c r="E911" s="8"/>
      <c r="F911" s="8"/>
      <c r="G911" s="21"/>
      <c r="H911" s="12"/>
      <c r="I911" s="12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idden="1" x14ac:dyDescent="0.25">
      <c r="A912" s="8"/>
      <c r="B912" s="8"/>
      <c r="C912" s="8"/>
      <c r="D912" s="8"/>
      <c r="E912" s="8"/>
      <c r="F912" s="8"/>
      <c r="G912" s="21"/>
      <c r="H912" s="12"/>
      <c r="I912" s="12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idden="1" x14ac:dyDescent="0.25">
      <c r="A913" s="8"/>
      <c r="B913" s="8"/>
      <c r="C913" s="8"/>
      <c r="D913" s="8"/>
      <c r="E913" s="8"/>
      <c r="F913" s="8"/>
      <c r="G913" s="21"/>
      <c r="H913" s="12"/>
      <c r="I913" s="12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idden="1" x14ac:dyDescent="0.25">
      <c r="A914" s="8"/>
      <c r="B914" s="8"/>
      <c r="C914" s="8"/>
      <c r="D914" s="8"/>
      <c r="E914" s="8"/>
      <c r="F914" s="8"/>
      <c r="G914" s="21"/>
      <c r="H914" s="12"/>
      <c r="I914" s="12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idden="1" x14ac:dyDescent="0.25">
      <c r="A915" s="8"/>
      <c r="B915" s="8"/>
      <c r="C915" s="8"/>
      <c r="D915" s="8"/>
      <c r="E915" s="8"/>
      <c r="F915" s="8"/>
      <c r="G915" s="21"/>
      <c r="H915" s="12"/>
      <c r="I915" s="12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idden="1" x14ac:dyDescent="0.25">
      <c r="A916" s="8"/>
      <c r="B916" s="8"/>
      <c r="C916" s="8"/>
      <c r="D916" s="8"/>
      <c r="E916" s="8"/>
      <c r="F916" s="8"/>
      <c r="G916" s="21"/>
      <c r="H916" s="12"/>
      <c r="I916" s="12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idden="1" x14ac:dyDescent="0.25">
      <c r="A917" s="8"/>
      <c r="B917" s="8"/>
      <c r="C917" s="8"/>
      <c r="D917" s="8"/>
      <c r="E917" s="8"/>
      <c r="F917" s="8"/>
      <c r="G917" s="21"/>
      <c r="H917" s="12"/>
      <c r="I917" s="12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idden="1" x14ac:dyDescent="0.25">
      <c r="A918" s="8"/>
      <c r="B918" s="8"/>
      <c r="C918" s="8"/>
      <c r="D918" s="8"/>
      <c r="E918" s="8"/>
      <c r="F918" s="8"/>
      <c r="G918" s="21"/>
      <c r="H918" s="12"/>
      <c r="I918" s="12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idden="1" x14ac:dyDescent="0.25">
      <c r="A919" s="8"/>
      <c r="B919" s="8"/>
      <c r="C919" s="8"/>
      <c r="D919" s="8"/>
      <c r="E919" s="8"/>
      <c r="F919" s="8"/>
      <c r="G919" s="21"/>
      <c r="H919" s="12"/>
      <c r="I919" s="12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idden="1" x14ac:dyDescent="0.25">
      <c r="A920" s="8"/>
      <c r="B920" s="8"/>
      <c r="C920" s="8"/>
      <c r="D920" s="8"/>
      <c r="E920" s="8"/>
      <c r="F920" s="8"/>
      <c r="G920" s="21"/>
      <c r="H920" s="12"/>
      <c r="I920" s="12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idden="1" x14ac:dyDescent="0.25">
      <c r="A921" s="8"/>
      <c r="B921" s="8"/>
      <c r="C921" s="8"/>
      <c r="D921" s="8"/>
      <c r="E921" s="8"/>
      <c r="F921" s="8"/>
      <c r="G921" s="21"/>
      <c r="H921" s="12"/>
      <c r="I921" s="12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idden="1" x14ac:dyDescent="0.25">
      <c r="A922" s="8"/>
      <c r="B922" s="8"/>
      <c r="C922" s="8"/>
      <c r="D922" s="8"/>
      <c r="E922" s="8"/>
      <c r="F922" s="8"/>
      <c r="G922" s="21"/>
      <c r="H922" s="12"/>
      <c r="I922" s="12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idden="1" x14ac:dyDescent="0.25">
      <c r="A923" s="8"/>
      <c r="B923" s="8"/>
      <c r="C923" s="8"/>
      <c r="D923" s="8"/>
      <c r="E923" s="8"/>
      <c r="F923" s="8"/>
      <c r="G923" s="21"/>
      <c r="H923" s="12"/>
      <c r="I923" s="12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idden="1" x14ac:dyDescent="0.25">
      <c r="A924" s="8"/>
      <c r="B924" s="8"/>
      <c r="C924" s="8"/>
      <c r="D924" s="8"/>
      <c r="E924" s="8"/>
      <c r="F924" s="8"/>
      <c r="G924" s="21"/>
      <c r="H924" s="12"/>
      <c r="I924" s="12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idden="1" x14ac:dyDescent="0.25">
      <c r="A925" s="8"/>
      <c r="B925" s="8"/>
      <c r="C925" s="8"/>
      <c r="D925" s="8"/>
      <c r="E925" s="8"/>
      <c r="F925" s="8"/>
      <c r="G925" s="21"/>
      <c r="H925" s="12"/>
      <c r="I925" s="12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idden="1" x14ac:dyDescent="0.25">
      <c r="A926" s="8"/>
      <c r="B926" s="8"/>
      <c r="C926" s="8"/>
      <c r="D926" s="8"/>
      <c r="E926" s="8"/>
      <c r="F926" s="8"/>
      <c r="G926" s="21"/>
      <c r="H926" s="12"/>
      <c r="I926" s="12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idden="1" x14ac:dyDescent="0.25">
      <c r="A927" s="8"/>
      <c r="B927" s="8"/>
      <c r="C927" s="8"/>
      <c r="D927" s="8"/>
      <c r="E927" s="8"/>
      <c r="F927" s="8"/>
      <c r="G927" s="21"/>
      <c r="H927" s="12"/>
      <c r="I927" s="12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idden="1" x14ac:dyDescent="0.25">
      <c r="A928" s="8"/>
      <c r="B928" s="8"/>
      <c r="C928" s="8"/>
      <c r="D928" s="8"/>
      <c r="E928" s="8"/>
      <c r="F928" s="8"/>
      <c r="G928" s="21"/>
      <c r="H928" s="12"/>
      <c r="I928" s="12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idden="1" x14ac:dyDescent="0.25">
      <c r="A929" s="8"/>
      <c r="B929" s="8"/>
      <c r="C929" s="8"/>
      <c r="D929" s="8"/>
      <c r="E929" s="8"/>
      <c r="F929" s="8"/>
      <c r="G929" s="21"/>
      <c r="H929" s="12"/>
      <c r="I929" s="12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idden="1" x14ac:dyDescent="0.25">
      <c r="A930" s="8"/>
      <c r="B930" s="8"/>
      <c r="C930" s="8"/>
      <c r="D930" s="8"/>
      <c r="E930" s="8"/>
      <c r="F930" s="8"/>
      <c r="G930" s="21"/>
      <c r="H930" s="12"/>
      <c r="I930" s="12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idden="1" x14ac:dyDescent="0.25">
      <c r="A931" s="8"/>
      <c r="B931" s="8"/>
      <c r="C931" s="8"/>
      <c r="D931" s="8"/>
      <c r="E931" s="8"/>
      <c r="F931" s="8"/>
      <c r="G931" s="21"/>
      <c r="H931" s="12"/>
      <c r="I931" s="12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idden="1" x14ac:dyDescent="0.25">
      <c r="A932" s="8"/>
      <c r="B932" s="8"/>
      <c r="C932" s="8"/>
      <c r="D932" s="8"/>
      <c r="E932" s="8"/>
      <c r="F932" s="8"/>
      <c r="G932" s="21"/>
      <c r="H932" s="12"/>
      <c r="I932" s="12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idden="1" x14ac:dyDescent="0.25">
      <c r="A933" s="8"/>
      <c r="B933" s="8"/>
      <c r="C933" s="8"/>
      <c r="D933" s="8"/>
      <c r="E933" s="8"/>
      <c r="F933" s="8"/>
      <c r="G933" s="21"/>
      <c r="H933" s="12"/>
      <c r="I933" s="12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idden="1" x14ac:dyDescent="0.25">
      <c r="A934" s="8"/>
      <c r="B934" s="8"/>
      <c r="C934" s="8"/>
      <c r="D934" s="8"/>
      <c r="E934" s="8"/>
      <c r="F934" s="8"/>
      <c r="G934" s="21"/>
      <c r="H934" s="12"/>
      <c r="I934" s="12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idden="1" x14ac:dyDescent="0.25">
      <c r="A935" s="8"/>
      <c r="B935" s="8"/>
      <c r="C935" s="8"/>
      <c r="D935" s="8"/>
      <c r="E935" s="8"/>
      <c r="F935" s="8"/>
      <c r="G935" s="21"/>
      <c r="H935" s="12"/>
      <c r="I935" s="12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idden="1" x14ac:dyDescent="0.25">
      <c r="A936" s="8"/>
      <c r="B936" s="8"/>
      <c r="C936" s="8"/>
      <c r="D936" s="8"/>
      <c r="E936" s="8"/>
      <c r="F936" s="8"/>
      <c r="G936" s="21"/>
      <c r="H936" s="12"/>
      <c r="I936" s="12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idden="1" x14ac:dyDescent="0.25">
      <c r="A937" s="8"/>
      <c r="B937" s="8"/>
      <c r="C937" s="8"/>
      <c r="D937" s="8"/>
      <c r="E937" s="8"/>
      <c r="F937" s="8"/>
      <c r="G937" s="21"/>
      <c r="H937" s="12"/>
      <c r="I937" s="12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idden="1" x14ac:dyDescent="0.25">
      <c r="A938" s="8"/>
      <c r="B938" s="8"/>
      <c r="C938" s="8"/>
      <c r="D938" s="8"/>
      <c r="E938" s="8"/>
      <c r="F938" s="8"/>
      <c r="G938" s="21"/>
      <c r="H938" s="12"/>
      <c r="I938" s="12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idden="1" x14ac:dyDescent="0.25">
      <c r="A939" s="8"/>
      <c r="B939" s="8"/>
      <c r="C939" s="8"/>
      <c r="D939" s="8"/>
      <c r="E939" s="8"/>
      <c r="F939" s="8"/>
      <c r="G939" s="21"/>
      <c r="H939" s="12"/>
      <c r="I939" s="12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idden="1" x14ac:dyDescent="0.25">
      <c r="A940" s="8"/>
      <c r="B940" s="8"/>
      <c r="C940" s="8"/>
      <c r="D940" s="8"/>
      <c r="E940" s="8"/>
      <c r="F940" s="8"/>
      <c r="G940" s="21"/>
      <c r="H940" s="12"/>
      <c r="I940" s="12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idden="1" x14ac:dyDescent="0.25">
      <c r="A941" s="8"/>
      <c r="B941" s="8"/>
      <c r="C941" s="8"/>
      <c r="D941" s="8"/>
      <c r="E941" s="8"/>
      <c r="F941" s="8"/>
      <c r="G941" s="21"/>
      <c r="H941" s="12"/>
      <c r="I941" s="12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idden="1" x14ac:dyDescent="0.25">
      <c r="A942" s="8"/>
      <c r="B942" s="8"/>
      <c r="C942" s="8"/>
      <c r="D942" s="8"/>
      <c r="E942" s="8"/>
      <c r="F942" s="8"/>
      <c r="G942" s="21"/>
      <c r="H942" s="12"/>
      <c r="I942" s="12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idden="1" x14ac:dyDescent="0.25">
      <c r="A943" s="8"/>
      <c r="B943" s="8"/>
      <c r="C943" s="8"/>
      <c r="D943" s="8"/>
      <c r="E943" s="8"/>
      <c r="F943" s="8"/>
      <c r="G943" s="21"/>
      <c r="H943" s="12"/>
      <c r="I943" s="12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idden="1" x14ac:dyDescent="0.25">
      <c r="A944" s="8"/>
      <c r="B944" s="8"/>
      <c r="C944" s="8"/>
      <c r="D944" s="8"/>
      <c r="E944" s="8"/>
      <c r="F944" s="8"/>
      <c r="G944" s="21"/>
      <c r="H944" s="12"/>
      <c r="I944" s="12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idden="1" x14ac:dyDescent="0.25">
      <c r="A945" s="8"/>
      <c r="B945" s="8"/>
      <c r="C945" s="8"/>
      <c r="D945" s="8"/>
      <c r="E945" s="8"/>
      <c r="F945" s="8"/>
      <c r="G945" s="21"/>
      <c r="H945" s="12"/>
      <c r="I945" s="12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idden="1" x14ac:dyDescent="0.25">
      <c r="A946" s="8"/>
      <c r="B946" s="8"/>
      <c r="C946" s="8"/>
      <c r="D946" s="8"/>
      <c r="E946" s="8"/>
      <c r="F946" s="8"/>
      <c r="G946" s="21"/>
      <c r="H946" s="12"/>
      <c r="I946" s="12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idden="1" x14ac:dyDescent="0.25">
      <c r="A947" s="8"/>
      <c r="B947" s="8"/>
      <c r="C947" s="8"/>
      <c r="D947" s="8"/>
      <c r="E947" s="8"/>
      <c r="F947" s="8"/>
      <c r="G947" s="21"/>
      <c r="H947" s="12"/>
      <c r="I947" s="12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idden="1" x14ac:dyDescent="0.25">
      <c r="A948" s="8"/>
      <c r="B948" s="8"/>
      <c r="C948" s="8"/>
      <c r="D948" s="8"/>
      <c r="E948" s="8"/>
      <c r="F948" s="8"/>
      <c r="G948" s="21"/>
      <c r="H948" s="12"/>
      <c r="I948" s="12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idden="1" x14ac:dyDescent="0.25">
      <c r="A949" s="8"/>
      <c r="B949" s="8"/>
      <c r="C949" s="8"/>
      <c r="D949" s="8"/>
      <c r="E949" s="8"/>
      <c r="F949" s="8"/>
      <c r="G949" s="21"/>
      <c r="H949" s="12"/>
      <c r="I949" s="12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idden="1" x14ac:dyDescent="0.25">
      <c r="A950" s="8"/>
      <c r="B950" s="8"/>
      <c r="C950" s="8"/>
      <c r="D950" s="8"/>
      <c r="E950" s="8"/>
      <c r="F950" s="8"/>
      <c r="G950" s="21"/>
      <c r="H950" s="12"/>
      <c r="I950" s="12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idden="1" x14ac:dyDescent="0.25">
      <c r="A951" s="8"/>
      <c r="B951" s="8"/>
      <c r="C951" s="8"/>
      <c r="D951" s="8"/>
      <c r="E951" s="8"/>
      <c r="F951" s="8"/>
      <c r="G951" s="21"/>
      <c r="H951" s="12"/>
      <c r="I951" s="12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idden="1" x14ac:dyDescent="0.25">
      <c r="A952" s="8"/>
      <c r="B952" s="8"/>
      <c r="C952" s="8"/>
      <c r="D952" s="8"/>
      <c r="E952" s="8"/>
      <c r="F952" s="8"/>
      <c r="G952" s="21"/>
      <c r="H952" s="12"/>
      <c r="I952" s="12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idden="1" x14ac:dyDescent="0.25">
      <c r="A953" s="8"/>
      <c r="B953" s="8"/>
      <c r="C953" s="8"/>
      <c r="D953" s="8"/>
      <c r="E953" s="8"/>
      <c r="F953" s="8"/>
      <c r="G953" s="21"/>
      <c r="H953" s="12"/>
      <c r="I953" s="12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idden="1" x14ac:dyDescent="0.25">
      <c r="A954" s="8"/>
      <c r="B954" s="8"/>
      <c r="C954" s="8"/>
      <c r="D954" s="8"/>
      <c r="E954" s="8"/>
      <c r="F954" s="8"/>
      <c r="G954" s="21"/>
      <c r="H954" s="12"/>
      <c r="I954" s="12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idden="1" x14ac:dyDescent="0.25">
      <c r="A955" s="8"/>
      <c r="B955" s="8"/>
      <c r="C955" s="8"/>
      <c r="D955" s="8"/>
      <c r="E955" s="8"/>
      <c r="F955" s="8"/>
      <c r="G955" s="21"/>
      <c r="H955" s="12"/>
      <c r="I955" s="12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idden="1" x14ac:dyDescent="0.25">
      <c r="A956" s="8"/>
      <c r="B956" s="8"/>
      <c r="C956" s="8"/>
      <c r="D956" s="8"/>
      <c r="E956" s="8"/>
      <c r="F956" s="8"/>
      <c r="G956" s="21"/>
      <c r="H956" s="12"/>
      <c r="I956" s="12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idden="1" x14ac:dyDescent="0.25">
      <c r="A957" s="8"/>
      <c r="B957" s="8"/>
      <c r="C957" s="8"/>
      <c r="D957" s="8"/>
      <c r="E957" s="8"/>
      <c r="F957" s="8"/>
      <c r="G957" s="21"/>
      <c r="H957" s="12"/>
      <c r="I957" s="12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idden="1" x14ac:dyDescent="0.25">
      <c r="A958" s="8"/>
      <c r="B958" s="8"/>
      <c r="C958" s="8"/>
      <c r="D958" s="8"/>
      <c r="E958" s="8"/>
      <c r="F958" s="8"/>
      <c r="G958" s="21"/>
      <c r="H958" s="12"/>
      <c r="I958" s="12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idden="1" x14ac:dyDescent="0.25">
      <c r="A959" s="8"/>
      <c r="B959" s="8"/>
      <c r="C959" s="8"/>
      <c r="D959" s="8"/>
      <c r="E959" s="8"/>
      <c r="F959" s="8"/>
      <c r="G959" s="21"/>
      <c r="H959" s="12"/>
      <c r="I959" s="12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idden="1" x14ac:dyDescent="0.25">
      <c r="A960" s="8"/>
      <c r="B960" s="8"/>
      <c r="C960" s="8"/>
      <c r="D960" s="8"/>
      <c r="E960" s="8"/>
      <c r="F960" s="8"/>
      <c r="G960" s="21"/>
      <c r="H960" s="12"/>
      <c r="I960" s="12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idden="1" x14ac:dyDescent="0.25">
      <c r="A961" s="8"/>
      <c r="B961" s="8"/>
      <c r="C961" s="8"/>
      <c r="D961" s="8"/>
      <c r="E961" s="8"/>
      <c r="F961" s="8"/>
      <c r="G961" s="21"/>
      <c r="H961" s="12"/>
      <c r="I961" s="12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idden="1" x14ac:dyDescent="0.25">
      <c r="A962" s="8"/>
      <c r="B962" s="8"/>
      <c r="C962" s="8"/>
      <c r="D962" s="8"/>
      <c r="E962" s="8"/>
      <c r="F962" s="8"/>
      <c r="G962" s="21"/>
      <c r="H962" s="12"/>
      <c r="I962" s="12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idden="1" x14ac:dyDescent="0.25">
      <c r="A963" s="8"/>
      <c r="B963" s="8"/>
      <c r="C963" s="8"/>
      <c r="D963" s="8"/>
      <c r="E963" s="8"/>
      <c r="F963" s="8"/>
      <c r="G963" s="21"/>
      <c r="H963" s="12"/>
      <c r="I963" s="12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idden="1" x14ac:dyDescent="0.25">
      <c r="A964" s="8"/>
      <c r="B964" s="8"/>
      <c r="C964" s="8"/>
      <c r="D964" s="8"/>
      <c r="E964" s="8"/>
      <c r="F964" s="8"/>
      <c r="G964" s="21"/>
      <c r="H964" s="12"/>
      <c r="I964" s="12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idden="1" x14ac:dyDescent="0.25">
      <c r="A965" s="8"/>
      <c r="B965" s="8"/>
      <c r="C965" s="8"/>
      <c r="D965" s="8"/>
      <c r="E965" s="8"/>
      <c r="F965" s="8"/>
      <c r="G965" s="21"/>
      <c r="H965" s="12"/>
      <c r="I965" s="12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idden="1" x14ac:dyDescent="0.25">
      <c r="A966" s="8"/>
      <c r="B966" s="8"/>
      <c r="C966" s="8"/>
      <c r="D966" s="8"/>
      <c r="E966" s="8"/>
      <c r="F966" s="8"/>
      <c r="G966" s="21"/>
      <c r="H966" s="12"/>
      <c r="I966" s="12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idden="1" x14ac:dyDescent="0.25">
      <c r="A967" s="8"/>
      <c r="B967" s="8"/>
      <c r="C967" s="8"/>
      <c r="D967" s="8"/>
      <c r="E967" s="8"/>
      <c r="F967" s="8"/>
      <c r="G967" s="21"/>
      <c r="H967" s="12"/>
      <c r="I967" s="12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idden="1" x14ac:dyDescent="0.25">
      <c r="A968" s="8"/>
      <c r="B968" s="8"/>
      <c r="C968" s="8"/>
      <c r="D968" s="8"/>
      <c r="E968" s="8"/>
      <c r="F968" s="8"/>
      <c r="G968" s="21"/>
      <c r="H968" s="12"/>
      <c r="I968" s="12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idden="1" x14ac:dyDescent="0.25">
      <c r="A969" s="8"/>
      <c r="B969" s="8"/>
      <c r="C969" s="8"/>
      <c r="D969" s="8"/>
      <c r="E969" s="8"/>
      <c r="F969" s="8"/>
      <c r="G969" s="21"/>
      <c r="H969" s="12"/>
      <c r="I969" s="12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idden="1" x14ac:dyDescent="0.25">
      <c r="A970" s="8"/>
      <c r="B970" s="8"/>
      <c r="C970" s="8"/>
      <c r="D970" s="8"/>
      <c r="E970" s="8"/>
      <c r="F970" s="8"/>
      <c r="G970" s="21"/>
      <c r="H970" s="12"/>
      <c r="I970" s="12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idden="1" x14ac:dyDescent="0.25">
      <c r="A971" s="8"/>
      <c r="B971" s="8"/>
      <c r="C971" s="8"/>
      <c r="D971" s="8"/>
      <c r="E971" s="8"/>
      <c r="F971" s="8"/>
      <c r="G971" s="21"/>
      <c r="H971" s="12"/>
      <c r="I971" s="12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idden="1" x14ac:dyDescent="0.25">
      <c r="A972" s="8"/>
      <c r="B972" s="8"/>
      <c r="C972" s="8"/>
      <c r="D972" s="8"/>
      <c r="E972" s="8"/>
      <c r="F972" s="8"/>
      <c r="G972" s="21"/>
      <c r="H972" s="12"/>
      <c r="I972" s="12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idden="1" x14ac:dyDescent="0.25">
      <c r="A973" s="8"/>
      <c r="B973" s="8"/>
      <c r="C973" s="8"/>
      <c r="D973" s="8"/>
      <c r="E973" s="8"/>
      <c r="F973" s="8"/>
      <c r="G973" s="21"/>
      <c r="H973" s="12"/>
      <c r="I973" s="12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idden="1" x14ac:dyDescent="0.25">
      <c r="A974" s="8"/>
      <c r="B974" s="8"/>
      <c r="C974" s="8"/>
      <c r="D974" s="8"/>
      <c r="E974" s="8"/>
      <c r="F974" s="8"/>
      <c r="G974" s="21"/>
      <c r="H974" s="12"/>
      <c r="I974" s="12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idden="1" x14ac:dyDescent="0.25">
      <c r="A975" s="8"/>
      <c r="B975" s="8"/>
      <c r="C975" s="8"/>
      <c r="D975" s="8"/>
      <c r="E975" s="8"/>
      <c r="F975" s="8"/>
      <c r="G975" s="21"/>
      <c r="H975" s="12"/>
      <c r="I975" s="12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idden="1" x14ac:dyDescent="0.25">
      <c r="A976" s="8"/>
      <c r="B976" s="8"/>
      <c r="C976" s="8"/>
      <c r="D976" s="8"/>
      <c r="E976" s="8"/>
      <c r="F976" s="8"/>
      <c r="G976" s="21"/>
      <c r="H976" s="12"/>
      <c r="I976" s="12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idden="1" x14ac:dyDescent="0.25">
      <c r="A977" s="8"/>
      <c r="B977" s="8"/>
      <c r="C977" s="8"/>
      <c r="D977" s="8"/>
      <c r="E977" s="8"/>
      <c r="F977" s="8"/>
      <c r="G977" s="21"/>
      <c r="H977" s="12"/>
      <c r="I977" s="12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idden="1" x14ac:dyDescent="0.25">
      <c r="A978" s="8"/>
      <c r="B978" s="8"/>
      <c r="C978" s="8"/>
      <c r="D978" s="8"/>
      <c r="E978" s="8"/>
      <c r="F978" s="8"/>
      <c r="G978" s="21"/>
      <c r="H978" s="12"/>
      <c r="I978" s="12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idden="1" x14ac:dyDescent="0.25">
      <c r="A979" s="8"/>
      <c r="B979" s="8"/>
      <c r="C979" s="8"/>
      <c r="D979" s="8"/>
      <c r="E979" s="8"/>
      <c r="F979" s="8"/>
      <c r="G979" s="21"/>
      <c r="H979" s="12"/>
      <c r="I979" s="12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idden="1" x14ac:dyDescent="0.25">
      <c r="A980" s="8"/>
      <c r="B980" s="8"/>
      <c r="C980" s="8"/>
      <c r="D980" s="8"/>
      <c r="E980" s="8"/>
      <c r="F980" s="8"/>
      <c r="G980" s="21"/>
      <c r="H980" s="12"/>
      <c r="I980" s="12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idden="1" x14ac:dyDescent="0.25">
      <c r="A981" s="8"/>
      <c r="B981" s="8"/>
      <c r="C981" s="8"/>
      <c r="D981" s="8"/>
      <c r="E981" s="8"/>
      <c r="F981" s="8"/>
      <c r="G981" s="21"/>
      <c r="H981" s="12"/>
      <c r="I981" s="12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idden="1" x14ac:dyDescent="0.25">
      <c r="A982" s="8"/>
      <c r="B982" s="8"/>
      <c r="C982" s="8"/>
      <c r="D982" s="8"/>
      <c r="E982" s="8"/>
      <c r="F982" s="8"/>
      <c r="G982" s="21"/>
      <c r="H982" s="12"/>
      <c r="I982" s="12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idden="1" x14ac:dyDescent="0.25">
      <c r="A983" s="8"/>
      <c r="B983" s="8"/>
      <c r="C983" s="8"/>
      <c r="D983" s="8"/>
      <c r="E983" s="8"/>
      <c r="F983" s="8"/>
      <c r="G983" s="21"/>
      <c r="H983" s="12"/>
      <c r="I983" s="12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idden="1" x14ac:dyDescent="0.25">
      <c r="A984" s="8"/>
      <c r="B984" s="8"/>
      <c r="C984" s="8"/>
      <c r="D984" s="8"/>
      <c r="E984" s="8"/>
      <c r="F984" s="8"/>
      <c r="G984" s="21"/>
      <c r="H984" s="12"/>
      <c r="I984" s="12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idden="1" x14ac:dyDescent="0.25">
      <c r="A985" s="8"/>
      <c r="B985" s="8"/>
      <c r="C985" s="8"/>
      <c r="D985" s="8"/>
      <c r="E985" s="8"/>
      <c r="F985" s="8"/>
      <c r="G985" s="21"/>
      <c r="H985" s="12"/>
      <c r="I985" s="12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idden="1" x14ac:dyDescent="0.25">
      <c r="A986" s="8"/>
      <c r="B986" s="8"/>
      <c r="C986" s="8"/>
      <c r="D986" s="8"/>
      <c r="E986" s="8"/>
      <c r="F986" s="8"/>
      <c r="G986" s="21"/>
      <c r="H986" s="12"/>
      <c r="I986" s="12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idden="1" x14ac:dyDescent="0.25">
      <c r="A987" s="8"/>
      <c r="B987" s="8"/>
      <c r="C987" s="8"/>
      <c r="D987" s="8"/>
      <c r="E987" s="8"/>
      <c r="F987" s="8"/>
      <c r="G987" s="21"/>
      <c r="H987" s="12"/>
      <c r="I987" s="12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idden="1" x14ac:dyDescent="0.25">
      <c r="A988" s="8"/>
      <c r="B988" s="8"/>
      <c r="C988" s="8"/>
      <c r="D988" s="8"/>
      <c r="E988" s="8"/>
      <c r="F988" s="8"/>
      <c r="G988" s="21"/>
      <c r="H988" s="12"/>
      <c r="I988" s="12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idden="1" x14ac:dyDescent="0.25">
      <c r="A989" s="8"/>
      <c r="B989" s="8"/>
      <c r="C989" s="8"/>
      <c r="D989" s="8"/>
      <c r="E989" s="8"/>
      <c r="F989" s="8"/>
      <c r="G989" s="21"/>
      <c r="H989" s="12"/>
      <c r="I989" s="12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idden="1" x14ac:dyDescent="0.25">
      <c r="A990" s="8"/>
      <c r="B990" s="8"/>
      <c r="C990" s="8"/>
      <c r="D990" s="8"/>
      <c r="E990" s="8"/>
      <c r="F990" s="8"/>
      <c r="G990" s="21"/>
      <c r="H990" s="12"/>
      <c r="I990" s="12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idden="1" x14ac:dyDescent="0.25">
      <c r="A991" s="8"/>
      <c r="B991" s="8"/>
      <c r="C991" s="8"/>
      <c r="D991" s="8"/>
      <c r="E991" s="8"/>
      <c r="F991" s="8"/>
      <c r="G991" s="21"/>
      <c r="H991" s="12"/>
      <c r="I991" s="12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idden="1" x14ac:dyDescent="0.25">
      <c r="A992" s="8"/>
      <c r="B992" s="8"/>
      <c r="C992" s="8"/>
      <c r="D992" s="8"/>
      <c r="E992" s="8"/>
      <c r="F992" s="8"/>
      <c r="G992" s="21"/>
      <c r="H992" s="12"/>
      <c r="I992" s="12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idden="1" x14ac:dyDescent="0.25">
      <c r="A993" s="8"/>
      <c r="B993" s="8"/>
      <c r="C993" s="8"/>
      <c r="D993" s="8"/>
      <c r="E993" s="8"/>
      <c r="F993" s="8"/>
      <c r="G993" s="21"/>
      <c r="H993" s="12"/>
      <c r="I993" s="12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idden="1" x14ac:dyDescent="0.25">
      <c r="A994" s="8"/>
      <c r="B994" s="8"/>
      <c r="C994" s="8"/>
      <c r="D994" s="8"/>
      <c r="E994" s="8"/>
      <c r="F994" s="8"/>
      <c r="G994" s="21"/>
      <c r="H994" s="12"/>
      <c r="I994" s="12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idden="1" x14ac:dyDescent="0.25">
      <c r="A995" s="8"/>
      <c r="B995" s="8"/>
      <c r="C995" s="8"/>
      <c r="D995" s="8"/>
      <c r="E995" s="8"/>
      <c r="F995" s="8"/>
      <c r="G995" s="21"/>
      <c r="H995" s="12"/>
      <c r="I995" s="12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idden="1" x14ac:dyDescent="0.25">
      <c r="A996" s="8"/>
      <c r="B996" s="8"/>
      <c r="C996" s="8"/>
      <c r="D996" s="8"/>
      <c r="E996" s="8"/>
      <c r="F996" s="8"/>
      <c r="G996" s="21"/>
      <c r="H996" s="12"/>
      <c r="I996" s="12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idden="1" x14ac:dyDescent="0.25">
      <c r="A997" s="8"/>
      <c r="B997" s="8"/>
      <c r="C997" s="8"/>
      <c r="D997" s="8"/>
      <c r="E997" s="8"/>
      <c r="F997" s="8"/>
      <c r="G997" s="21"/>
      <c r="H997" s="12"/>
      <c r="I997" s="12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idden="1" x14ac:dyDescent="0.25">
      <c r="A998" s="8"/>
      <c r="B998" s="8"/>
      <c r="C998" s="8"/>
      <c r="D998" s="8"/>
      <c r="E998" s="8"/>
      <c r="F998" s="8"/>
      <c r="G998" s="21"/>
      <c r="H998" s="12"/>
      <c r="I998" s="12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idden="1" x14ac:dyDescent="0.25">
      <c r="A999" s="8"/>
      <c r="B999" s="8"/>
      <c r="C999" s="8"/>
      <c r="D999" s="8"/>
      <c r="E999" s="8"/>
      <c r="F999" s="8"/>
      <c r="G999" s="21"/>
      <c r="H999" s="12"/>
      <c r="I999" s="12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idden="1" x14ac:dyDescent="0.25">
      <c r="A1000" s="8"/>
      <c r="B1000" s="8"/>
      <c r="C1000" s="8"/>
      <c r="D1000" s="8"/>
      <c r="E1000" s="8"/>
      <c r="F1000" s="8"/>
      <c r="G1000" s="21"/>
      <c r="H1000" s="12"/>
      <c r="I1000" s="12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x14ac:dyDescent="0.25">
      <c r="A1001" s="8"/>
      <c r="B1001" s="8"/>
      <c r="C1001" s="8"/>
      <c r="D1001" s="8"/>
      <c r="E1001" s="8"/>
      <c r="F1001" s="8"/>
      <c r="G1001" s="21"/>
      <c r="H1001" s="12"/>
      <c r="I1001" s="12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x14ac:dyDescent="0.25">
      <c r="A1002" s="8"/>
      <c r="B1002" s="8"/>
      <c r="C1002" s="8"/>
      <c r="D1002" s="8"/>
      <c r="E1002" s="8"/>
      <c r="F1002" s="8"/>
      <c r="G1002" s="21"/>
      <c r="H1002" s="12"/>
      <c r="I1002" s="12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x14ac:dyDescent="0.25">
      <c r="A1003" s="8"/>
      <c r="B1003" s="8"/>
      <c r="C1003" s="8"/>
      <c r="D1003" s="8"/>
      <c r="E1003" s="8"/>
      <c r="F1003" s="8"/>
      <c r="G1003" s="21"/>
      <c r="H1003" s="12"/>
      <c r="I1003" s="12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x14ac:dyDescent="0.25">
      <c r="A1004" s="8"/>
      <c r="B1004" s="8"/>
      <c r="C1004" s="8"/>
      <c r="D1004" s="8"/>
      <c r="E1004" s="8"/>
      <c r="F1004" s="8"/>
      <c r="G1004" s="21"/>
      <c r="H1004" s="12"/>
      <c r="I1004" s="12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x14ac:dyDescent="0.25">
      <c r="A1005" s="8"/>
      <c r="B1005" s="8"/>
      <c r="C1005" s="8"/>
      <c r="D1005" s="8"/>
      <c r="E1005" s="8"/>
      <c r="F1005" s="8"/>
      <c r="G1005" s="21"/>
      <c r="H1005" s="12"/>
      <c r="I1005" s="12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x14ac:dyDescent="0.25">
      <c r="A1006" s="8"/>
      <c r="B1006" s="8"/>
      <c r="C1006" s="8"/>
      <c r="D1006" s="8"/>
      <c r="E1006" s="8"/>
      <c r="F1006" s="8"/>
      <c r="G1006" s="21"/>
      <c r="H1006" s="12"/>
      <c r="I1006" s="12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x14ac:dyDescent="0.25">
      <c r="A1007" s="8"/>
      <c r="B1007" s="8"/>
      <c r="C1007" s="8"/>
      <c r="D1007" s="8"/>
      <c r="E1007" s="8"/>
      <c r="F1007" s="8"/>
      <c r="G1007" s="21"/>
      <c r="H1007" s="12"/>
      <c r="I1007" s="12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x14ac:dyDescent="0.25">
      <c r="A1008" s="8"/>
      <c r="B1008" s="8"/>
      <c r="C1008" s="8"/>
      <c r="D1008" s="8"/>
      <c r="E1008" s="8"/>
      <c r="F1008" s="8"/>
      <c r="G1008" s="21"/>
      <c r="H1008" s="12"/>
      <c r="I1008" s="12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x14ac:dyDescent="0.25">
      <c r="A1009" s="8"/>
      <c r="B1009" s="8"/>
      <c r="C1009" s="8"/>
      <c r="D1009" s="8"/>
      <c r="E1009" s="8"/>
      <c r="F1009" s="8"/>
      <c r="G1009" s="21"/>
      <c r="H1009" s="12"/>
      <c r="I1009" s="12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x14ac:dyDescent="0.25">
      <c r="A1010" s="8"/>
      <c r="B1010" s="8"/>
      <c r="C1010" s="8"/>
      <c r="D1010" s="8"/>
      <c r="E1010" s="8"/>
      <c r="F1010" s="8"/>
      <c r="G1010" s="21"/>
      <c r="H1010" s="12"/>
      <c r="I1010" s="12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x14ac:dyDescent="0.25">
      <c r="A1011" s="8"/>
      <c r="B1011" s="8"/>
      <c r="C1011" s="8"/>
      <c r="D1011" s="8"/>
      <c r="E1011" s="8"/>
      <c r="F1011" s="8"/>
      <c r="G1011" s="21"/>
      <c r="H1011" s="12"/>
      <c r="I1011" s="12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x14ac:dyDescent="0.25">
      <c r="A1012" s="8"/>
      <c r="B1012" s="8"/>
      <c r="C1012" s="8"/>
      <c r="D1012" s="8"/>
      <c r="E1012" s="8"/>
      <c r="F1012" s="8"/>
      <c r="G1012" s="21"/>
      <c r="H1012" s="12"/>
      <c r="I1012" s="12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x14ac:dyDescent="0.25">
      <c r="A1013" s="8"/>
      <c r="B1013" s="8"/>
      <c r="C1013" s="8"/>
      <c r="D1013" s="8"/>
      <c r="E1013" s="8"/>
      <c r="F1013" s="8"/>
      <c r="G1013" s="21"/>
      <c r="H1013" s="12"/>
      <c r="I1013" s="12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x14ac:dyDescent="0.25">
      <c r="A1014" s="8"/>
      <c r="B1014" s="8"/>
      <c r="C1014" s="8"/>
      <c r="D1014" s="8"/>
      <c r="E1014" s="8"/>
      <c r="F1014" s="8"/>
      <c r="G1014" s="21"/>
      <c r="H1014" s="12"/>
      <c r="I1014" s="12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x14ac:dyDescent="0.25">
      <c r="A1015" s="8"/>
      <c r="B1015" s="8"/>
      <c r="C1015" s="8"/>
      <c r="D1015" s="8"/>
      <c r="E1015" s="8"/>
      <c r="F1015" s="8"/>
      <c r="G1015" s="21"/>
      <c r="H1015" s="12"/>
      <c r="I1015" s="12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x14ac:dyDescent="0.25">
      <c r="A1016" s="8"/>
      <c r="B1016" s="8"/>
      <c r="C1016" s="8"/>
      <c r="D1016" s="8"/>
      <c r="E1016" s="8"/>
      <c r="F1016" s="8"/>
      <c r="G1016" s="21"/>
      <c r="H1016" s="12"/>
      <c r="I1016" s="12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x14ac:dyDescent="0.25">
      <c r="A1017" s="8"/>
      <c r="B1017" s="8"/>
      <c r="C1017" s="8"/>
      <c r="D1017" s="8"/>
      <c r="E1017" s="8"/>
      <c r="F1017" s="8"/>
      <c r="G1017" s="21"/>
      <c r="H1017" s="12"/>
      <c r="I1017" s="12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x14ac:dyDescent="0.25">
      <c r="A1018" s="8"/>
      <c r="B1018" s="8"/>
      <c r="C1018" s="8"/>
      <c r="D1018" s="8"/>
      <c r="E1018" s="8"/>
      <c r="F1018" s="8"/>
      <c r="G1018" s="21"/>
      <c r="H1018" s="12"/>
      <c r="I1018" s="12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x14ac:dyDescent="0.25">
      <c r="A1019" s="8"/>
      <c r="B1019" s="8"/>
      <c r="C1019" s="8"/>
      <c r="D1019" s="8"/>
      <c r="E1019" s="8"/>
      <c r="F1019" s="8"/>
      <c r="G1019" s="21"/>
      <c r="H1019" s="12"/>
      <c r="I1019" s="12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x14ac:dyDescent="0.25">
      <c r="A1020" s="8"/>
      <c r="B1020" s="8"/>
      <c r="C1020" s="8"/>
      <c r="D1020" s="8"/>
      <c r="E1020" s="8"/>
      <c r="F1020" s="8"/>
      <c r="G1020" s="21"/>
      <c r="H1020" s="12"/>
      <c r="I1020" s="12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x14ac:dyDescent="0.25">
      <c r="A1021" s="8"/>
      <c r="B1021" s="8"/>
      <c r="C1021" s="8"/>
      <c r="D1021" s="8"/>
      <c r="E1021" s="8"/>
      <c r="F1021" s="8"/>
      <c r="G1021" s="21"/>
      <c r="H1021" s="12"/>
      <c r="I1021" s="12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x14ac:dyDescent="0.25">
      <c r="A1022" s="8"/>
      <c r="B1022" s="8"/>
      <c r="C1022" s="8"/>
      <c r="D1022" s="8"/>
      <c r="E1022" s="8"/>
      <c r="F1022" s="8"/>
      <c r="G1022" s="21"/>
      <c r="H1022" s="12"/>
      <c r="I1022" s="12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x14ac:dyDescent="0.25">
      <c r="A1023" s="8"/>
      <c r="B1023" s="8"/>
      <c r="C1023" s="8"/>
      <c r="D1023" s="8"/>
      <c r="E1023" s="8"/>
      <c r="F1023" s="8"/>
      <c r="G1023" s="21"/>
      <c r="H1023" s="12"/>
      <c r="I1023" s="12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x14ac:dyDescent="0.25">
      <c r="A1024" s="8"/>
      <c r="B1024" s="8"/>
      <c r="C1024" s="8"/>
      <c r="D1024" s="8"/>
      <c r="E1024" s="8"/>
      <c r="F1024" s="8"/>
      <c r="G1024" s="21"/>
      <c r="H1024" s="12"/>
      <c r="I1024" s="12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x14ac:dyDescent="0.25">
      <c r="A1025" s="8"/>
      <c r="B1025" s="8"/>
      <c r="C1025" s="8"/>
      <c r="D1025" s="8"/>
      <c r="E1025" s="8"/>
      <c r="F1025" s="8"/>
      <c r="G1025" s="21"/>
      <c r="H1025" s="12"/>
      <c r="I1025" s="12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x14ac:dyDescent="0.25">
      <c r="A1026" s="8"/>
      <c r="B1026" s="8"/>
      <c r="C1026" s="8"/>
      <c r="D1026" s="8"/>
      <c r="E1026" s="8"/>
      <c r="F1026" s="8"/>
      <c r="G1026" s="21"/>
      <c r="H1026" s="12"/>
      <c r="I1026" s="12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x14ac:dyDescent="0.25">
      <c r="A1027" s="8"/>
      <c r="B1027" s="8"/>
      <c r="C1027" s="8"/>
      <c r="D1027" s="8"/>
      <c r="E1027" s="8"/>
      <c r="F1027" s="8"/>
      <c r="G1027" s="21"/>
      <c r="H1027" s="12"/>
      <c r="I1027" s="12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x14ac:dyDescent="0.25">
      <c r="A1028" s="8"/>
      <c r="B1028" s="8"/>
      <c r="C1028" s="8"/>
      <c r="D1028" s="8"/>
      <c r="E1028" s="8"/>
      <c r="F1028" s="8"/>
      <c r="G1028" s="21"/>
      <c r="H1028" s="12"/>
      <c r="I1028" s="12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x14ac:dyDescent="0.25">
      <c r="A1029" s="8"/>
      <c r="B1029" s="8"/>
      <c r="C1029" s="8"/>
      <c r="D1029" s="8"/>
      <c r="E1029" s="8"/>
      <c r="F1029" s="8"/>
      <c r="G1029" s="21"/>
      <c r="H1029" s="12"/>
      <c r="I1029" s="12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x14ac:dyDescent="0.25">
      <c r="A1030" s="8"/>
      <c r="B1030" s="8"/>
      <c r="C1030" s="8"/>
      <c r="D1030" s="8"/>
      <c r="E1030" s="8"/>
      <c r="F1030" s="8"/>
      <c r="G1030" s="21"/>
      <c r="H1030" s="12"/>
      <c r="I1030" s="12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x14ac:dyDescent="0.25">
      <c r="A1031" s="8"/>
      <c r="B1031" s="8"/>
      <c r="C1031" s="8"/>
      <c r="D1031" s="8"/>
      <c r="E1031" s="8"/>
      <c r="F1031" s="8"/>
      <c r="G1031" s="21"/>
      <c r="H1031" s="12"/>
      <c r="I1031" s="12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x14ac:dyDescent="0.25">
      <c r="A1032" s="8"/>
      <c r="B1032" s="8"/>
      <c r="C1032" s="8"/>
      <c r="D1032" s="8"/>
      <c r="E1032" s="8"/>
      <c r="F1032" s="8"/>
      <c r="G1032" s="21"/>
      <c r="H1032" s="12"/>
      <c r="I1032" s="12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x14ac:dyDescent="0.25">
      <c r="A1033" s="8"/>
      <c r="B1033" s="8"/>
      <c r="C1033" s="8"/>
      <c r="D1033" s="8"/>
      <c r="E1033" s="8"/>
      <c r="F1033" s="8"/>
      <c r="G1033" s="21"/>
      <c r="H1033" s="12"/>
      <c r="I1033" s="12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x14ac:dyDescent="0.25">
      <c r="A1034" s="8"/>
      <c r="B1034" s="8"/>
      <c r="C1034" s="8"/>
      <c r="D1034" s="8"/>
      <c r="E1034" s="8"/>
      <c r="F1034" s="8"/>
      <c r="G1034" s="21"/>
      <c r="H1034" s="12"/>
      <c r="I1034" s="12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x14ac:dyDescent="0.25">
      <c r="A1035" s="8"/>
      <c r="B1035" s="8"/>
      <c r="C1035" s="8"/>
      <c r="D1035" s="8"/>
      <c r="E1035" s="8"/>
      <c r="F1035" s="8"/>
      <c r="G1035" s="21"/>
      <c r="H1035" s="12"/>
      <c r="I1035" s="12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x14ac:dyDescent="0.25">
      <c r="A1036" s="8"/>
      <c r="B1036" s="8"/>
      <c r="C1036" s="8"/>
      <c r="D1036" s="8"/>
      <c r="E1036" s="8"/>
      <c r="F1036" s="8"/>
      <c r="G1036" s="21"/>
      <c r="H1036" s="12"/>
      <c r="I1036" s="12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x14ac:dyDescent="0.25">
      <c r="A1037" s="8"/>
      <c r="B1037" s="8"/>
      <c r="C1037" s="8"/>
      <c r="D1037" s="8"/>
      <c r="E1037" s="8"/>
      <c r="F1037" s="8"/>
      <c r="G1037" s="21"/>
      <c r="H1037" s="12"/>
      <c r="I1037" s="12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x14ac:dyDescent="0.25">
      <c r="A1038" s="8"/>
      <c r="B1038" s="8"/>
      <c r="C1038" s="8"/>
      <c r="D1038" s="8"/>
      <c r="E1038" s="8"/>
      <c r="F1038" s="8"/>
      <c r="G1038" s="21"/>
      <c r="H1038" s="12"/>
      <c r="I1038" s="12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x14ac:dyDescent="0.25">
      <c r="A1039" s="8"/>
      <c r="B1039" s="8"/>
      <c r="C1039" s="8"/>
      <c r="D1039" s="8"/>
      <c r="E1039" s="8"/>
      <c r="F1039" s="8"/>
      <c r="G1039" s="21"/>
      <c r="H1039" s="12"/>
      <c r="I1039" s="12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x14ac:dyDescent="0.25">
      <c r="A1040" s="8"/>
      <c r="B1040" s="8"/>
      <c r="C1040" s="8"/>
      <c r="D1040" s="8"/>
      <c r="E1040" s="8"/>
      <c r="F1040" s="8"/>
      <c r="G1040" s="21"/>
      <c r="H1040" s="12"/>
      <c r="I1040" s="12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x14ac:dyDescent="0.25">
      <c r="A1041" s="8"/>
      <c r="B1041" s="8"/>
      <c r="C1041" s="8"/>
      <c r="D1041" s="8"/>
      <c r="E1041" s="8"/>
      <c r="F1041" s="8"/>
      <c r="G1041" s="21"/>
      <c r="H1041" s="12"/>
      <c r="I1041" s="12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x14ac:dyDescent="0.25">
      <c r="A1042" s="8"/>
      <c r="B1042" s="8"/>
      <c r="C1042" s="8"/>
      <c r="D1042" s="8"/>
      <c r="E1042" s="8"/>
      <c r="F1042" s="8"/>
      <c r="G1042" s="21"/>
      <c r="H1042" s="12"/>
      <c r="I1042" s="12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x14ac:dyDescent="0.25">
      <c r="A1043" s="8"/>
      <c r="B1043" s="8"/>
      <c r="C1043" s="8"/>
      <c r="D1043" s="8"/>
      <c r="E1043" s="8"/>
      <c r="F1043" s="8"/>
      <c r="G1043" s="21"/>
      <c r="H1043" s="12"/>
      <c r="I1043" s="12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x14ac:dyDescent="0.25">
      <c r="A1044" s="8"/>
      <c r="B1044" s="8"/>
      <c r="C1044" s="8"/>
      <c r="D1044" s="8"/>
      <c r="E1044" s="8"/>
      <c r="F1044" s="8"/>
      <c r="G1044" s="21"/>
      <c r="H1044" s="12"/>
      <c r="I1044" s="12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x14ac:dyDescent="0.25">
      <c r="A1045" s="8"/>
      <c r="B1045" s="8"/>
      <c r="C1045" s="8"/>
      <c r="D1045" s="8"/>
      <c r="E1045" s="8"/>
      <c r="F1045" s="8"/>
      <c r="G1045" s="21"/>
      <c r="H1045" s="12"/>
      <c r="I1045" s="12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x14ac:dyDescent="0.25">
      <c r="A1046" s="8"/>
      <c r="B1046" s="8"/>
      <c r="C1046" s="8"/>
      <c r="D1046" s="8"/>
      <c r="E1046" s="8"/>
      <c r="F1046" s="8"/>
      <c r="G1046" s="21"/>
      <c r="H1046" s="12"/>
      <c r="I1046" s="12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x14ac:dyDescent="0.25">
      <c r="A1047" s="8"/>
      <c r="B1047" s="8"/>
      <c r="C1047" s="8"/>
      <c r="D1047" s="8"/>
      <c r="E1047" s="8"/>
      <c r="F1047" s="8"/>
      <c r="G1047" s="21"/>
      <c r="H1047" s="12"/>
      <c r="I1047" s="12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x14ac:dyDescent="0.25">
      <c r="A1048" s="8"/>
      <c r="B1048" s="8"/>
      <c r="C1048" s="8"/>
      <c r="D1048" s="8"/>
      <c r="E1048" s="8"/>
      <c r="F1048" s="8"/>
      <c r="G1048" s="21"/>
      <c r="H1048" s="12"/>
      <c r="I1048" s="12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25">
      <c r="A1049" s="8"/>
      <c r="B1049" s="8"/>
      <c r="C1049" s="8"/>
      <c r="D1049" s="8"/>
      <c r="E1049" s="8"/>
      <c r="F1049" s="8"/>
      <c r="G1049" s="21"/>
      <c r="H1049" s="12"/>
      <c r="I1049" s="12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x14ac:dyDescent="0.25">
      <c r="A1050" s="8"/>
      <c r="B1050" s="8"/>
      <c r="C1050" s="8"/>
      <c r="D1050" s="8"/>
      <c r="E1050" s="8"/>
      <c r="F1050" s="8"/>
      <c r="G1050" s="21"/>
      <c r="H1050" s="12"/>
      <c r="I1050" s="12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x14ac:dyDescent="0.25">
      <c r="A1051" s="8"/>
      <c r="B1051" s="8"/>
      <c r="C1051" s="8"/>
      <c r="D1051" s="8"/>
      <c r="E1051" s="8"/>
      <c r="F1051" s="8"/>
      <c r="G1051" s="21"/>
      <c r="H1051" s="12"/>
      <c r="I1051" s="12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x14ac:dyDescent="0.25">
      <c r="A1052" s="8"/>
      <c r="B1052" s="8"/>
      <c r="C1052" s="8"/>
      <c r="D1052" s="8"/>
      <c r="E1052" s="8"/>
      <c r="F1052" s="8"/>
      <c r="G1052" s="21"/>
      <c r="H1052" s="12"/>
      <c r="I1052" s="12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8"/>
      <c r="B1053" s="8"/>
      <c r="C1053" s="8"/>
      <c r="D1053" s="8"/>
      <c r="E1053" s="8"/>
      <c r="F1053" s="8"/>
      <c r="G1053" s="21"/>
      <c r="H1053" s="12"/>
      <c r="I1053" s="12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x14ac:dyDescent="0.25">
      <c r="A1054" s="8"/>
      <c r="B1054" s="8"/>
      <c r="C1054" s="8"/>
      <c r="D1054" s="8"/>
      <c r="E1054" s="8"/>
      <c r="F1054" s="8"/>
      <c r="G1054" s="21"/>
      <c r="H1054" s="12"/>
      <c r="I1054" s="12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x14ac:dyDescent="0.25">
      <c r="A1055" s="8"/>
      <c r="B1055" s="8"/>
      <c r="C1055" s="8"/>
      <c r="D1055" s="8"/>
      <c r="E1055" s="8"/>
      <c r="F1055" s="8"/>
      <c r="G1055" s="21"/>
      <c r="H1055" s="12"/>
      <c r="I1055" s="12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x14ac:dyDescent="0.25">
      <c r="A1056" s="8"/>
      <c r="B1056" s="8"/>
      <c r="C1056" s="8"/>
      <c r="D1056" s="8"/>
      <c r="E1056" s="8"/>
      <c r="F1056" s="8"/>
      <c r="G1056" s="21"/>
      <c r="H1056" s="12"/>
      <c r="I1056" s="12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x14ac:dyDescent="0.25">
      <c r="A1057" s="8"/>
      <c r="B1057" s="8"/>
      <c r="C1057" s="8"/>
      <c r="D1057" s="8"/>
      <c r="E1057" s="8"/>
      <c r="F1057" s="8"/>
      <c r="G1057" s="21"/>
      <c r="H1057" s="12"/>
      <c r="I1057" s="12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x14ac:dyDescent="0.25">
      <c r="A1058" s="8"/>
      <c r="B1058" s="8"/>
      <c r="C1058" s="8"/>
      <c r="D1058" s="8"/>
      <c r="E1058" s="8"/>
      <c r="F1058" s="8"/>
      <c r="G1058" s="21"/>
      <c r="H1058" s="12"/>
      <c r="I1058" s="12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x14ac:dyDescent="0.25">
      <c r="A1059" s="8"/>
      <c r="B1059" s="8"/>
      <c r="C1059" s="8"/>
      <c r="D1059" s="8"/>
      <c r="E1059" s="8"/>
      <c r="F1059" s="8"/>
      <c r="G1059" s="21"/>
      <c r="H1059" s="12"/>
      <c r="I1059" s="12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x14ac:dyDescent="0.25">
      <c r="A1060" s="8"/>
      <c r="B1060" s="8"/>
      <c r="C1060" s="8"/>
      <c r="D1060" s="8"/>
      <c r="E1060" s="8"/>
      <c r="F1060" s="8"/>
      <c r="G1060" s="21"/>
      <c r="H1060" s="12"/>
      <c r="I1060" s="12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x14ac:dyDescent="0.25">
      <c r="A1061" s="8"/>
      <c r="B1061" s="8"/>
      <c r="C1061" s="8"/>
      <c r="D1061" s="8"/>
      <c r="E1061" s="8"/>
      <c r="F1061" s="8"/>
      <c r="G1061" s="21"/>
      <c r="H1061" s="12"/>
      <c r="I1061" s="12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x14ac:dyDescent="0.25">
      <c r="A1062" s="8"/>
      <c r="B1062" s="8"/>
      <c r="C1062" s="8"/>
      <c r="D1062" s="8"/>
      <c r="E1062" s="8"/>
      <c r="F1062" s="8"/>
      <c r="G1062" s="21"/>
      <c r="H1062" s="12"/>
      <c r="I1062" s="12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x14ac:dyDescent="0.25">
      <c r="A1063" s="8"/>
      <c r="B1063" s="8"/>
      <c r="C1063" s="8"/>
      <c r="D1063" s="8"/>
      <c r="E1063" s="8"/>
      <c r="F1063" s="8"/>
      <c r="G1063" s="21"/>
      <c r="H1063" s="12"/>
      <c r="I1063" s="12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x14ac:dyDescent="0.25">
      <c r="A1064" s="8"/>
      <c r="B1064" s="8"/>
      <c r="C1064" s="8"/>
      <c r="D1064" s="8"/>
      <c r="E1064" s="8"/>
      <c r="F1064" s="8"/>
      <c r="G1064" s="21"/>
      <c r="H1064" s="12"/>
      <c r="I1064" s="12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x14ac:dyDescent="0.25">
      <c r="A1065" s="8"/>
      <c r="B1065" s="8"/>
      <c r="C1065" s="8"/>
      <c r="D1065" s="8"/>
      <c r="E1065" s="8"/>
      <c r="F1065" s="8"/>
      <c r="G1065" s="21"/>
      <c r="H1065" s="12"/>
      <c r="I1065" s="12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x14ac:dyDescent="0.25">
      <c r="A1066" s="8"/>
      <c r="B1066" s="8"/>
      <c r="C1066" s="8"/>
      <c r="D1066" s="8"/>
      <c r="E1066" s="8"/>
      <c r="F1066" s="8"/>
      <c r="G1066" s="21"/>
      <c r="H1066" s="12"/>
      <c r="I1066" s="12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x14ac:dyDescent="0.25">
      <c r="A1067" s="8"/>
      <c r="B1067" s="8"/>
      <c r="C1067" s="8"/>
      <c r="D1067" s="8"/>
      <c r="E1067" s="8"/>
      <c r="F1067" s="8"/>
      <c r="G1067" s="21"/>
      <c r="H1067" s="12"/>
      <c r="I1067" s="12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x14ac:dyDescent="0.25">
      <c r="A1068" s="8"/>
      <c r="B1068" s="8"/>
      <c r="C1068" s="8"/>
      <c r="D1068" s="8"/>
      <c r="E1068" s="8"/>
      <c r="F1068" s="8"/>
      <c r="G1068" s="21"/>
      <c r="H1068" s="12"/>
      <c r="I1068" s="12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x14ac:dyDescent="0.25">
      <c r="A1069" s="8"/>
      <c r="B1069" s="8"/>
      <c r="C1069" s="8"/>
      <c r="D1069" s="8"/>
      <c r="E1069" s="8"/>
      <c r="F1069" s="8"/>
      <c r="G1069" s="21"/>
      <c r="H1069" s="12"/>
      <c r="I1069" s="12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x14ac:dyDescent="0.25">
      <c r="A1070" s="8"/>
      <c r="B1070" s="8"/>
      <c r="C1070" s="8"/>
      <c r="D1070" s="8"/>
      <c r="E1070" s="8"/>
      <c r="F1070" s="8"/>
      <c r="G1070" s="21"/>
      <c r="H1070" s="12"/>
      <c r="I1070" s="12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x14ac:dyDescent="0.25">
      <c r="A1071" s="8"/>
      <c r="B1071" s="8"/>
      <c r="C1071" s="8"/>
      <c r="D1071" s="8"/>
      <c r="E1071" s="8"/>
      <c r="F1071" s="8"/>
      <c r="G1071" s="21"/>
      <c r="H1071" s="12"/>
      <c r="I1071" s="12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x14ac:dyDescent="0.25">
      <c r="A1072" s="8"/>
      <c r="B1072" s="8"/>
      <c r="C1072" s="8"/>
      <c r="D1072" s="8"/>
      <c r="E1072" s="8"/>
      <c r="F1072" s="8"/>
      <c r="G1072" s="21"/>
      <c r="H1072" s="12"/>
      <c r="I1072" s="12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x14ac:dyDescent="0.25">
      <c r="A1073" s="8"/>
      <c r="B1073" s="8"/>
      <c r="C1073" s="8"/>
      <c r="D1073" s="8"/>
      <c r="E1073" s="8"/>
      <c r="F1073" s="8"/>
      <c r="G1073" s="21"/>
      <c r="H1073" s="12"/>
      <c r="I1073" s="12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x14ac:dyDescent="0.25">
      <c r="A1074" s="8"/>
      <c r="B1074" s="8"/>
      <c r="C1074" s="8"/>
      <c r="D1074" s="8"/>
      <c r="E1074" s="8"/>
      <c r="F1074" s="8"/>
      <c r="G1074" s="21"/>
      <c r="H1074" s="12"/>
      <c r="I1074" s="12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x14ac:dyDescent="0.25">
      <c r="A1075" s="8"/>
      <c r="B1075" s="8"/>
      <c r="C1075" s="8"/>
      <c r="D1075" s="8"/>
      <c r="E1075" s="8"/>
      <c r="F1075" s="8"/>
      <c r="G1075" s="21"/>
      <c r="H1075" s="12"/>
      <c r="I1075" s="12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x14ac:dyDescent="0.25">
      <c r="A1076" s="8"/>
      <c r="B1076" s="8"/>
      <c r="C1076" s="8"/>
      <c r="D1076" s="8"/>
      <c r="E1076" s="8"/>
      <c r="F1076" s="8"/>
      <c r="G1076" s="21"/>
      <c r="H1076" s="12"/>
      <c r="I1076" s="12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x14ac:dyDescent="0.25">
      <c r="A1077" s="8"/>
      <c r="B1077" s="8"/>
      <c r="C1077" s="8"/>
      <c r="D1077" s="8"/>
      <c r="E1077" s="8"/>
      <c r="F1077" s="8"/>
      <c r="G1077" s="21"/>
      <c r="H1077" s="12"/>
      <c r="I1077" s="12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x14ac:dyDescent="0.25">
      <c r="A1078" s="8"/>
      <c r="B1078" s="8"/>
      <c r="C1078" s="8"/>
      <c r="D1078" s="8"/>
      <c r="E1078" s="8"/>
      <c r="F1078" s="8"/>
      <c r="G1078" s="21"/>
      <c r="H1078" s="12"/>
      <c r="I1078" s="12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x14ac:dyDescent="0.25">
      <c r="A1079" s="8"/>
      <c r="B1079" s="8"/>
      <c r="C1079" s="8"/>
      <c r="D1079" s="8"/>
      <c r="E1079" s="8"/>
      <c r="F1079" s="8"/>
      <c r="G1079" s="21"/>
      <c r="H1079" s="12"/>
      <c r="I1079" s="12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x14ac:dyDescent="0.25">
      <c r="A1080" s="8"/>
      <c r="B1080" s="8"/>
      <c r="C1080" s="8"/>
      <c r="D1080" s="8"/>
      <c r="E1080" s="8"/>
      <c r="F1080" s="8"/>
      <c r="G1080" s="21"/>
      <c r="H1080" s="12"/>
      <c r="I1080" s="12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x14ac:dyDescent="0.25">
      <c r="A1081" s="8"/>
      <c r="B1081" s="8"/>
      <c r="C1081" s="8"/>
      <c r="D1081" s="8"/>
      <c r="E1081" s="8"/>
      <c r="F1081" s="8"/>
      <c r="G1081" s="21"/>
      <c r="H1081" s="12"/>
      <c r="I1081" s="12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x14ac:dyDescent="0.25">
      <c r="A1082" s="8"/>
      <c r="B1082" s="8"/>
      <c r="C1082" s="8"/>
      <c r="D1082" s="8"/>
      <c r="E1082" s="8"/>
      <c r="F1082" s="8"/>
      <c r="G1082" s="21"/>
      <c r="H1082" s="12"/>
      <c r="I1082" s="12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x14ac:dyDescent="0.25">
      <c r="A1083" s="8"/>
      <c r="B1083" s="8"/>
      <c r="C1083" s="8"/>
      <c r="D1083" s="8"/>
      <c r="E1083" s="8"/>
      <c r="F1083" s="8"/>
      <c r="G1083" s="21"/>
      <c r="H1083" s="12"/>
      <c r="I1083" s="12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x14ac:dyDescent="0.25">
      <c r="A1084" s="8"/>
      <c r="B1084" s="8"/>
      <c r="C1084" s="8"/>
      <c r="D1084" s="8"/>
      <c r="E1084" s="8"/>
      <c r="F1084" s="8"/>
      <c r="G1084" s="21"/>
      <c r="H1084" s="12"/>
      <c r="I1084" s="12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x14ac:dyDescent="0.25">
      <c r="A1085" s="8"/>
      <c r="B1085" s="8"/>
      <c r="C1085" s="8"/>
      <c r="D1085" s="8"/>
      <c r="E1085" s="8"/>
      <c r="F1085" s="8"/>
      <c r="G1085" s="21"/>
      <c r="H1085" s="12"/>
      <c r="I1085" s="12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x14ac:dyDescent="0.25">
      <c r="A1086" s="8"/>
      <c r="B1086" s="8"/>
      <c r="C1086" s="8"/>
      <c r="D1086" s="8"/>
      <c r="E1086" s="8"/>
      <c r="F1086" s="8"/>
      <c r="G1086" s="21"/>
      <c r="H1086" s="12"/>
      <c r="I1086" s="12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x14ac:dyDescent="0.25">
      <c r="A1087" s="8"/>
      <c r="B1087" s="8"/>
      <c r="C1087" s="8"/>
      <c r="D1087" s="8"/>
      <c r="E1087" s="8"/>
      <c r="F1087" s="8"/>
      <c r="G1087" s="21"/>
      <c r="H1087" s="12"/>
      <c r="I1087" s="12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x14ac:dyDescent="0.25">
      <c r="A1088" s="8"/>
      <c r="B1088" s="8"/>
      <c r="C1088" s="8"/>
      <c r="D1088" s="8"/>
      <c r="E1088" s="8"/>
      <c r="F1088" s="8"/>
      <c r="G1088" s="21"/>
      <c r="H1088" s="12"/>
      <c r="I1088" s="12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x14ac:dyDescent="0.25">
      <c r="A1089" s="8"/>
      <c r="B1089" s="8"/>
      <c r="C1089" s="8"/>
      <c r="D1089" s="8"/>
      <c r="E1089" s="8"/>
      <c r="F1089" s="8"/>
      <c r="G1089" s="21"/>
      <c r="H1089" s="12"/>
      <c r="I1089" s="12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x14ac:dyDescent="0.25">
      <c r="A1090" s="8"/>
      <c r="B1090" s="8"/>
      <c r="C1090" s="8"/>
      <c r="D1090" s="8"/>
      <c r="E1090" s="8"/>
      <c r="F1090" s="8"/>
      <c r="G1090" s="21"/>
      <c r="H1090" s="12"/>
      <c r="I1090" s="12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x14ac:dyDescent="0.25">
      <c r="A1091" s="8"/>
      <c r="B1091" s="8"/>
      <c r="C1091" s="8"/>
      <c r="D1091" s="8"/>
      <c r="E1091" s="8"/>
      <c r="F1091" s="8"/>
      <c r="G1091" s="21"/>
      <c r="H1091" s="12"/>
      <c r="I1091" s="12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x14ac:dyDescent="0.25">
      <c r="A1092" s="8"/>
      <c r="B1092" s="8"/>
      <c r="C1092" s="8"/>
      <c r="D1092" s="8"/>
      <c r="E1092" s="8"/>
      <c r="F1092" s="8"/>
      <c r="G1092" s="21"/>
      <c r="H1092" s="12"/>
      <c r="I1092" s="12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x14ac:dyDescent="0.25">
      <c r="A1093" s="8"/>
      <c r="B1093" s="8"/>
      <c r="C1093" s="8"/>
      <c r="D1093" s="8"/>
      <c r="E1093" s="8"/>
      <c r="F1093" s="8"/>
      <c r="G1093" s="21"/>
      <c r="H1093" s="12"/>
      <c r="I1093" s="12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x14ac:dyDescent="0.25">
      <c r="A1094" s="8"/>
      <c r="B1094" s="8"/>
      <c r="C1094" s="8"/>
      <c r="D1094" s="8"/>
      <c r="E1094" s="8"/>
      <c r="F1094" s="8"/>
      <c r="G1094" s="21"/>
      <c r="H1094" s="12"/>
      <c r="I1094" s="12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x14ac:dyDescent="0.25">
      <c r="A1095" s="8"/>
      <c r="B1095" s="8"/>
      <c r="C1095" s="8"/>
      <c r="D1095" s="8"/>
      <c r="E1095" s="8"/>
      <c r="F1095" s="8"/>
      <c r="G1095" s="21"/>
      <c r="H1095" s="12"/>
      <c r="I1095" s="12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x14ac:dyDescent="0.25">
      <c r="A1096" s="8"/>
      <c r="B1096" s="8"/>
      <c r="C1096" s="8"/>
      <c r="D1096" s="8"/>
      <c r="E1096" s="8"/>
      <c r="F1096" s="8"/>
      <c r="G1096" s="21"/>
      <c r="H1096" s="12"/>
      <c r="I1096" s="12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x14ac:dyDescent="0.25">
      <c r="A1097" s="8"/>
      <c r="B1097" s="8"/>
      <c r="C1097" s="8"/>
      <c r="D1097" s="8"/>
      <c r="E1097" s="8"/>
      <c r="F1097" s="8"/>
      <c r="G1097" s="21"/>
      <c r="H1097" s="12"/>
      <c r="I1097" s="12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x14ac:dyDescent="0.25">
      <c r="A1098" s="8"/>
      <c r="B1098" s="8"/>
      <c r="C1098" s="8"/>
      <c r="D1098" s="8"/>
      <c r="E1098" s="8"/>
      <c r="F1098" s="8"/>
      <c r="G1098" s="21"/>
      <c r="H1098" s="12"/>
      <c r="I1098" s="12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x14ac:dyDescent="0.25">
      <c r="A1099" s="8"/>
      <c r="B1099" s="8"/>
      <c r="C1099" s="8"/>
      <c r="D1099" s="8"/>
      <c r="E1099" s="8"/>
      <c r="F1099" s="8"/>
      <c r="G1099" s="21"/>
      <c r="H1099" s="12"/>
      <c r="I1099" s="12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x14ac:dyDescent="0.25">
      <c r="A1100" s="8"/>
      <c r="B1100" s="8"/>
      <c r="C1100" s="8"/>
      <c r="D1100" s="8"/>
      <c r="E1100" s="8"/>
      <c r="F1100" s="8"/>
      <c r="G1100" s="21"/>
      <c r="H1100" s="12"/>
      <c r="I1100" s="12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x14ac:dyDescent="0.25">
      <c r="A1101" s="8"/>
      <c r="B1101" s="8"/>
      <c r="C1101" s="8"/>
      <c r="D1101" s="8"/>
      <c r="E1101" s="8"/>
      <c r="F1101" s="8"/>
      <c r="G1101" s="21"/>
      <c r="H1101" s="12"/>
      <c r="I1101" s="12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x14ac:dyDescent="0.25">
      <c r="A1102" s="8"/>
      <c r="B1102" s="8"/>
      <c r="C1102" s="8"/>
      <c r="D1102" s="8"/>
      <c r="E1102" s="8"/>
      <c r="F1102" s="8"/>
      <c r="G1102" s="21"/>
      <c r="H1102" s="12"/>
      <c r="I1102" s="12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x14ac:dyDescent="0.25">
      <c r="A1103" s="8"/>
      <c r="B1103" s="8"/>
      <c r="C1103" s="8"/>
      <c r="D1103" s="8"/>
      <c r="E1103" s="8"/>
      <c r="F1103" s="8"/>
      <c r="G1103" s="21"/>
      <c r="H1103" s="12"/>
      <c r="I1103" s="12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x14ac:dyDescent="0.25">
      <c r="A1104" s="8"/>
      <c r="B1104" s="8"/>
      <c r="C1104" s="8"/>
      <c r="D1104" s="8"/>
      <c r="E1104" s="8"/>
      <c r="F1104" s="8"/>
      <c r="G1104" s="21"/>
      <c r="H1104" s="12"/>
      <c r="I1104" s="12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x14ac:dyDescent="0.25">
      <c r="A1105" s="8"/>
      <c r="B1105" s="8"/>
      <c r="C1105" s="8"/>
      <c r="D1105" s="8"/>
      <c r="E1105" s="8"/>
      <c r="F1105" s="8"/>
      <c r="G1105" s="21"/>
      <c r="H1105" s="12"/>
      <c r="I1105" s="12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x14ac:dyDescent="0.25">
      <c r="A1106" s="8"/>
      <c r="B1106" s="8"/>
      <c r="C1106" s="8"/>
      <c r="D1106" s="8"/>
      <c r="E1106" s="8"/>
      <c r="F1106" s="8"/>
      <c r="G1106" s="21"/>
      <c r="H1106" s="12"/>
      <c r="I1106" s="12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x14ac:dyDescent="0.25">
      <c r="A1107" s="8"/>
      <c r="B1107" s="8"/>
      <c r="C1107" s="8"/>
      <c r="D1107" s="8"/>
      <c r="E1107" s="8"/>
      <c r="F1107" s="8"/>
      <c r="G1107" s="21"/>
      <c r="H1107" s="12"/>
      <c r="I1107" s="12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x14ac:dyDescent="0.25">
      <c r="A1108" s="8"/>
      <c r="B1108" s="8"/>
      <c r="C1108" s="8"/>
      <c r="D1108" s="8"/>
      <c r="E1108" s="8"/>
      <c r="F1108" s="8"/>
      <c r="G1108" s="21"/>
      <c r="H1108" s="12"/>
      <c r="I1108" s="12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x14ac:dyDescent="0.25">
      <c r="A1109" s="8"/>
      <c r="B1109" s="8"/>
      <c r="C1109" s="8"/>
      <c r="D1109" s="8"/>
      <c r="E1109" s="8"/>
      <c r="F1109" s="8"/>
      <c r="G1109" s="21"/>
      <c r="H1109" s="12"/>
      <c r="I1109" s="12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x14ac:dyDescent="0.25">
      <c r="A1110" s="8"/>
      <c r="B1110" s="8"/>
      <c r="C1110" s="8"/>
      <c r="D1110" s="8"/>
      <c r="E1110" s="8"/>
      <c r="F1110" s="8"/>
      <c r="G1110" s="21"/>
      <c r="H1110" s="12"/>
      <c r="I1110" s="12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x14ac:dyDescent="0.25">
      <c r="A1111" s="8"/>
      <c r="B1111" s="8"/>
      <c r="C1111" s="8"/>
      <c r="D1111" s="8"/>
      <c r="E1111" s="8"/>
      <c r="F1111" s="8"/>
      <c r="G1111" s="21"/>
      <c r="H1111" s="12"/>
      <c r="I1111" s="12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x14ac:dyDescent="0.25">
      <c r="A1112" s="8"/>
      <c r="B1112" s="8"/>
      <c r="C1112" s="8"/>
      <c r="D1112" s="8"/>
      <c r="E1112" s="8"/>
      <c r="F1112" s="8"/>
      <c r="G1112" s="21"/>
      <c r="H1112" s="12"/>
      <c r="I1112" s="12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x14ac:dyDescent="0.25">
      <c r="A1113" s="8"/>
      <c r="B1113" s="8"/>
      <c r="C1113" s="8"/>
      <c r="D1113" s="8"/>
      <c r="E1113" s="8"/>
      <c r="F1113" s="8"/>
      <c r="G1113" s="21"/>
      <c r="H1113" s="12"/>
      <c r="I1113" s="12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x14ac:dyDescent="0.25">
      <c r="A1114" s="8"/>
      <c r="B1114" s="8"/>
      <c r="C1114" s="8"/>
      <c r="D1114" s="8"/>
      <c r="E1114" s="8"/>
      <c r="F1114" s="8"/>
      <c r="G1114" s="21"/>
      <c r="H1114" s="12"/>
      <c r="I1114" s="12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x14ac:dyDescent="0.25">
      <c r="A1115" s="8"/>
      <c r="B1115" s="8"/>
      <c r="C1115" s="8"/>
      <c r="D1115" s="8"/>
      <c r="E1115" s="8"/>
      <c r="F1115" s="8"/>
      <c r="G1115" s="21"/>
      <c r="H1115" s="12"/>
      <c r="I1115" s="12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x14ac:dyDescent="0.25">
      <c r="A1116" s="8"/>
      <c r="B1116" s="8"/>
      <c r="C1116" s="8"/>
      <c r="D1116" s="8"/>
      <c r="E1116" s="8"/>
      <c r="F1116" s="8"/>
      <c r="G1116" s="21"/>
      <c r="H1116" s="12"/>
      <c r="I1116" s="12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x14ac:dyDescent="0.25">
      <c r="A1117" s="8"/>
      <c r="B1117" s="8"/>
      <c r="C1117" s="8"/>
      <c r="D1117" s="8"/>
      <c r="E1117" s="8"/>
      <c r="F1117" s="8"/>
      <c r="G1117" s="21"/>
      <c r="H1117" s="12"/>
      <c r="I1117" s="12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x14ac:dyDescent="0.25">
      <c r="A1118" s="8"/>
      <c r="B1118" s="8"/>
      <c r="C1118" s="8"/>
      <c r="D1118" s="8"/>
      <c r="E1118" s="8"/>
      <c r="F1118" s="8"/>
      <c r="G1118" s="21"/>
      <c r="H1118" s="12"/>
      <c r="I1118" s="12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x14ac:dyDescent="0.25">
      <c r="A1119" s="8"/>
      <c r="B1119" s="8"/>
      <c r="C1119" s="8"/>
      <c r="D1119" s="8"/>
      <c r="E1119" s="8"/>
      <c r="F1119" s="8"/>
      <c r="G1119" s="21"/>
      <c r="H1119" s="12"/>
      <c r="I1119" s="12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x14ac:dyDescent="0.25">
      <c r="A1120" s="8"/>
      <c r="B1120" s="8"/>
      <c r="C1120" s="8"/>
      <c r="D1120" s="8"/>
      <c r="E1120" s="8"/>
      <c r="F1120" s="8"/>
      <c r="G1120" s="21"/>
      <c r="H1120" s="12"/>
      <c r="I1120" s="12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x14ac:dyDescent="0.25">
      <c r="A1121" s="8"/>
      <c r="B1121" s="8"/>
      <c r="C1121" s="8"/>
      <c r="D1121" s="8"/>
      <c r="E1121" s="8"/>
      <c r="F1121" s="8"/>
      <c r="G1121" s="21"/>
      <c r="H1121" s="12"/>
      <c r="I1121" s="12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x14ac:dyDescent="0.25">
      <c r="A1122" s="8"/>
      <c r="B1122" s="8"/>
      <c r="C1122" s="8"/>
      <c r="D1122" s="8"/>
      <c r="E1122" s="8"/>
      <c r="F1122" s="8"/>
      <c r="G1122" s="21"/>
      <c r="H1122" s="12"/>
      <c r="I1122" s="12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x14ac:dyDescent="0.25">
      <c r="A1123" s="8"/>
      <c r="B1123" s="8"/>
      <c r="C1123" s="8"/>
      <c r="D1123" s="8"/>
      <c r="E1123" s="8"/>
      <c r="F1123" s="8"/>
      <c r="G1123" s="21"/>
      <c r="H1123" s="12"/>
      <c r="I1123" s="12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x14ac:dyDescent="0.25">
      <c r="A1124" s="8"/>
      <c r="B1124" s="8"/>
      <c r="C1124" s="8"/>
      <c r="D1124" s="8"/>
      <c r="E1124" s="8"/>
      <c r="F1124" s="8"/>
      <c r="G1124" s="21"/>
      <c r="H1124" s="12"/>
      <c r="I1124" s="12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x14ac:dyDescent="0.25">
      <c r="A1125" s="8"/>
      <c r="B1125" s="8"/>
      <c r="C1125" s="8"/>
      <c r="D1125" s="8"/>
      <c r="E1125" s="8"/>
      <c r="F1125" s="8"/>
      <c r="G1125" s="21"/>
      <c r="H1125" s="12"/>
      <c r="I1125" s="12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x14ac:dyDescent="0.25">
      <c r="A1126" s="8"/>
      <c r="B1126" s="8"/>
      <c r="C1126" s="8"/>
      <c r="D1126" s="8"/>
      <c r="E1126" s="8"/>
      <c r="F1126" s="8"/>
      <c r="G1126" s="21"/>
      <c r="H1126" s="12"/>
      <c r="I1126" s="12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x14ac:dyDescent="0.25">
      <c r="A1127" s="8"/>
      <c r="B1127" s="8"/>
      <c r="C1127" s="8"/>
      <c r="D1127" s="8"/>
      <c r="E1127" s="8"/>
      <c r="F1127" s="8"/>
      <c r="G1127" s="21"/>
      <c r="H1127" s="12"/>
      <c r="I1127" s="12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x14ac:dyDescent="0.25">
      <c r="A1128" s="8"/>
      <c r="B1128" s="8"/>
      <c r="C1128" s="8"/>
      <c r="D1128" s="8"/>
      <c r="E1128" s="8"/>
      <c r="F1128" s="8"/>
      <c r="G1128" s="21"/>
      <c r="H1128" s="12"/>
      <c r="I1128" s="12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x14ac:dyDescent="0.25">
      <c r="A1129" s="8"/>
      <c r="B1129" s="8"/>
      <c r="C1129" s="8"/>
      <c r="D1129" s="8"/>
      <c r="E1129" s="8"/>
      <c r="F1129" s="8"/>
      <c r="G1129" s="21"/>
      <c r="H1129" s="12"/>
      <c r="I1129" s="12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x14ac:dyDescent="0.25">
      <c r="A1130" s="8"/>
      <c r="B1130" s="8"/>
      <c r="C1130" s="8"/>
      <c r="D1130" s="8"/>
      <c r="E1130" s="8"/>
      <c r="F1130" s="8"/>
      <c r="G1130" s="21"/>
      <c r="H1130" s="12"/>
      <c r="I1130" s="12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x14ac:dyDescent="0.25">
      <c r="A1131" s="8"/>
      <c r="B1131" s="8"/>
      <c r="C1131" s="8"/>
      <c r="D1131" s="8"/>
      <c r="E1131" s="8"/>
      <c r="F1131" s="8"/>
      <c r="G1131" s="21"/>
      <c r="H1131" s="12"/>
      <c r="I1131" s="12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x14ac:dyDescent="0.25">
      <c r="A1132" s="8"/>
      <c r="B1132" s="8"/>
      <c r="C1132" s="8"/>
      <c r="D1132" s="8"/>
      <c r="E1132" s="8"/>
      <c r="F1132" s="8"/>
      <c r="G1132" s="21"/>
      <c r="H1132" s="12"/>
      <c r="I1132" s="12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x14ac:dyDescent="0.25">
      <c r="A1133" s="8"/>
      <c r="B1133" s="8"/>
      <c r="C1133" s="8"/>
      <c r="D1133" s="8"/>
      <c r="E1133" s="8"/>
      <c r="F1133" s="8"/>
      <c r="G1133" s="21"/>
      <c r="H1133" s="12"/>
      <c r="I1133" s="12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x14ac:dyDescent="0.25">
      <c r="A1134" s="8"/>
      <c r="B1134" s="8"/>
      <c r="C1134" s="8"/>
      <c r="D1134" s="8"/>
      <c r="E1134" s="8"/>
      <c r="F1134" s="8"/>
      <c r="G1134" s="21"/>
      <c r="H1134" s="12"/>
      <c r="I1134" s="12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x14ac:dyDescent="0.25">
      <c r="A1135" s="8"/>
      <c r="B1135" s="8"/>
      <c r="C1135" s="8"/>
      <c r="D1135" s="8"/>
      <c r="E1135" s="8"/>
      <c r="F1135" s="8"/>
      <c r="G1135" s="21"/>
      <c r="H1135" s="12"/>
      <c r="I1135" s="12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x14ac:dyDescent="0.25">
      <c r="A1136" s="8"/>
      <c r="B1136" s="8"/>
      <c r="C1136" s="8"/>
      <c r="D1136" s="8"/>
      <c r="E1136" s="8"/>
      <c r="F1136" s="8"/>
      <c r="G1136" s="21"/>
      <c r="H1136" s="12"/>
      <c r="I1136" s="12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x14ac:dyDescent="0.25">
      <c r="A1137" s="8"/>
      <c r="B1137" s="8"/>
      <c r="C1137" s="8"/>
      <c r="D1137" s="8"/>
      <c r="E1137" s="8"/>
      <c r="F1137" s="8"/>
      <c r="G1137" s="21"/>
      <c r="H1137" s="12"/>
      <c r="I1137" s="12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x14ac:dyDescent="0.25">
      <c r="A1138" s="8"/>
      <c r="B1138" s="8"/>
      <c r="C1138" s="8"/>
      <c r="D1138" s="8"/>
      <c r="E1138" s="8"/>
      <c r="F1138" s="8"/>
      <c r="G1138" s="21"/>
      <c r="H1138" s="12"/>
      <c r="I1138" s="12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x14ac:dyDescent="0.25">
      <c r="A1139" s="8"/>
      <c r="B1139" s="8"/>
      <c r="C1139" s="8"/>
      <c r="D1139" s="8"/>
      <c r="E1139" s="8"/>
      <c r="F1139" s="8"/>
      <c r="G1139" s="21"/>
      <c r="H1139" s="12"/>
      <c r="I1139" s="12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x14ac:dyDescent="0.25">
      <c r="A1140" s="8"/>
      <c r="B1140" s="8"/>
      <c r="C1140" s="8"/>
      <c r="D1140" s="8"/>
      <c r="E1140" s="8"/>
      <c r="F1140" s="8"/>
      <c r="G1140" s="21"/>
      <c r="H1140" s="12"/>
      <c r="I1140" s="12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x14ac:dyDescent="0.25">
      <c r="A1141" s="8"/>
      <c r="B1141" s="8"/>
      <c r="C1141" s="8"/>
      <c r="D1141" s="8"/>
      <c r="E1141" s="8"/>
      <c r="F1141" s="8"/>
      <c r="G1141" s="21"/>
      <c r="H1141" s="12"/>
      <c r="I1141" s="12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x14ac:dyDescent="0.25">
      <c r="A1142" s="8"/>
      <c r="B1142" s="8"/>
      <c r="C1142" s="8"/>
      <c r="D1142" s="8"/>
      <c r="E1142" s="8"/>
      <c r="F1142" s="8"/>
      <c r="G1142" s="21"/>
      <c r="H1142" s="12"/>
      <c r="I1142" s="12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x14ac:dyDescent="0.25">
      <c r="A1143" s="8"/>
      <c r="B1143" s="8"/>
      <c r="C1143" s="8"/>
      <c r="D1143" s="8"/>
      <c r="E1143" s="8"/>
      <c r="F1143" s="8"/>
      <c r="G1143" s="21"/>
      <c r="H1143" s="12"/>
      <c r="I1143" s="12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x14ac:dyDescent="0.25">
      <c r="A1144" s="8"/>
      <c r="B1144" s="8"/>
      <c r="C1144" s="8"/>
      <c r="D1144" s="8"/>
      <c r="E1144" s="8"/>
      <c r="F1144" s="8"/>
      <c r="G1144" s="21"/>
      <c r="H1144" s="12"/>
      <c r="I1144" s="12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x14ac:dyDescent="0.25">
      <c r="A1145" s="8"/>
      <c r="B1145" s="8"/>
      <c r="C1145" s="8"/>
      <c r="D1145" s="8"/>
      <c r="E1145" s="8"/>
      <c r="F1145" s="8"/>
      <c r="G1145" s="21"/>
      <c r="H1145" s="12"/>
      <c r="I1145" s="12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x14ac:dyDescent="0.25">
      <c r="A1146" s="8"/>
      <c r="B1146" s="8"/>
      <c r="C1146" s="8"/>
      <c r="D1146" s="8"/>
      <c r="E1146" s="8"/>
      <c r="F1146" s="8"/>
      <c r="G1146" s="21"/>
      <c r="H1146" s="12"/>
      <c r="I1146" s="12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x14ac:dyDescent="0.25">
      <c r="A1147" s="8"/>
      <c r="B1147" s="8"/>
      <c r="C1147" s="8"/>
      <c r="D1147" s="8"/>
      <c r="E1147" s="8"/>
      <c r="F1147" s="8"/>
      <c r="G1147" s="21"/>
      <c r="H1147" s="12"/>
      <c r="I1147" s="12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x14ac:dyDescent="0.25">
      <c r="A1148" s="8"/>
      <c r="B1148" s="8"/>
      <c r="C1148" s="8"/>
      <c r="D1148" s="8"/>
      <c r="E1148" s="8"/>
      <c r="F1148" s="8"/>
      <c r="G1148" s="21"/>
      <c r="H1148" s="12"/>
      <c r="I1148" s="12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x14ac:dyDescent="0.25">
      <c r="A1149" s="8"/>
      <c r="B1149" s="8"/>
      <c r="C1149" s="8"/>
      <c r="D1149" s="8"/>
      <c r="E1149" s="8"/>
      <c r="F1149" s="8"/>
      <c r="G1149" s="21"/>
      <c r="H1149" s="12"/>
      <c r="I1149" s="12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x14ac:dyDescent="0.25">
      <c r="A1150" s="8"/>
      <c r="B1150" s="8"/>
      <c r="C1150" s="8"/>
      <c r="D1150" s="8"/>
      <c r="E1150" s="8"/>
      <c r="F1150" s="8"/>
      <c r="G1150" s="21"/>
      <c r="H1150" s="12"/>
      <c r="I1150" s="12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x14ac:dyDescent="0.25">
      <c r="A1151" s="8"/>
      <c r="B1151" s="8"/>
      <c r="C1151" s="8"/>
      <c r="D1151" s="8"/>
      <c r="E1151" s="8"/>
      <c r="F1151" s="8"/>
      <c r="G1151" s="21"/>
      <c r="H1151" s="12"/>
      <c r="I1151" s="12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x14ac:dyDescent="0.25">
      <c r="A1152" s="8"/>
      <c r="B1152" s="8"/>
      <c r="C1152" s="8"/>
      <c r="D1152" s="8"/>
      <c r="E1152" s="8"/>
      <c r="F1152" s="8"/>
      <c r="G1152" s="21"/>
      <c r="H1152" s="12"/>
      <c r="I1152" s="12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x14ac:dyDescent="0.25">
      <c r="A1153" s="8"/>
      <c r="B1153" s="8"/>
      <c r="C1153" s="8"/>
      <c r="D1153" s="8"/>
      <c r="E1153" s="8"/>
      <c r="F1153" s="8"/>
      <c r="G1153" s="21"/>
      <c r="H1153" s="12"/>
      <c r="I1153" s="12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x14ac:dyDescent="0.25">
      <c r="A1154" s="8"/>
      <c r="B1154" s="8"/>
      <c r="C1154" s="8"/>
      <c r="D1154" s="8"/>
      <c r="E1154" s="8"/>
      <c r="F1154" s="8"/>
      <c r="G1154" s="21"/>
      <c r="H1154" s="12"/>
      <c r="I1154" s="12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x14ac:dyDescent="0.25">
      <c r="A1155" s="8"/>
      <c r="B1155" s="8"/>
      <c r="C1155" s="8"/>
      <c r="D1155" s="8"/>
      <c r="E1155" s="8"/>
      <c r="F1155" s="8"/>
      <c r="G1155" s="21"/>
      <c r="H1155" s="12"/>
      <c r="I1155" s="12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x14ac:dyDescent="0.25">
      <c r="A1156" s="8"/>
      <c r="B1156" s="8"/>
      <c r="C1156" s="8"/>
      <c r="D1156" s="8"/>
      <c r="E1156" s="8"/>
      <c r="F1156" s="8"/>
      <c r="G1156" s="21"/>
      <c r="H1156" s="12"/>
      <c r="I1156" s="12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x14ac:dyDescent="0.25">
      <c r="A1157" s="8"/>
      <c r="B1157" s="8"/>
      <c r="C1157" s="8"/>
      <c r="D1157" s="8"/>
      <c r="E1157" s="8"/>
      <c r="F1157" s="8"/>
      <c r="G1157" s="21"/>
      <c r="H1157" s="12"/>
      <c r="I1157" s="12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x14ac:dyDescent="0.25">
      <c r="A1158" s="8"/>
      <c r="B1158" s="8"/>
      <c r="C1158" s="8"/>
      <c r="D1158" s="8"/>
      <c r="E1158" s="8"/>
      <c r="F1158" s="8"/>
      <c r="G1158" s="21"/>
      <c r="H1158" s="12"/>
      <c r="I1158" s="12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x14ac:dyDescent="0.25">
      <c r="A1159" s="8"/>
      <c r="B1159" s="8"/>
      <c r="C1159" s="8"/>
      <c r="D1159" s="8"/>
      <c r="E1159" s="8"/>
      <c r="F1159" s="8"/>
      <c r="G1159" s="21"/>
      <c r="H1159" s="12"/>
      <c r="I1159" s="12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x14ac:dyDescent="0.25">
      <c r="A1160" s="8"/>
      <c r="B1160" s="8"/>
      <c r="C1160" s="8"/>
      <c r="D1160" s="8"/>
      <c r="E1160" s="8"/>
      <c r="F1160" s="8"/>
      <c r="G1160" s="21"/>
      <c r="H1160" s="12"/>
      <c r="I1160" s="12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x14ac:dyDescent="0.25">
      <c r="A1161" s="8"/>
      <c r="B1161" s="8"/>
      <c r="C1161" s="8"/>
      <c r="D1161" s="8"/>
      <c r="E1161" s="8"/>
      <c r="F1161" s="8"/>
      <c r="G1161" s="21"/>
      <c r="H1161" s="12"/>
      <c r="I1161" s="12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x14ac:dyDescent="0.25">
      <c r="A1162" s="8"/>
      <c r="B1162" s="8"/>
      <c r="C1162" s="8"/>
      <c r="D1162" s="8"/>
      <c r="E1162" s="8"/>
      <c r="F1162" s="8"/>
      <c r="G1162" s="21"/>
      <c r="H1162" s="12"/>
      <c r="I1162" s="12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x14ac:dyDescent="0.25">
      <c r="A1163" s="8"/>
      <c r="B1163" s="8"/>
      <c r="C1163" s="8"/>
      <c r="D1163" s="8"/>
      <c r="E1163" s="8"/>
      <c r="F1163" s="8"/>
      <c r="G1163" s="21"/>
      <c r="H1163" s="12"/>
      <c r="I1163" s="12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x14ac:dyDescent="0.25">
      <c r="A1164" s="8"/>
      <c r="B1164" s="8"/>
      <c r="C1164" s="8"/>
      <c r="D1164" s="8"/>
      <c r="E1164" s="8"/>
      <c r="F1164" s="8"/>
      <c r="G1164" s="21"/>
      <c r="H1164" s="12"/>
      <c r="I1164" s="12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x14ac:dyDescent="0.25">
      <c r="A1165" s="8"/>
      <c r="B1165" s="8"/>
      <c r="C1165" s="8"/>
      <c r="D1165" s="8"/>
      <c r="E1165" s="8"/>
      <c r="F1165" s="8"/>
      <c r="G1165" s="21"/>
      <c r="H1165" s="12"/>
      <c r="I1165" s="12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x14ac:dyDescent="0.25">
      <c r="A1166" s="8"/>
      <c r="B1166" s="8"/>
      <c r="C1166" s="8"/>
      <c r="D1166" s="8"/>
      <c r="E1166" s="8"/>
      <c r="F1166" s="8"/>
      <c r="G1166" s="21"/>
      <c r="H1166" s="12"/>
      <c r="I1166" s="12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x14ac:dyDescent="0.25">
      <c r="A1167" s="8"/>
      <c r="B1167" s="8"/>
      <c r="C1167" s="8"/>
      <c r="D1167" s="8"/>
      <c r="E1167" s="8"/>
      <c r="F1167" s="8"/>
      <c r="G1167" s="21"/>
      <c r="H1167" s="12"/>
      <c r="I1167" s="12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x14ac:dyDescent="0.25">
      <c r="A1168" s="8"/>
      <c r="B1168" s="8"/>
      <c r="C1168" s="8"/>
      <c r="D1168" s="8"/>
      <c r="E1168" s="8"/>
      <c r="F1168" s="8"/>
      <c r="G1168" s="21"/>
      <c r="H1168" s="12"/>
      <c r="I1168" s="12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x14ac:dyDescent="0.25">
      <c r="A1169" s="8"/>
      <c r="B1169" s="8"/>
      <c r="C1169" s="8"/>
      <c r="D1169" s="8"/>
      <c r="E1169" s="8"/>
      <c r="F1169" s="8"/>
      <c r="G1169" s="21"/>
      <c r="H1169" s="12"/>
      <c r="I1169" s="12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x14ac:dyDescent="0.25">
      <c r="A1170" s="8"/>
      <c r="B1170" s="8"/>
      <c r="C1170" s="8"/>
      <c r="D1170" s="8"/>
      <c r="E1170" s="8"/>
      <c r="F1170" s="8"/>
      <c r="G1170" s="21"/>
      <c r="H1170" s="12"/>
      <c r="I1170" s="12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x14ac:dyDescent="0.25">
      <c r="A1171" s="8"/>
      <c r="B1171" s="8"/>
      <c r="C1171" s="8"/>
      <c r="D1171" s="8"/>
      <c r="E1171" s="8"/>
      <c r="F1171" s="8"/>
      <c r="G1171" s="21"/>
      <c r="H1171" s="12"/>
      <c r="I1171" s="12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x14ac:dyDescent="0.25">
      <c r="A1172" s="8"/>
      <c r="B1172" s="8"/>
      <c r="C1172" s="8"/>
      <c r="D1172" s="8"/>
      <c r="E1172" s="8"/>
      <c r="F1172" s="8"/>
      <c r="G1172" s="21"/>
      <c r="H1172" s="12"/>
      <c r="I1172" s="12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x14ac:dyDescent="0.25">
      <c r="A1173" s="8"/>
      <c r="B1173" s="8"/>
      <c r="C1173" s="8"/>
      <c r="D1173" s="8"/>
      <c r="E1173" s="8"/>
      <c r="F1173" s="8"/>
      <c r="G1173" s="21"/>
      <c r="H1173" s="12"/>
      <c r="I1173" s="12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x14ac:dyDescent="0.25">
      <c r="A1174" s="8"/>
      <c r="B1174" s="8"/>
      <c r="C1174" s="8"/>
      <c r="D1174" s="8"/>
      <c r="E1174" s="8"/>
      <c r="F1174" s="8"/>
      <c r="G1174" s="21"/>
      <c r="H1174" s="12"/>
      <c r="I1174" s="12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x14ac:dyDescent="0.25">
      <c r="A1175" s="8"/>
      <c r="B1175" s="8"/>
      <c r="C1175" s="8"/>
      <c r="D1175" s="8"/>
      <c r="E1175" s="8"/>
      <c r="F1175" s="8"/>
      <c r="G1175" s="21"/>
      <c r="H1175" s="12"/>
      <c r="I1175" s="12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x14ac:dyDescent="0.25">
      <c r="A1176" s="8"/>
      <c r="B1176" s="8"/>
      <c r="C1176" s="8"/>
      <c r="D1176" s="8"/>
      <c r="E1176" s="8"/>
      <c r="F1176" s="8"/>
      <c r="G1176" s="21"/>
      <c r="H1176" s="12"/>
      <c r="I1176" s="12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x14ac:dyDescent="0.25">
      <c r="A1177" s="8"/>
      <c r="B1177" s="8"/>
      <c r="C1177" s="8"/>
      <c r="D1177" s="8"/>
      <c r="E1177" s="8"/>
      <c r="F1177" s="8"/>
      <c r="G1177" s="21"/>
      <c r="H1177" s="12"/>
      <c r="I1177" s="12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x14ac:dyDescent="0.25">
      <c r="A1178" s="8"/>
      <c r="B1178" s="8"/>
      <c r="C1178" s="8"/>
      <c r="D1178" s="8"/>
      <c r="E1178" s="8"/>
      <c r="F1178" s="8"/>
      <c r="G1178" s="21"/>
      <c r="H1178" s="12"/>
      <c r="I1178" s="12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x14ac:dyDescent="0.25">
      <c r="A1179" s="8"/>
      <c r="B1179" s="8"/>
      <c r="C1179" s="8"/>
      <c r="D1179" s="8"/>
      <c r="E1179" s="8"/>
      <c r="F1179" s="8"/>
      <c r="G1179" s="21"/>
      <c r="H1179" s="12"/>
      <c r="I1179" s="12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x14ac:dyDescent="0.25">
      <c r="A1180" s="8"/>
      <c r="B1180" s="8"/>
      <c r="C1180" s="8"/>
      <c r="D1180" s="8"/>
      <c r="E1180" s="8"/>
      <c r="F1180" s="8"/>
      <c r="G1180" s="21"/>
      <c r="H1180" s="12"/>
      <c r="I1180" s="12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x14ac:dyDescent="0.25">
      <c r="A1181" s="8"/>
      <c r="B1181" s="8"/>
      <c r="C1181" s="8"/>
      <c r="D1181" s="8"/>
      <c r="E1181" s="8"/>
      <c r="F1181" s="8"/>
      <c r="G1181" s="21"/>
      <c r="H1181" s="12"/>
      <c r="I1181" s="12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x14ac:dyDescent="0.25">
      <c r="A1182" s="8"/>
      <c r="B1182" s="8"/>
      <c r="C1182" s="8"/>
      <c r="D1182" s="8"/>
      <c r="E1182" s="8"/>
      <c r="F1182" s="8"/>
      <c r="G1182" s="21"/>
      <c r="H1182" s="12"/>
      <c r="I1182" s="12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x14ac:dyDescent="0.25">
      <c r="A1183" s="8"/>
      <c r="B1183" s="8"/>
      <c r="C1183" s="8"/>
      <c r="D1183" s="8"/>
      <c r="E1183" s="8"/>
      <c r="F1183" s="8"/>
      <c r="G1183" s="21"/>
      <c r="H1183" s="12"/>
      <c r="I1183" s="12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x14ac:dyDescent="0.25">
      <c r="A1184" s="8"/>
      <c r="B1184" s="8"/>
      <c r="C1184" s="8"/>
      <c r="D1184" s="8"/>
      <c r="E1184" s="8"/>
      <c r="F1184" s="8"/>
      <c r="G1184" s="21"/>
      <c r="H1184" s="12"/>
      <c r="I1184" s="12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x14ac:dyDescent="0.25">
      <c r="A1185" s="8"/>
      <c r="B1185" s="8"/>
      <c r="C1185" s="8"/>
      <c r="D1185" s="8"/>
      <c r="E1185" s="8"/>
      <c r="F1185" s="8"/>
      <c r="G1185" s="21"/>
      <c r="H1185" s="12"/>
      <c r="I1185" s="12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x14ac:dyDescent="0.25">
      <c r="A1186" s="8"/>
      <c r="B1186" s="8"/>
      <c r="C1186" s="8"/>
      <c r="D1186" s="8"/>
      <c r="E1186" s="8"/>
      <c r="F1186" s="8"/>
      <c r="G1186" s="21"/>
      <c r="H1186" s="12"/>
      <c r="I1186" s="12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x14ac:dyDescent="0.25">
      <c r="A1187" s="8"/>
      <c r="B1187" s="8"/>
      <c r="C1187" s="8"/>
      <c r="D1187" s="8"/>
      <c r="E1187" s="8"/>
      <c r="F1187" s="8"/>
      <c r="G1187" s="21"/>
      <c r="H1187" s="12"/>
      <c r="I1187" s="12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x14ac:dyDescent="0.25">
      <c r="A1188" s="8"/>
      <c r="B1188" s="8"/>
      <c r="C1188" s="8"/>
      <c r="D1188" s="8"/>
      <c r="E1188" s="8"/>
      <c r="F1188" s="8"/>
      <c r="G1188" s="21"/>
      <c r="H1188" s="12"/>
      <c r="I1188" s="12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x14ac:dyDescent="0.25">
      <c r="A1189" s="8"/>
      <c r="B1189" s="8"/>
      <c r="C1189" s="8"/>
      <c r="D1189" s="8"/>
      <c r="E1189" s="8"/>
      <c r="F1189" s="8"/>
      <c r="G1189" s="21"/>
      <c r="H1189" s="12"/>
      <c r="I1189" s="12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x14ac:dyDescent="0.25">
      <c r="A1190" s="8"/>
      <c r="B1190" s="8"/>
      <c r="C1190" s="8"/>
      <c r="D1190" s="8"/>
      <c r="E1190" s="8"/>
      <c r="F1190" s="8"/>
      <c r="G1190" s="21"/>
      <c r="H1190" s="12"/>
      <c r="I1190" s="12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x14ac:dyDescent="0.25">
      <c r="A1191" s="8"/>
      <c r="B1191" s="8"/>
      <c r="C1191" s="8"/>
      <c r="D1191" s="8"/>
      <c r="E1191" s="8"/>
      <c r="F1191" s="8"/>
      <c r="G1191" s="21"/>
      <c r="H1191" s="12"/>
      <c r="I1191" s="12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x14ac:dyDescent="0.25">
      <c r="A1192" s="8"/>
      <c r="B1192" s="8"/>
      <c r="C1192" s="8"/>
      <c r="D1192" s="8"/>
      <c r="E1192" s="8"/>
      <c r="F1192" s="8"/>
      <c r="G1192" s="21"/>
      <c r="H1192" s="12"/>
      <c r="I1192" s="12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x14ac:dyDescent="0.25">
      <c r="A1193" s="8"/>
      <c r="B1193" s="8"/>
      <c r="C1193" s="8"/>
      <c r="D1193" s="8"/>
      <c r="E1193" s="8"/>
      <c r="F1193" s="8"/>
      <c r="G1193" s="21"/>
      <c r="H1193" s="12"/>
      <c r="I1193" s="12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x14ac:dyDescent="0.25">
      <c r="A1194" s="8"/>
      <c r="B1194" s="8"/>
      <c r="C1194" s="8"/>
      <c r="D1194" s="8"/>
      <c r="E1194" s="8"/>
      <c r="F1194" s="8"/>
      <c r="G1194" s="21"/>
      <c r="H1194" s="12"/>
      <c r="I1194" s="12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x14ac:dyDescent="0.25">
      <c r="A1195" s="8"/>
      <c r="B1195" s="8"/>
      <c r="C1195" s="8"/>
      <c r="D1195" s="8"/>
      <c r="E1195" s="8"/>
      <c r="F1195" s="8"/>
      <c r="G1195" s="21"/>
      <c r="H1195" s="12"/>
      <c r="I1195" s="12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x14ac:dyDescent="0.25">
      <c r="A1196" s="8"/>
      <c r="B1196" s="8"/>
      <c r="C1196" s="8"/>
      <c r="D1196" s="8"/>
      <c r="E1196" s="8"/>
      <c r="F1196" s="8"/>
      <c r="G1196" s="21"/>
      <c r="H1196" s="12"/>
      <c r="I1196" s="12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x14ac:dyDescent="0.25">
      <c r="A1197" s="8"/>
      <c r="B1197" s="8"/>
      <c r="C1197" s="8"/>
      <c r="D1197" s="8"/>
      <c r="E1197" s="8"/>
      <c r="F1197" s="8"/>
      <c r="G1197" s="21"/>
      <c r="H1197" s="12"/>
      <c r="I1197" s="12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x14ac:dyDescent="0.25">
      <c r="A1198" s="8"/>
      <c r="B1198" s="8"/>
      <c r="C1198" s="8"/>
      <c r="D1198" s="8"/>
      <c r="E1198" s="8"/>
      <c r="F1198" s="8"/>
      <c r="G1198" s="21"/>
      <c r="H1198" s="12"/>
      <c r="I1198" s="12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x14ac:dyDescent="0.25">
      <c r="A1199" s="8"/>
      <c r="B1199" s="8"/>
      <c r="C1199" s="8"/>
      <c r="D1199" s="8"/>
      <c r="E1199" s="8"/>
      <c r="F1199" s="8"/>
      <c r="G1199" s="21"/>
      <c r="H1199" s="12"/>
      <c r="I1199" s="12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x14ac:dyDescent="0.25">
      <c r="A1200" s="8"/>
      <c r="B1200" s="8"/>
      <c r="C1200" s="8"/>
      <c r="D1200" s="8"/>
      <c r="E1200" s="8"/>
      <c r="F1200" s="8"/>
      <c r="G1200" s="21"/>
      <c r="H1200" s="12"/>
      <c r="I1200" s="12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x14ac:dyDescent="0.25">
      <c r="A1201" s="8"/>
      <c r="B1201" s="8"/>
      <c r="C1201" s="8"/>
      <c r="D1201" s="8"/>
      <c r="E1201" s="8"/>
      <c r="F1201" s="8"/>
      <c r="G1201" s="21"/>
      <c r="H1201" s="12"/>
      <c r="I1201" s="12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x14ac:dyDescent="0.25">
      <c r="A1202" s="8"/>
      <c r="B1202" s="8"/>
      <c r="C1202" s="8"/>
      <c r="D1202" s="8"/>
      <c r="E1202" s="8"/>
      <c r="F1202" s="8"/>
      <c r="G1202" s="21"/>
      <c r="H1202" s="12"/>
      <c r="I1202" s="12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x14ac:dyDescent="0.25">
      <c r="A1203" s="8"/>
      <c r="B1203" s="8"/>
      <c r="C1203" s="8"/>
      <c r="D1203" s="8"/>
      <c r="E1203" s="8"/>
      <c r="F1203" s="8"/>
      <c r="G1203" s="21"/>
      <c r="H1203" s="12"/>
      <c r="I1203" s="12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x14ac:dyDescent="0.25">
      <c r="A1204" s="8"/>
      <c r="B1204" s="8"/>
      <c r="C1204" s="8"/>
      <c r="D1204" s="8"/>
      <c r="E1204" s="8"/>
      <c r="F1204" s="8"/>
      <c r="G1204" s="21"/>
      <c r="H1204" s="12"/>
      <c r="I1204" s="12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x14ac:dyDescent="0.25">
      <c r="A1205" s="8"/>
      <c r="B1205" s="8"/>
      <c r="C1205" s="8"/>
      <c r="D1205" s="8"/>
      <c r="E1205" s="8"/>
      <c r="F1205" s="8"/>
      <c r="G1205" s="21"/>
      <c r="H1205" s="12"/>
      <c r="I1205" s="12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x14ac:dyDescent="0.25">
      <c r="A1206" s="8"/>
      <c r="B1206" s="8"/>
      <c r="C1206" s="8"/>
      <c r="D1206" s="8"/>
      <c r="E1206" s="8"/>
      <c r="F1206" s="8"/>
      <c r="G1206" s="21"/>
      <c r="H1206" s="12"/>
      <c r="I1206" s="12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x14ac:dyDescent="0.25">
      <c r="A1207" s="8"/>
      <c r="B1207" s="8"/>
      <c r="C1207" s="8"/>
      <c r="D1207" s="8"/>
      <c r="E1207" s="8"/>
      <c r="F1207" s="8"/>
      <c r="G1207" s="21"/>
      <c r="H1207" s="12"/>
      <c r="I1207" s="12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x14ac:dyDescent="0.25">
      <c r="A1208" s="8"/>
      <c r="B1208" s="8"/>
      <c r="C1208" s="8"/>
      <c r="D1208" s="8"/>
      <c r="E1208" s="8"/>
      <c r="F1208" s="8"/>
      <c r="G1208" s="21"/>
      <c r="H1208" s="12"/>
      <c r="I1208" s="12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x14ac:dyDescent="0.25">
      <c r="A1209" s="8"/>
      <c r="B1209" s="8"/>
      <c r="C1209" s="8"/>
      <c r="D1209" s="8"/>
      <c r="E1209" s="8"/>
      <c r="F1209" s="8"/>
      <c r="G1209" s="21"/>
      <c r="H1209" s="12"/>
      <c r="I1209" s="12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x14ac:dyDescent="0.25">
      <c r="A1210" s="8"/>
      <c r="B1210" s="8"/>
      <c r="C1210" s="8"/>
      <c r="D1210" s="8"/>
      <c r="E1210" s="8"/>
      <c r="F1210" s="8"/>
      <c r="G1210" s="21"/>
      <c r="H1210" s="12"/>
      <c r="I1210" s="12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x14ac:dyDescent="0.25">
      <c r="A1211" s="8"/>
      <c r="B1211" s="8"/>
      <c r="C1211" s="8"/>
      <c r="D1211" s="8"/>
      <c r="E1211" s="8"/>
      <c r="F1211" s="8"/>
      <c r="G1211" s="21"/>
      <c r="H1211" s="12"/>
      <c r="I1211" s="12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x14ac:dyDescent="0.25">
      <c r="A1212" s="8"/>
      <c r="B1212" s="8"/>
      <c r="C1212" s="8"/>
      <c r="D1212" s="8"/>
      <c r="E1212" s="8"/>
      <c r="F1212" s="8"/>
      <c r="G1212" s="21"/>
      <c r="H1212" s="12"/>
      <c r="I1212" s="12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x14ac:dyDescent="0.25">
      <c r="A1213" s="8"/>
      <c r="B1213" s="8"/>
      <c r="C1213" s="8"/>
      <c r="D1213" s="8"/>
      <c r="E1213" s="8"/>
      <c r="F1213" s="8"/>
      <c r="G1213" s="21"/>
      <c r="H1213" s="12"/>
      <c r="I1213" s="12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x14ac:dyDescent="0.25">
      <c r="A1214" s="8"/>
      <c r="B1214" s="8"/>
      <c r="C1214" s="8"/>
      <c r="D1214" s="8"/>
      <c r="E1214" s="8"/>
      <c r="F1214" s="8"/>
      <c r="G1214" s="21"/>
      <c r="H1214" s="12"/>
      <c r="I1214" s="12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x14ac:dyDescent="0.25">
      <c r="A1215" s="8"/>
      <c r="B1215" s="8"/>
      <c r="C1215" s="8"/>
      <c r="D1215" s="8"/>
      <c r="E1215" s="8"/>
      <c r="F1215" s="8"/>
      <c r="G1215" s="21"/>
      <c r="H1215" s="12"/>
      <c r="I1215" s="12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x14ac:dyDescent="0.25">
      <c r="A1216" s="8"/>
      <c r="B1216" s="8"/>
      <c r="C1216" s="8"/>
      <c r="D1216" s="8"/>
      <c r="E1216" s="8"/>
      <c r="F1216" s="8"/>
      <c r="G1216" s="21"/>
      <c r="H1216" s="12"/>
      <c r="I1216" s="12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x14ac:dyDescent="0.25">
      <c r="A1217" s="8"/>
      <c r="B1217" s="8"/>
      <c r="C1217" s="8"/>
      <c r="D1217" s="8"/>
      <c r="E1217" s="8"/>
      <c r="F1217" s="8"/>
      <c r="G1217" s="21"/>
      <c r="H1217" s="12"/>
      <c r="I1217" s="12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x14ac:dyDescent="0.25">
      <c r="A1218" s="8"/>
      <c r="B1218" s="8"/>
      <c r="C1218" s="8"/>
      <c r="D1218" s="8"/>
      <c r="E1218" s="8"/>
      <c r="F1218" s="8"/>
      <c r="G1218" s="21"/>
      <c r="H1218" s="12"/>
      <c r="I1218" s="12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x14ac:dyDescent="0.25">
      <c r="A1219" s="8"/>
      <c r="B1219" s="8"/>
      <c r="C1219" s="8"/>
      <c r="D1219" s="8"/>
      <c r="E1219" s="8"/>
      <c r="F1219" s="8"/>
      <c r="G1219" s="21"/>
      <c r="H1219" s="12"/>
      <c r="I1219" s="12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x14ac:dyDescent="0.25">
      <c r="A1220" s="8"/>
      <c r="B1220" s="8"/>
      <c r="C1220" s="8"/>
      <c r="D1220" s="8"/>
      <c r="E1220" s="8"/>
      <c r="F1220" s="8"/>
      <c r="G1220" s="21"/>
      <c r="H1220" s="12"/>
      <c r="I1220" s="12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x14ac:dyDescent="0.25">
      <c r="A1221" s="8"/>
      <c r="B1221" s="8"/>
      <c r="C1221" s="8"/>
      <c r="D1221" s="8"/>
      <c r="E1221" s="8"/>
      <c r="F1221" s="8"/>
      <c r="G1221" s="21"/>
      <c r="H1221" s="12"/>
      <c r="I1221" s="12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x14ac:dyDescent="0.25">
      <c r="A1222" s="8"/>
      <c r="B1222" s="8"/>
      <c r="C1222" s="8"/>
      <c r="D1222" s="8"/>
      <c r="E1222" s="8"/>
      <c r="F1222" s="8"/>
      <c r="G1222" s="21"/>
      <c r="H1222" s="12"/>
      <c r="I1222" s="12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x14ac:dyDescent="0.25">
      <c r="A1223" s="8"/>
      <c r="B1223" s="8"/>
      <c r="C1223" s="8"/>
      <c r="D1223" s="8"/>
      <c r="E1223" s="8"/>
      <c r="F1223" s="8"/>
      <c r="G1223" s="21"/>
      <c r="H1223" s="12"/>
      <c r="I1223" s="12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x14ac:dyDescent="0.25">
      <c r="A1224" s="8"/>
      <c r="B1224" s="8"/>
      <c r="C1224" s="8"/>
      <c r="D1224" s="8"/>
      <c r="E1224" s="8"/>
      <c r="F1224" s="8"/>
      <c r="G1224" s="21"/>
      <c r="H1224" s="12"/>
      <c r="I1224" s="12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x14ac:dyDescent="0.25">
      <c r="A1225" s="8"/>
      <c r="B1225" s="8"/>
      <c r="C1225" s="8"/>
      <c r="D1225" s="8"/>
      <c r="E1225" s="8"/>
      <c r="F1225" s="8"/>
      <c r="G1225" s="21"/>
      <c r="H1225" s="12"/>
      <c r="I1225" s="12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x14ac:dyDescent="0.25">
      <c r="A1226" s="8"/>
      <c r="B1226" s="8"/>
      <c r="C1226" s="8"/>
      <c r="D1226" s="8"/>
      <c r="E1226" s="8"/>
      <c r="F1226" s="8"/>
      <c r="G1226" s="21"/>
      <c r="H1226" s="12"/>
      <c r="I1226" s="12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5">
      <c r="A1227" s="8"/>
      <c r="B1227" s="8"/>
      <c r="C1227" s="8"/>
      <c r="D1227" s="8"/>
      <c r="E1227" s="8"/>
      <c r="F1227" s="8"/>
      <c r="G1227" s="21"/>
      <c r="H1227" s="12"/>
      <c r="I1227" s="12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x14ac:dyDescent="0.25">
      <c r="A1228" s="8"/>
      <c r="B1228" s="8"/>
      <c r="C1228" s="8"/>
      <c r="D1228" s="8"/>
      <c r="E1228" s="8"/>
      <c r="F1228" s="8"/>
      <c r="G1228" s="21"/>
      <c r="H1228" s="12"/>
      <c r="I1228" s="12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x14ac:dyDescent="0.25">
      <c r="A1229" s="8"/>
      <c r="B1229" s="8"/>
      <c r="C1229" s="8"/>
      <c r="D1229" s="8"/>
      <c r="E1229" s="8"/>
      <c r="F1229" s="8"/>
      <c r="G1229" s="21"/>
      <c r="H1229" s="12"/>
      <c r="I1229" s="12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5">
      <c r="A1230" s="8"/>
      <c r="B1230" s="8"/>
      <c r="C1230" s="8"/>
      <c r="D1230" s="8"/>
      <c r="E1230" s="8"/>
      <c r="F1230" s="8"/>
      <c r="G1230" s="21"/>
      <c r="H1230" s="12"/>
      <c r="I1230" s="12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x14ac:dyDescent="0.25">
      <c r="A1231" s="8"/>
      <c r="B1231" s="8"/>
      <c r="C1231" s="8"/>
      <c r="D1231" s="8"/>
      <c r="E1231" s="8"/>
      <c r="F1231" s="8"/>
      <c r="G1231" s="21"/>
      <c r="H1231" s="12"/>
      <c r="I1231" s="12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x14ac:dyDescent="0.25">
      <c r="A1232" s="8"/>
      <c r="B1232" s="8"/>
      <c r="C1232" s="8"/>
      <c r="D1232" s="8"/>
      <c r="E1232" s="8"/>
      <c r="F1232" s="8"/>
      <c r="G1232" s="21"/>
      <c r="H1232" s="12"/>
      <c r="I1232" s="12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5">
      <c r="A1233" s="8"/>
      <c r="B1233" s="8"/>
      <c r="C1233" s="8"/>
      <c r="D1233" s="8"/>
      <c r="E1233" s="8"/>
      <c r="F1233" s="8"/>
      <c r="G1233" s="21"/>
      <c r="H1233" s="12"/>
      <c r="I1233" s="12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x14ac:dyDescent="0.25">
      <c r="A1234" s="8"/>
      <c r="B1234" s="8"/>
      <c r="C1234" s="8"/>
      <c r="D1234" s="8"/>
      <c r="E1234" s="8"/>
      <c r="F1234" s="8"/>
      <c r="G1234" s="21"/>
      <c r="H1234" s="12"/>
      <c r="I1234" s="12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x14ac:dyDescent="0.25">
      <c r="A1235" s="8"/>
      <c r="B1235" s="8"/>
      <c r="C1235" s="8"/>
      <c r="D1235" s="8"/>
      <c r="E1235" s="8"/>
      <c r="F1235" s="8"/>
      <c r="G1235" s="21"/>
      <c r="H1235" s="12"/>
      <c r="I1235" s="12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5">
      <c r="A1236" s="8"/>
      <c r="B1236" s="8"/>
      <c r="C1236" s="8"/>
      <c r="D1236" s="8"/>
      <c r="E1236" s="8"/>
      <c r="F1236" s="8"/>
      <c r="G1236" s="21"/>
      <c r="H1236" s="12"/>
      <c r="I1236" s="12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x14ac:dyDescent="0.25">
      <c r="A1237" s="8"/>
      <c r="B1237" s="8"/>
      <c r="C1237" s="8"/>
      <c r="D1237" s="8"/>
      <c r="E1237" s="8"/>
      <c r="F1237" s="8"/>
      <c r="G1237" s="21"/>
      <c r="H1237" s="12"/>
      <c r="I1237" s="12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x14ac:dyDescent="0.25">
      <c r="A1238" s="8"/>
      <c r="B1238" s="8"/>
      <c r="C1238" s="8"/>
      <c r="D1238" s="8"/>
      <c r="E1238" s="8"/>
      <c r="F1238" s="8"/>
      <c r="G1238" s="21"/>
      <c r="H1238" s="12"/>
      <c r="I1238" s="12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5">
      <c r="A1239" s="8"/>
      <c r="B1239" s="8"/>
      <c r="C1239" s="8"/>
      <c r="D1239" s="8"/>
      <c r="E1239" s="8"/>
      <c r="F1239" s="8"/>
      <c r="G1239" s="21"/>
      <c r="H1239" s="12"/>
      <c r="I1239" s="12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x14ac:dyDescent="0.25">
      <c r="A1240" s="8"/>
      <c r="B1240" s="8"/>
      <c r="C1240" s="8"/>
      <c r="D1240" s="8"/>
      <c r="E1240" s="8"/>
      <c r="F1240" s="8"/>
      <c r="G1240" s="21"/>
      <c r="H1240" s="12"/>
      <c r="I1240" s="12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x14ac:dyDescent="0.25">
      <c r="A1241" s="8"/>
      <c r="B1241" s="8"/>
      <c r="C1241" s="8"/>
      <c r="D1241" s="8"/>
      <c r="E1241" s="8"/>
      <c r="F1241" s="8"/>
      <c r="G1241" s="21"/>
      <c r="H1241" s="12"/>
      <c r="I1241" s="12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5">
      <c r="A1242" s="8"/>
      <c r="B1242" s="8"/>
      <c r="C1242" s="8"/>
      <c r="D1242" s="8"/>
      <c r="E1242" s="8"/>
      <c r="F1242" s="8"/>
      <c r="G1242" s="21"/>
      <c r="H1242" s="12"/>
      <c r="I1242" s="12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x14ac:dyDescent="0.25">
      <c r="A1243" s="8"/>
      <c r="B1243" s="8"/>
      <c r="C1243" s="8"/>
      <c r="D1243" s="8"/>
      <c r="E1243" s="8"/>
      <c r="F1243" s="8"/>
      <c r="G1243" s="21"/>
      <c r="H1243" s="12"/>
      <c r="I1243" s="12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x14ac:dyDescent="0.25">
      <c r="A1244" s="8"/>
      <c r="B1244" s="8"/>
      <c r="C1244" s="8"/>
      <c r="D1244" s="8"/>
      <c r="E1244" s="8"/>
      <c r="F1244" s="8"/>
      <c r="G1244" s="21"/>
      <c r="H1244" s="12"/>
      <c r="I1244" s="12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5">
      <c r="A1245" s="8"/>
      <c r="B1245" s="8"/>
      <c r="C1245" s="8"/>
      <c r="D1245" s="8"/>
      <c r="E1245" s="8"/>
      <c r="F1245" s="8"/>
      <c r="G1245" s="21"/>
      <c r="H1245" s="12"/>
      <c r="I1245" s="12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x14ac:dyDescent="0.25">
      <c r="A1246" s="8"/>
      <c r="B1246" s="8"/>
      <c r="C1246" s="8"/>
      <c r="D1246" s="8"/>
      <c r="E1246" s="8"/>
      <c r="F1246" s="8"/>
      <c r="G1246" s="21"/>
      <c r="H1246" s="12"/>
      <c r="I1246" s="12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x14ac:dyDescent="0.25">
      <c r="A1247" s="8"/>
      <c r="B1247" s="8"/>
      <c r="C1247" s="8"/>
      <c r="D1247" s="8"/>
      <c r="E1247" s="8"/>
      <c r="F1247" s="8"/>
      <c r="G1247" s="21"/>
      <c r="H1247" s="12"/>
      <c r="I1247" s="12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5">
      <c r="A1248" s="8"/>
      <c r="B1248" s="8"/>
      <c r="C1248" s="8"/>
      <c r="D1248" s="8"/>
      <c r="E1248" s="8"/>
      <c r="F1248" s="8"/>
      <c r="G1248" s="21"/>
      <c r="H1248" s="12"/>
      <c r="I1248" s="12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x14ac:dyDescent="0.25">
      <c r="A1249" s="8"/>
      <c r="B1249" s="8"/>
      <c r="C1249" s="8"/>
      <c r="D1249" s="8"/>
      <c r="E1249" s="8"/>
      <c r="F1249" s="8"/>
      <c r="G1249" s="21"/>
      <c r="H1249" s="12"/>
      <c r="I1249" s="12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x14ac:dyDescent="0.25">
      <c r="A1250" s="8"/>
      <c r="B1250" s="8"/>
      <c r="C1250" s="8"/>
      <c r="D1250" s="8"/>
      <c r="E1250" s="8"/>
      <c r="F1250" s="8"/>
      <c r="G1250" s="21"/>
      <c r="H1250" s="12"/>
      <c r="I1250" s="12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5">
      <c r="A1251" s="8"/>
      <c r="B1251" s="8"/>
      <c r="C1251" s="8"/>
      <c r="D1251" s="8"/>
      <c r="E1251" s="8"/>
      <c r="F1251" s="8"/>
      <c r="G1251" s="21"/>
      <c r="H1251" s="12"/>
      <c r="I1251" s="12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x14ac:dyDescent="0.25">
      <c r="A1252" s="8"/>
      <c r="B1252" s="8"/>
      <c r="C1252" s="8"/>
      <c r="D1252" s="8"/>
      <c r="E1252" s="8"/>
      <c r="F1252" s="8"/>
      <c r="G1252" s="21"/>
      <c r="H1252" s="12"/>
      <c r="I1252" s="12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x14ac:dyDescent="0.25">
      <c r="A1253" s="8"/>
      <c r="B1253" s="8"/>
      <c r="C1253" s="8"/>
      <c r="D1253" s="8"/>
      <c r="E1253" s="8"/>
      <c r="F1253" s="8"/>
      <c r="G1253" s="21"/>
      <c r="H1253" s="12"/>
      <c r="I1253" s="12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5">
      <c r="A1254" s="8"/>
      <c r="B1254" s="8"/>
      <c r="C1254" s="8"/>
      <c r="D1254" s="8"/>
      <c r="E1254" s="8"/>
      <c r="F1254" s="8"/>
      <c r="G1254" s="21"/>
      <c r="H1254" s="12"/>
      <c r="I1254" s="12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x14ac:dyDescent="0.25">
      <c r="A1255" s="8"/>
      <c r="B1255" s="8"/>
      <c r="C1255" s="8"/>
      <c r="D1255" s="8"/>
      <c r="E1255" s="8"/>
      <c r="F1255" s="8"/>
      <c r="G1255" s="21"/>
      <c r="H1255" s="12"/>
      <c r="I1255" s="12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x14ac:dyDescent="0.25">
      <c r="A1256" s="8"/>
      <c r="B1256" s="8"/>
      <c r="C1256" s="8"/>
      <c r="D1256" s="8"/>
      <c r="E1256" s="8"/>
      <c r="F1256" s="8"/>
      <c r="G1256" s="21"/>
      <c r="H1256" s="12"/>
      <c r="I1256" s="12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5">
      <c r="A1257" s="8"/>
      <c r="B1257" s="8"/>
      <c r="C1257" s="8"/>
      <c r="D1257" s="8"/>
      <c r="E1257" s="8"/>
      <c r="F1257" s="8"/>
      <c r="G1257" s="21"/>
      <c r="H1257" s="12"/>
      <c r="I1257" s="12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x14ac:dyDescent="0.25">
      <c r="A1258" s="8"/>
      <c r="B1258" s="8"/>
      <c r="C1258" s="8"/>
      <c r="D1258" s="8"/>
      <c r="E1258" s="8"/>
      <c r="F1258" s="8"/>
      <c r="G1258" s="21"/>
      <c r="H1258" s="12"/>
      <c r="I1258" s="12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x14ac:dyDescent="0.25">
      <c r="A1259" s="8"/>
      <c r="B1259" s="8"/>
      <c r="C1259" s="8"/>
      <c r="D1259" s="8"/>
      <c r="E1259" s="8"/>
      <c r="F1259" s="8"/>
      <c r="G1259" s="21"/>
      <c r="H1259" s="12"/>
      <c r="I1259" s="12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5">
      <c r="A1260" s="8"/>
      <c r="B1260" s="8"/>
      <c r="C1260" s="8"/>
      <c r="D1260" s="8"/>
      <c r="E1260" s="8"/>
      <c r="F1260" s="8"/>
      <c r="G1260" s="21"/>
      <c r="H1260" s="12"/>
      <c r="I1260" s="12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x14ac:dyDescent="0.25">
      <c r="A1261" s="8"/>
      <c r="B1261" s="8"/>
      <c r="C1261" s="8"/>
      <c r="D1261" s="8"/>
      <c r="E1261" s="8"/>
      <c r="F1261" s="8"/>
      <c r="G1261" s="21"/>
      <c r="H1261" s="12"/>
      <c r="I1261" s="12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x14ac:dyDescent="0.25">
      <c r="A1262" s="8"/>
      <c r="B1262" s="8"/>
      <c r="C1262" s="8"/>
      <c r="D1262" s="8"/>
      <c r="E1262" s="8"/>
      <c r="F1262" s="8"/>
      <c r="G1262" s="21"/>
      <c r="H1262" s="12"/>
      <c r="I1262" s="12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5">
      <c r="A1263" s="8"/>
      <c r="B1263" s="8"/>
      <c r="C1263" s="8"/>
      <c r="D1263" s="8"/>
      <c r="E1263" s="8"/>
      <c r="F1263" s="8"/>
      <c r="G1263" s="21"/>
      <c r="H1263" s="12"/>
      <c r="I1263" s="12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x14ac:dyDescent="0.25">
      <c r="A1264" s="8"/>
      <c r="B1264" s="8"/>
      <c r="C1264" s="8"/>
      <c r="D1264" s="8"/>
      <c r="E1264" s="8"/>
      <c r="F1264" s="8"/>
      <c r="G1264" s="21"/>
      <c r="H1264" s="12"/>
      <c r="I1264" s="12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x14ac:dyDescent="0.25">
      <c r="A1265" s="8"/>
      <c r="B1265" s="8"/>
      <c r="C1265" s="8"/>
      <c r="D1265" s="8"/>
      <c r="E1265" s="8"/>
      <c r="F1265" s="8"/>
      <c r="G1265" s="21"/>
      <c r="H1265" s="12"/>
      <c r="I1265" s="12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5">
      <c r="A1266" s="8"/>
      <c r="B1266" s="8"/>
      <c r="C1266" s="8"/>
      <c r="D1266" s="8"/>
      <c r="E1266" s="8"/>
      <c r="F1266" s="8"/>
      <c r="G1266" s="21"/>
      <c r="H1266" s="12"/>
      <c r="I1266" s="12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x14ac:dyDescent="0.25">
      <c r="A1267" s="8"/>
      <c r="B1267" s="8"/>
      <c r="C1267" s="8"/>
      <c r="D1267" s="8"/>
      <c r="E1267" s="8"/>
      <c r="F1267" s="8"/>
      <c r="G1267" s="21"/>
      <c r="H1267" s="12"/>
      <c r="I1267" s="12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x14ac:dyDescent="0.25">
      <c r="A1268" s="8"/>
      <c r="B1268" s="8"/>
      <c r="C1268" s="8"/>
      <c r="D1268" s="8"/>
      <c r="E1268" s="8"/>
      <c r="F1268" s="8"/>
      <c r="G1268" s="21"/>
      <c r="H1268" s="12"/>
      <c r="I1268" s="12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5">
      <c r="A1269" s="8"/>
      <c r="B1269" s="8"/>
      <c r="C1269" s="8"/>
      <c r="D1269" s="8"/>
      <c r="E1269" s="8"/>
      <c r="F1269" s="8"/>
      <c r="G1269" s="21"/>
      <c r="H1269" s="12"/>
      <c r="I1269" s="12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x14ac:dyDescent="0.25">
      <c r="A1270" s="8"/>
      <c r="B1270" s="8"/>
      <c r="C1270" s="8"/>
      <c r="D1270" s="8"/>
      <c r="E1270" s="8"/>
      <c r="F1270" s="8"/>
      <c r="G1270" s="21"/>
      <c r="H1270" s="12"/>
      <c r="I1270" s="12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x14ac:dyDescent="0.25">
      <c r="A1271" s="8"/>
      <c r="B1271" s="8"/>
      <c r="C1271" s="8"/>
      <c r="D1271" s="8"/>
      <c r="E1271" s="8"/>
      <c r="F1271" s="8"/>
      <c r="G1271" s="21"/>
      <c r="H1271" s="12"/>
      <c r="I1271" s="12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5">
      <c r="A1272" s="8"/>
      <c r="B1272" s="8"/>
      <c r="C1272" s="8"/>
      <c r="D1272" s="8"/>
      <c r="E1272" s="8"/>
      <c r="F1272" s="8"/>
      <c r="G1272" s="21"/>
      <c r="H1272" s="12"/>
      <c r="I1272" s="12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x14ac:dyDescent="0.25">
      <c r="A1273" s="8"/>
      <c r="B1273" s="8"/>
      <c r="C1273" s="8"/>
      <c r="D1273" s="8"/>
      <c r="E1273" s="8"/>
      <c r="F1273" s="8"/>
      <c r="G1273" s="21"/>
      <c r="H1273" s="12"/>
      <c r="I1273" s="12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x14ac:dyDescent="0.25">
      <c r="A1274" s="8"/>
      <c r="B1274" s="8"/>
      <c r="C1274" s="8"/>
      <c r="D1274" s="8"/>
      <c r="E1274" s="8"/>
      <c r="F1274" s="8"/>
      <c r="G1274" s="21"/>
      <c r="H1274" s="12"/>
      <c r="I1274" s="12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5">
      <c r="A1275" s="8"/>
      <c r="B1275" s="8"/>
      <c r="C1275" s="8"/>
      <c r="D1275" s="8"/>
      <c r="E1275" s="8"/>
      <c r="F1275" s="8"/>
      <c r="G1275" s="21"/>
      <c r="H1275" s="12"/>
      <c r="I1275" s="12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x14ac:dyDescent="0.25">
      <c r="A1276" s="8"/>
      <c r="B1276" s="8"/>
      <c r="C1276" s="8"/>
      <c r="D1276" s="8"/>
      <c r="E1276" s="8"/>
      <c r="F1276" s="8"/>
      <c r="G1276" s="21"/>
      <c r="H1276" s="12"/>
      <c r="I1276" s="12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x14ac:dyDescent="0.25">
      <c r="A1277" s="8"/>
      <c r="B1277" s="8"/>
      <c r="C1277" s="8"/>
      <c r="D1277" s="8"/>
      <c r="E1277" s="8"/>
      <c r="F1277" s="8"/>
      <c r="G1277" s="21"/>
      <c r="H1277" s="12"/>
      <c r="I1277" s="12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5">
      <c r="A1278" s="8"/>
      <c r="B1278" s="8"/>
      <c r="C1278" s="8"/>
      <c r="D1278" s="8"/>
      <c r="E1278" s="8"/>
      <c r="F1278" s="8"/>
      <c r="G1278" s="21"/>
      <c r="H1278" s="12"/>
      <c r="I1278" s="12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x14ac:dyDescent="0.25">
      <c r="A1279" s="8"/>
      <c r="B1279" s="8"/>
      <c r="C1279" s="8"/>
      <c r="D1279" s="8"/>
      <c r="E1279" s="8"/>
      <c r="F1279" s="8"/>
      <c r="G1279" s="21"/>
      <c r="H1279" s="12"/>
      <c r="I1279" s="12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x14ac:dyDescent="0.25">
      <c r="A1280" s="8"/>
      <c r="B1280" s="8"/>
      <c r="C1280" s="8"/>
      <c r="D1280" s="8"/>
      <c r="E1280" s="8"/>
      <c r="F1280" s="8"/>
      <c r="G1280" s="21"/>
      <c r="H1280" s="12"/>
      <c r="I1280" s="12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5">
      <c r="A1281" s="8"/>
      <c r="B1281" s="8"/>
      <c r="C1281" s="8"/>
      <c r="D1281" s="8"/>
      <c r="E1281" s="8"/>
      <c r="F1281" s="8"/>
      <c r="G1281" s="21"/>
      <c r="H1281" s="12"/>
      <c r="I1281" s="12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x14ac:dyDescent="0.25">
      <c r="A1282" s="8"/>
      <c r="B1282" s="8"/>
      <c r="C1282" s="8"/>
      <c r="D1282" s="8"/>
      <c r="E1282" s="8"/>
      <c r="F1282" s="8"/>
      <c r="G1282" s="21"/>
      <c r="H1282" s="12"/>
      <c r="I1282" s="12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x14ac:dyDescent="0.25">
      <c r="A1283" s="8"/>
      <c r="B1283" s="8"/>
      <c r="C1283" s="8"/>
      <c r="D1283" s="8"/>
      <c r="E1283" s="8"/>
      <c r="F1283" s="8"/>
      <c r="G1283" s="21"/>
      <c r="H1283" s="12"/>
      <c r="I1283" s="12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5">
      <c r="A1284" s="8"/>
      <c r="B1284" s="8"/>
      <c r="C1284" s="8"/>
      <c r="D1284" s="8"/>
      <c r="E1284" s="8"/>
      <c r="F1284" s="8"/>
      <c r="G1284" s="21"/>
      <c r="H1284" s="12"/>
      <c r="I1284" s="12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x14ac:dyDescent="0.25">
      <c r="A1285" s="8"/>
      <c r="B1285" s="8"/>
      <c r="C1285" s="8"/>
      <c r="D1285" s="8"/>
      <c r="E1285" s="8"/>
      <c r="F1285" s="8"/>
      <c r="G1285" s="21"/>
      <c r="H1285" s="12"/>
      <c r="I1285" s="12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x14ac:dyDescent="0.25">
      <c r="A1286" s="8"/>
      <c r="B1286" s="8"/>
      <c r="C1286" s="8"/>
      <c r="D1286" s="8"/>
      <c r="E1286" s="8"/>
      <c r="F1286" s="8"/>
      <c r="G1286" s="21"/>
      <c r="H1286" s="12"/>
      <c r="I1286" s="12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5">
      <c r="A1287" s="8"/>
      <c r="B1287" s="8"/>
      <c r="C1287" s="8"/>
      <c r="D1287" s="8"/>
      <c r="E1287" s="8"/>
      <c r="F1287" s="8"/>
      <c r="G1287" s="21"/>
      <c r="H1287" s="12"/>
      <c r="I1287" s="12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x14ac:dyDescent="0.25">
      <c r="A1288" s="8"/>
      <c r="B1288" s="8"/>
      <c r="C1288" s="8"/>
      <c r="D1288" s="8"/>
      <c r="E1288" s="8"/>
      <c r="F1288" s="8"/>
      <c r="G1288" s="21"/>
      <c r="H1288" s="12"/>
      <c r="I1288" s="12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x14ac:dyDescent="0.25">
      <c r="A1289" s="8"/>
      <c r="B1289" s="8"/>
      <c r="C1289" s="8"/>
      <c r="D1289" s="8"/>
      <c r="E1289" s="8"/>
      <c r="F1289" s="8"/>
      <c r="G1289" s="21"/>
      <c r="H1289" s="12"/>
      <c r="I1289" s="12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5">
      <c r="A1290" s="8"/>
      <c r="B1290" s="8"/>
      <c r="C1290" s="8"/>
      <c r="D1290" s="8"/>
      <c r="E1290" s="8"/>
      <c r="F1290" s="8"/>
      <c r="G1290" s="21"/>
      <c r="H1290" s="12"/>
      <c r="I1290" s="12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x14ac:dyDescent="0.25">
      <c r="A1291" s="8"/>
      <c r="B1291" s="8"/>
      <c r="C1291" s="8"/>
      <c r="D1291" s="8"/>
      <c r="E1291" s="8"/>
      <c r="F1291" s="8"/>
      <c r="G1291" s="21"/>
      <c r="H1291" s="12"/>
      <c r="I1291" s="12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x14ac:dyDescent="0.25">
      <c r="A1292" s="8"/>
      <c r="B1292" s="8"/>
      <c r="C1292" s="8"/>
      <c r="D1292" s="8"/>
      <c r="E1292" s="8"/>
      <c r="F1292" s="8"/>
      <c r="G1292" s="21"/>
      <c r="H1292" s="12"/>
      <c r="I1292" s="12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x14ac:dyDescent="0.25">
      <c r="A1293" s="8"/>
      <c r="B1293" s="8"/>
      <c r="C1293" s="8"/>
      <c r="D1293" s="8"/>
      <c r="E1293" s="8"/>
      <c r="F1293" s="8"/>
      <c r="G1293" s="21"/>
      <c r="H1293" s="12"/>
      <c r="I1293" s="12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x14ac:dyDescent="0.25">
      <c r="A1294" s="8"/>
      <c r="B1294" s="8"/>
      <c r="C1294" s="8"/>
      <c r="D1294" s="8"/>
      <c r="E1294" s="8"/>
      <c r="F1294" s="8"/>
      <c r="G1294" s="21"/>
      <c r="H1294" s="12"/>
      <c r="I1294" s="12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x14ac:dyDescent="0.25">
      <c r="A1295" s="8"/>
      <c r="B1295" s="8"/>
      <c r="C1295" s="8"/>
      <c r="D1295" s="8"/>
      <c r="E1295" s="8"/>
      <c r="F1295" s="8"/>
      <c r="G1295" s="21"/>
      <c r="H1295" s="12"/>
      <c r="I1295" s="12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x14ac:dyDescent="0.25">
      <c r="A1296" s="8"/>
      <c r="B1296" s="8"/>
      <c r="C1296" s="8"/>
      <c r="D1296" s="8"/>
      <c r="E1296" s="8"/>
      <c r="F1296" s="8"/>
      <c r="G1296" s="21"/>
      <c r="H1296" s="12"/>
      <c r="I1296" s="12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x14ac:dyDescent="0.25">
      <c r="A1297" s="8"/>
      <c r="B1297" s="8"/>
      <c r="C1297" s="8"/>
      <c r="D1297" s="8"/>
      <c r="E1297" s="8"/>
      <c r="F1297" s="8"/>
      <c r="G1297" s="21"/>
      <c r="H1297" s="12"/>
      <c r="I1297" s="12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x14ac:dyDescent="0.25">
      <c r="A1298" s="8"/>
      <c r="B1298" s="8"/>
      <c r="C1298" s="8"/>
      <c r="D1298" s="8"/>
      <c r="E1298" s="8"/>
      <c r="F1298" s="8"/>
      <c r="G1298" s="21"/>
      <c r="H1298" s="12"/>
      <c r="I1298" s="12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x14ac:dyDescent="0.25">
      <c r="A1299" s="8"/>
      <c r="B1299" s="8"/>
      <c r="C1299" s="8"/>
      <c r="D1299" s="8"/>
      <c r="E1299" s="8"/>
      <c r="F1299" s="8"/>
      <c r="G1299" s="21"/>
      <c r="H1299" s="12"/>
      <c r="I1299" s="12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x14ac:dyDescent="0.25">
      <c r="A1300" s="8"/>
      <c r="B1300" s="8"/>
      <c r="C1300" s="8"/>
      <c r="D1300" s="8"/>
      <c r="E1300" s="8"/>
      <c r="F1300" s="8"/>
      <c r="G1300" s="21"/>
      <c r="H1300" s="12"/>
      <c r="I1300" s="12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x14ac:dyDescent="0.25">
      <c r="A1301" s="8"/>
      <c r="B1301" s="8"/>
      <c r="C1301" s="8"/>
      <c r="D1301" s="8"/>
      <c r="E1301" s="8"/>
      <c r="F1301" s="8"/>
      <c r="G1301" s="21"/>
      <c r="H1301" s="12"/>
      <c r="I1301" s="12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x14ac:dyDescent="0.25">
      <c r="A1302" s="8"/>
      <c r="B1302" s="8"/>
      <c r="C1302" s="8"/>
      <c r="D1302" s="8"/>
      <c r="E1302" s="8"/>
      <c r="F1302" s="8"/>
      <c r="G1302" s="21"/>
      <c r="H1302" s="12"/>
      <c r="I1302" s="12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x14ac:dyDescent="0.25">
      <c r="A1303" s="8"/>
      <c r="B1303" s="8"/>
      <c r="C1303" s="8"/>
      <c r="D1303" s="8"/>
      <c r="E1303" s="8"/>
      <c r="F1303" s="8"/>
      <c r="G1303" s="21"/>
      <c r="H1303" s="12"/>
      <c r="I1303" s="12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x14ac:dyDescent="0.25">
      <c r="A1304" s="8"/>
      <c r="B1304" s="8"/>
      <c r="C1304" s="8"/>
      <c r="D1304" s="8"/>
      <c r="E1304" s="8"/>
      <c r="F1304" s="8"/>
      <c r="G1304" s="21"/>
      <c r="H1304" s="12"/>
      <c r="I1304" s="12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x14ac:dyDescent="0.25">
      <c r="A1305" s="8"/>
      <c r="B1305" s="8"/>
      <c r="C1305" s="8"/>
      <c r="D1305" s="8"/>
      <c r="E1305" s="8"/>
      <c r="F1305" s="8"/>
      <c r="G1305" s="21"/>
      <c r="H1305" s="12"/>
      <c r="I1305" s="12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x14ac:dyDescent="0.25">
      <c r="A1306" s="8"/>
      <c r="B1306" s="8"/>
      <c r="C1306" s="8"/>
      <c r="D1306" s="8"/>
      <c r="E1306" s="8"/>
      <c r="F1306" s="8"/>
      <c r="G1306" s="21"/>
      <c r="H1306" s="12"/>
      <c r="I1306" s="12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x14ac:dyDescent="0.25">
      <c r="A1307" s="8"/>
      <c r="B1307" s="8"/>
      <c r="C1307" s="8"/>
      <c r="D1307" s="8"/>
      <c r="E1307" s="8"/>
      <c r="F1307" s="8"/>
      <c r="G1307" s="21"/>
      <c r="H1307" s="12"/>
      <c r="I1307" s="12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x14ac:dyDescent="0.25">
      <c r="A1308" s="8"/>
      <c r="B1308" s="8"/>
      <c r="C1308" s="8"/>
      <c r="D1308" s="8"/>
      <c r="E1308" s="8"/>
      <c r="F1308" s="8"/>
      <c r="G1308" s="21"/>
      <c r="H1308" s="12"/>
      <c r="I1308" s="12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x14ac:dyDescent="0.25">
      <c r="A1309" s="8"/>
      <c r="B1309" s="8"/>
      <c r="C1309" s="8"/>
      <c r="D1309" s="8"/>
      <c r="E1309" s="8"/>
      <c r="F1309" s="8"/>
      <c r="G1309" s="21"/>
      <c r="H1309" s="12"/>
      <c r="I1309" s="12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x14ac:dyDescent="0.25">
      <c r="A1310" s="8"/>
      <c r="B1310" s="8"/>
      <c r="C1310" s="8"/>
      <c r="D1310" s="8"/>
      <c r="E1310" s="8"/>
      <c r="F1310" s="8"/>
      <c r="G1310" s="21"/>
      <c r="H1310" s="12"/>
      <c r="I1310" s="12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x14ac:dyDescent="0.25">
      <c r="A1311" s="8"/>
      <c r="B1311" s="8"/>
      <c r="C1311" s="8"/>
      <c r="D1311" s="8"/>
      <c r="E1311" s="8"/>
      <c r="F1311" s="8"/>
      <c r="G1311" s="21"/>
      <c r="H1311" s="12"/>
      <c r="I1311" s="12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x14ac:dyDescent="0.25">
      <c r="A1312" s="8"/>
      <c r="B1312" s="8"/>
      <c r="C1312" s="8"/>
      <c r="D1312" s="8"/>
      <c r="E1312" s="8"/>
      <c r="F1312" s="8"/>
      <c r="G1312" s="21"/>
      <c r="H1312" s="12"/>
      <c r="I1312" s="12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x14ac:dyDescent="0.25">
      <c r="A1313" s="8"/>
      <c r="B1313" s="8"/>
      <c r="C1313" s="8"/>
      <c r="D1313" s="8"/>
      <c r="E1313" s="8"/>
      <c r="F1313" s="8"/>
      <c r="G1313" s="21"/>
      <c r="H1313" s="12"/>
      <c r="I1313" s="12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x14ac:dyDescent="0.25">
      <c r="A1314" s="8"/>
      <c r="B1314" s="8"/>
      <c r="C1314" s="8"/>
      <c r="D1314" s="8"/>
      <c r="E1314" s="8"/>
      <c r="F1314" s="8"/>
      <c r="G1314" s="21"/>
      <c r="H1314" s="12"/>
      <c r="I1314" s="12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x14ac:dyDescent="0.25">
      <c r="A1315" s="8"/>
      <c r="B1315" s="8"/>
      <c r="C1315" s="8"/>
      <c r="D1315" s="8"/>
      <c r="E1315" s="8"/>
      <c r="F1315" s="8"/>
      <c r="G1315" s="21"/>
      <c r="H1315" s="12"/>
      <c r="I1315" s="12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x14ac:dyDescent="0.25">
      <c r="A1316" s="8"/>
      <c r="B1316" s="8"/>
      <c r="C1316" s="8"/>
      <c r="D1316" s="8"/>
      <c r="E1316" s="8"/>
      <c r="F1316" s="8"/>
      <c r="G1316" s="21"/>
      <c r="H1316" s="12"/>
      <c r="I1316" s="12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x14ac:dyDescent="0.25">
      <c r="A1317" s="8"/>
      <c r="B1317" s="8"/>
      <c r="C1317" s="8"/>
      <c r="D1317" s="8"/>
      <c r="E1317" s="8"/>
      <c r="F1317" s="8"/>
      <c r="G1317" s="21"/>
      <c r="H1317" s="12"/>
      <c r="I1317" s="12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x14ac:dyDescent="0.25">
      <c r="A1318" s="8"/>
      <c r="B1318" s="8"/>
      <c r="C1318" s="8"/>
      <c r="D1318" s="8"/>
      <c r="E1318" s="8"/>
      <c r="F1318" s="8"/>
      <c r="G1318" s="21"/>
      <c r="H1318" s="12"/>
      <c r="I1318" s="12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x14ac:dyDescent="0.25">
      <c r="A1319" s="8"/>
      <c r="B1319" s="8"/>
      <c r="C1319" s="8"/>
      <c r="D1319" s="8"/>
      <c r="E1319" s="8"/>
      <c r="F1319" s="8"/>
      <c r="G1319" s="21"/>
      <c r="H1319" s="12"/>
      <c r="I1319" s="12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x14ac:dyDescent="0.25">
      <c r="A1320" s="8"/>
      <c r="B1320" s="8"/>
      <c r="C1320" s="8"/>
      <c r="D1320" s="8"/>
      <c r="E1320" s="8"/>
      <c r="F1320" s="8"/>
      <c r="G1320" s="21"/>
      <c r="H1320" s="12"/>
      <c r="I1320" s="12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x14ac:dyDescent="0.25">
      <c r="A1321" s="8"/>
      <c r="B1321" s="8"/>
      <c r="C1321" s="8"/>
      <c r="D1321" s="8"/>
      <c r="E1321" s="8"/>
      <c r="F1321" s="8"/>
      <c r="G1321" s="21"/>
      <c r="H1321" s="12"/>
      <c r="I1321" s="12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x14ac:dyDescent="0.25">
      <c r="A1322" s="8"/>
      <c r="B1322" s="8"/>
      <c r="C1322" s="8"/>
      <c r="D1322" s="8"/>
      <c r="E1322" s="8"/>
      <c r="F1322" s="8"/>
      <c r="G1322" s="21"/>
      <c r="H1322" s="12"/>
      <c r="I1322" s="12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x14ac:dyDescent="0.25">
      <c r="A1323" s="8"/>
      <c r="B1323" s="8"/>
      <c r="C1323" s="8"/>
      <c r="D1323" s="8"/>
      <c r="E1323" s="8"/>
      <c r="F1323" s="8"/>
      <c r="G1323" s="21"/>
      <c r="H1323" s="12"/>
      <c r="I1323" s="12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x14ac:dyDescent="0.25">
      <c r="A1324" s="8"/>
      <c r="B1324" s="8"/>
      <c r="C1324" s="8"/>
      <c r="D1324" s="8"/>
      <c r="E1324" s="8"/>
      <c r="F1324" s="8"/>
      <c r="G1324" s="21"/>
      <c r="H1324" s="12"/>
      <c r="I1324" s="12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x14ac:dyDescent="0.25">
      <c r="A1325" s="8"/>
      <c r="B1325" s="8"/>
      <c r="C1325" s="8"/>
      <c r="D1325" s="8"/>
      <c r="E1325" s="8"/>
      <c r="F1325" s="8"/>
      <c r="G1325" s="21"/>
      <c r="H1325" s="12"/>
      <c r="I1325" s="12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x14ac:dyDescent="0.25">
      <c r="A1326" s="8"/>
      <c r="B1326" s="8"/>
      <c r="C1326" s="8"/>
      <c r="D1326" s="8"/>
      <c r="E1326" s="8"/>
      <c r="F1326" s="8"/>
      <c r="G1326" s="21"/>
      <c r="H1326" s="12"/>
      <c r="I1326" s="12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x14ac:dyDescent="0.25">
      <c r="A1327" s="8"/>
      <c r="B1327" s="8"/>
      <c r="C1327" s="8"/>
      <c r="D1327" s="8"/>
      <c r="E1327" s="8"/>
      <c r="F1327" s="8"/>
      <c r="G1327" s="21"/>
      <c r="H1327" s="12"/>
      <c r="I1327" s="12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x14ac:dyDescent="0.25">
      <c r="A1328" s="8"/>
      <c r="B1328" s="8"/>
      <c r="C1328" s="8"/>
      <c r="D1328" s="8"/>
      <c r="E1328" s="8"/>
      <c r="F1328" s="8"/>
      <c r="G1328" s="21"/>
      <c r="H1328" s="12"/>
      <c r="I1328" s="12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x14ac:dyDescent="0.25">
      <c r="A1329" s="8"/>
      <c r="B1329" s="8"/>
      <c r="C1329" s="8"/>
      <c r="D1329" s="8"/>
      <c r="E1329" s="8"/>
      <c r="F1329" s="8"/>
      <c r="G1329" s="21"/>
      <c r="H1329" s="12"/>
      <c r="I1329" s="12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x14ac:dyDescent="0.25">
      <c r="A1330" s="8"/>
      <c r="B1330" s="8"/>
      <c r="C1330" s="8"/>
      <c r="D1330" s="8"/>
      <c r="E1330" s="8"/>
      <c r="F1330" s="8"/>
      <c r="G1330" s="21"/>
      <c r="H1330" s="12"/>
      <c r="I1330" s="12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x14ac:dyDescent="0.25">
      <c r="A1331" s="8"/>
      <c r="B1331" s="8"/>
      <c r="C1331" s="8"/>
      <c r="D1331" s="8"/>
      <c r="E1331" s="8"/>
      <c r="F1331" s="8"/>
      <c r="G1331" s="21"/>
      <c r="H1331" s="12"/>
      <c r="I1331" s="12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x14ac:dyDescent="0.25">
      <c r="A1332" s="8"/>
      <c r="B1332" s="8"/>
      <c r="C1332" s="8"/>
      <c r="D1332" s="8"/>
      <c r="E1332" s="8"/>
      <c r="F1332" s="8"/>
      <c r="G1332" s="21"/>
      <c r="H1332" s="12"/>
      <c r="I1332" s="12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x14ac:dyDescent="0.25">
      <c r="A1333" s="8"/>
      <c r="B1333" s="8"/>
      <c r="C1333" s="8"/>
      <c r="D1333" s="8"/>
      <c r="E1333" s="8"/>
      <c r="F1333" s="8"/>
      <c r="G1333" s="21"/>
      <c r="H1333" s="12"/>
      <c r="I1333" s="12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x14ac:dyDescent="0.25">
      <c r="A1334" s="8"/>
      <c r="B1334" s="8"/>
      <c r="C1334" s="8"/>
      <c r="D1334" s="8"/>
      <c r="E1334" s="8"/>
      <c r="F1334" s="8"/>
      <c r="G1334" s="21"/>
      <c r="H1334" s="12"/>
      <c r="I1334" s="12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x14ac:dyDescent="0.25">
      <c r="A1335" s="8"/>
      <c r="B1335" s="8"/>
      <c r="C1335" s="8"/>
      <c r="D1335" s="8"/>
      <c r="E1335" s="8"/>
      <c r="F1335" s="8"/>
      <c r="G1335" s="21"/>
      <c r="H1335" s="12"/>
      <c r="I1335" s="12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x14ac:dyDescent="0.25">
      <c r="A1336" s="8"/>
      <c r="B1336" s="8"/>
      <c r="C1336" s="8"/>
      <c r="D1336" s="8"/>
      <c r="E1336" s="8"/>
      <c r="F1336" s="8"/>
      <c r="G1336" s="21"/>
      <c r="H1336" s="12"/>
      <c r="I1336" s="12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x14ac:dyDescent="0.25">
      <c r="A1337" s="8"/>
      <c r="B1337" s="8"/>
      <c r="C1337" s="8"/>
      <c r="D1337" s="8"/>
      <c r="E1337" s="8"/>
      <c r="F1337" s="8"/>
      <c r="G1337" s="21"/>
      <c r="H1337" s="12"/>
      <c r="I1337" s="12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x14ac:dyDescent="0.25">
      <c r="A1338" s="8"/>
      <c r="B1338" s="8"/>
      <c r="C1338" s="8"/>
      <c r="D1338" s="8"/>
      <c r="E1338" s="8"/>
      <c r="F1338" s="8"/>
      <c r="G1338" s="21"/>
      <c r="H1338" s="12"/>
      <c r="I1338" s="12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x14ac:dyDescent="0.25">
      <c r="A1339" s="8"/>
      <c r="B1339" s="8"/>
      <c r="C1339" s="8"/>
      <c r="D1339" s="8"/>
      <c r="E1339" s="8"/>
      <c r="F1339" s="8"/>
      <c r="G1339" s="21"/>
      <c r="H1339" s="12"/>
      <c r="I1339" s="12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x14ac:dyDescent="0.25">
      <c r="A1340" s="8"/>
      <c r="B1340" s="8"/>
      <c r="C1340" s="8"/>
      <c r="D1340" s="8"/>
      <c r="E1340" s="8"/>
      <c r="F1340" s="8"/>
      <c r="G1340" s="21"/>
      <c r="H1340" s="12"/>
      <c r="I1340" s="12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x14ac:dyDescent="0.25">
      <c r="A1341" s="8"/>
      <c r="B1341" s="8"/>
      <c r="C1341" s="8"/>
      <c r="D1341" s="8"/>
      <c r="E1341" s="8"/>
      <c r="F1341" s="8"/>
      <c r="G1341" s="21"/>
      <c r="H1341" s="12"/>
      <c r="I1341" s="12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x14ac:dyDescent="0.25">
      <c r="A1342" s="8"/>
      <c r="B1342" s="8"/>
      <c r="C1342" s="8"/>
      <c r="D1342" s="8"/>
      <c r="E1342" s="8"/>
      <c r="F1342" s="8"/>
      <c r="G1342" s="21"/>
      <c r="H1342" s="12"/>
      <c r="I1342" s="12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x14ac:dyDescent="0.25">
      <c r="A1343" s="8"/>
      <c r="B1343" s="8"/>
      <c r="C1343" s="8"/>
      <c r="D1343" s="8"/>
      <c r="E1343" s="8"/>
      <c r="F1343" s="8"/>
      <c r="G1343" s="21"/>
      <c r="H1343" s="12"/>
      <c r="I1343" s="12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x14ac:dyDescent="0.25">
      <c r="A1344" s="8"/>
      <c r="B1344" s="8"/>
      <c r="C1344" s="8"/>
      <c r="D1344" s="8"/>
      <c r="E1344" s="8"/>
      <c r="F1344" s="8"/>
      <c r="G1344" s="21"/>
      <c r="H1344" s="12"/>
      <c r="I1344" s="12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x14ac:dyDescent="0.25">
      <c r="A1345" s="8"/>
      <c r="B1345" s="8"/>
      <c r="C1345" s="8"/>
      <c r="D1345" s="8"/>
      <c r="E1345" s="8"/>
      <c r="F1345" s="8"/>
      <c r="G1345" s="21"/>
      <c r="H1345" s="12"/>
      <c r="I1345" s="12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x14ac:dyDescent="0.25">
      <c r="A1346" s="8"/>
      <c r="B1346" s="8"/>
      <c r="C1346" s="8"/>
      <c r="D1346" s="8"/>
      <c r="E1346" s="8"/>
      <c r="F1346" s="8"/>
      <c r="G1346" s="21"/>
      <c r="H1346" s="12"/>
      <c r="I1346" s="12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x14ac:dyDescent="0.25">
      <c r="A1347" s="8"/>
      <c r="B1347" s="8"/>
      <c r="C1347" s="8"/>
      <c r="D1347" s="8"/>
      <c r="E1347" s="8"/>
      <c r="F1347" s="8"/>
      <c r="G1347" s="21"/>
      <c r="H1347" s="12"/>
      <c r="I1347" s="12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x14ac:dyDescent="0.25">
      <c r="A1348" s="8"/>
      <c r="B1348" s="8"/>
      <c r="C1348" s="8"/>
      <c r="D1348" s="8"/>
      <c r="E1348" s="8"/>
      <c r="F1348" s="8"/>
      <c r="G1348" s="21"/>
      <c r="H1348" s="12"/>
      <c r="I1348" s="12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x14ac:dyDescent="0.25">
      <c r="A1349" s="8"/>
      <c r="B1349" s="8"/>
      <c r="C1349" s="8"/>
      <c r="D1349" s="8"/>
      <c r="E1349" s="8"/>
      <c r="F1349" s="8"/>
      <c r="G1349" s="21"/>
      <c r="H1349" s="12"/>
      <c r="I1349" s="12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x14ac:dyDescent="0.25">
      <c r="A1350" s="8"/>
      <c r="B1350" s="8"/>
      <c r="C1350" s="8"/>
      <c r="D1350" s="8"/>
      <c r="E1350" s="8"/>
      <c r="F1350" s="8"/>
      <c r="G1350" s="21"/>
      <c r="H1350" s="12"/>
      <c r="I1350" s="12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x14ac:dyDescent="0.25">
      <c r="A1351" s="8"/>
      <c r="B1351" s="8"/>
      <c r="C1351" s="8"/>
      <c r="D1351" s="8"/>
      <c r="E1351" s="8"/>
      <c r="F1351" s="8"/>
      <c r="G1351" s="21"/>
      <c r="H1351" s="12"/>
      <c r="I1351" s="12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x14ac:dyDescent="0.25">
      <c r="A1352" s="8"/>
      <c r="B1352" s="8"/>
      <c r="C1352" s="8"/>
      <c r="D1352" s="8"/>
      <c r="E1352" s="8"/>
      <c r="F1352" s="8"/>
      <c r="G1352" s="21"/>
      <c r="H1352" s="12"/>
      <c r="I1352" s="12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x14ac:dyDescent="0.25">
      <c r="A1353" s="8"/>
      <c r="B1353" s="8"/>
      <c r="C1353" s="8"/>
      <c r="D1353" s="8"/>
      <c r="E1353" s="8"/>
      <c r="F1353" s="8"/>
      <c r="G1353" s="21"/>
      <c r="H1353" s="12"/>
      <c r="I1353" s="12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x14ac:dyDescent="0.25">
      <c r="A1354" s="8"/>
      <c r="B1354" s="8"/>
      <c r="C1354" s="8"/>
      <c r="D1354" s="8"/>
      <c r="E1354" s="8"/>
      <c r="F1354" s="8"/>
      <c r="G1354" s="21"/>
      <c r="H1354" s="12"/>
      <c r="I1354" s="12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x14ac:dyDescent="0.25">
      <c r="A1355" s="8"/>
      <c r="B1355" s="8"/>
      <c r="C1355" s="8"/>
      <c r="D1355" s="8"/>
      <c r="E1355" s="8"/>
      <c r="F1355" s="8"/>
      <c r="G1355" s="21"/>
      <c r="H1355" s="12"/>
      <c r="I1355" s="12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x14ac:dyDescent="0.25">
      <c r="A1356" s="8"/>
      <c r="B1356" s="8"/>
      <c r="C1356" s="8"/>
      <c r="D1356" s="8"/>
      <c r="E1356" s="8"/>
      <c r="F1356" s="8"/>
      <c r="G1356" s="21"/>
      <c r="H1356" s="12"/>
      <c r="I1356" s="12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x14ac:dyDescent="0.25">
      <c r="A1357" s="8"/>
      <c r="B1357" s="8"/>
      <c r="C1357" s="8"/>
      <c r="D1357" s="8"/>
      <c r="E1357" s="8"/>
      <c r="F1357" s="8"/>
      <c r="G1357" s="21"/>
      <c r="H1357" s="12"/>
      <c r="I1357" s="12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x14ac:dyDescent="0.25">
      <c r="A1358" s="8"/>
      <c r="B1358" s="8"/>
      <c r="C1358" s="8"/>
      <c r="D1358" s="8"/>
      <c r="E1358" s="8"/>
      <c r="F1358" s="8"/>
      <c r="G1358" s="21"/>
      <c r="H1358" s="12"/>
      <c r="I1358" s="12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x14ac:dyDescent="0.25">
      <c r="A1359" s="8"/>
      <c r="B1359" s="8"/>
      <c r="C1359" s="8"/>
      <c r="D1359" s="8"/>
      <c r="E1359" s="8"/>
      <c r="F1359" s="8"/>
      <c r="G1359" s="21"/>
      <c r="H1359" s="12"/>
      <c r="I1359" s="12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x14ac:dyDescent="0.25">
      <c r="A1360" s="8"/>
      <c r="B1360" s="8"/>
      <c r="C1360" s="8"/>
      <c r="D1360" s="8"/>
      <c r="E1360" s="8"/>
      <c r="F1360" s="8"/>
      <c r="G1360" s="21"/>
      <c r="H1360" s="12"/>
      <c r="I1360" s="12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x14ac:dyDescent="0.25">
      <c r="A1361" s="8"/>
      <c r="B1361" s="8"/>
      <c r="C1361" s="8"/>
      <c r="D1361" s="8"/>
      <c r="E1361" s="8"/>
      <c r="F1361" s="8"/>
      <c r="G1361" s="21"/>
      <c r="H1361" s="12"/>
      <c r="I1361" s="12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x14ac:dyDescent="0.25">
      <c r="A1362" s="8"/>
      <c r="B1362" s="8"/>
      <c r="C1362" s="8"/>
      <c r="D1362" s="8"/>
      <c r="E1362" s="8"/>
      <c r="F1362" s="8"/>
      <c r="G1362" s="21"/>
      <c r="H1362" s="12"/>
      <c r="I1362" s="12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x14ac:dyDescent="0.25">
      <c r="A1363" s="8"/>
      <c r="B1363" s="8"/>
      <c r="C1363" s="8"/>
      <c r="D1363" s="8"/>
      <c r="E1363" s="8"/>
      <c r="F1363" s="8"/>
      <c r="G1363" s="21"/>
      <c r="H1363" s="12"/>
      <c r="I1363" s="12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x14ac:dyDescent="0.25">
      <c r="A1364" s="8"/>
      <c r="B1364" s="8"/>
      <c r="C1364" s="8"/>
      <c r="D1364" s="8"/>
      <c r="E1364" s="8"/>
      <c r="F1364" s="8"/>
      <c r="G1364" s="21"/>
      <c r="H1364" s="12"/>
      <c r="I1364" s="12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x14ac:dyDescent="0.25">
      <c r="A1365" s="8"/>
      <c r="B1365" s="8"/>
      <c r="C1365" s="8"/>
      <c r="D1365" s="8"/>
      <c r="E1365" s="8"/>
      <c r="F1365" s="8"/>
      <c r="G1365" s="21"/>
      <c r="H1365" s="12"/>
      <c r="I1365" s="12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x14ac:dyDescent="0.25">
      <c r="A1366" s="8"/>
      <c r="B1366" s="8"/>
      <c r="C1366" s="8"/>
      <c r="D1366" s="8"/>
      <c r="E1366" s="8"/>
      <c r="F1366" s="8"/>
      <c r="G1366" s="21"/>
      <c r="H1366" s="12"/>
      <c r="I1366" s="12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x14ac:dyDescent="0.25">
      <c r="A1367" s="8"/>
      <c r="B1367" s="8"/>
      <c r="C1367" s="8"/>
      <c r="D1367" s="8"/>
      <c r="E1367" s="8"/>
      <c r="F1367" s="8"/>
      <c r="G1367" s="21"/>
      <c r="H1367" s="12"/>
      <c r="I1367" s="12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x14ac:dyDescent="0.25">
      <c r="A1368" s="8"/>
      <c r="B1368" s="8"/>
      <c r="C1368" s="8"/>
      <c r="D1368" s="8"/>
      <c r="E1368" s="8"/>
      <c r="F1368" s="8"/>
      <c r="G1368" s="21"/>
      <c r="H1368" s="12"/>
      <c r="I1368" s="12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x14ac:dyDescent="0.25">
      <c r="A1369" s="8"/>
      <c r="B1369" s="8"/>
      <c r="C1369" s="8"/>
      <c r="D1369" s="8"/>
      <c r="E1369" s="8"/>
      <c r="F1369" s="8"/>
      <c r="G1369" s="21"/>
      <c r="H1369" s="12"/>
      <c r="I1369" s="12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x14ac:dyDescent="0.25">
      <c r="A1370" s="8"/>
      <c r="B1370" s="8"/>
      <c r="C1370" s="8"/>
      <c r="D1370" s="8"/>
      <c r="E1370" s="8"/>
      <c r="F1370" s="8"/>
      <c r="G1370" s="21"/>
      <c r="H1370" s="12"/>
      <c r="I1370" s="12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x14ac:dyDescent="0.25">
      <c r="A1371" s="8"/>
      <c r="B1371" s="8"/>
      <c r="C1371" s="8"/>
      <c r="D1371" s="8"/>
      <c r="E1371" s="8"/>
      <c r="F1371" s="8"/>
      <c r="G1371" s="21"/>
      <c r="H1371" s="12"/>
      <c r="I1371" s="12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x14ac:dyDescent="0.25">
      <c r="A1372" s="8"/>
      <c r="B1372" s="8"/>
      <c r="C1372" s="8"/>
      <c r="D1372" s="8"/>
      <c r="E1372" s="8"/>
      <c r="F1372" s="8"/>
      <c r="G1372" s="21"/>
      <c r="H1372" s="12"/>
      <c r="I1372" s="12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x14ac:dyDescent="0.25">
      <c r="A1373" s="8"/>
      <c r="B1373" s="8"/>
      <c r="C1373" s="8"/>
      <c r="D1373" s="8"/>
      <c r="E1373" s="8"/>
      <c r="F1373" s="8"/>
      <c r="G1373" s="21"/>
      <c r="H1373" s="12"/>
      <c r="I1373" s="12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x14ac:dyDescent="0.25">
      <c r="A1374" s="8"/>
      <c r="B1374" s="8"/>
      <c r="C1374" s="8"/>
      <c r="D1374" s="8"/>
      <c r="E1374" s="8"/>
      <c r="F1374" s="8"/>
      <c r="G1374" s="21"/>
      <c r="H1374" s="12"/>
      <c r="I1374" s="12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x14ac:dyDescent="0.25">
      <c r="A1375" s="8"/>
      <c r="B1375" s="8"/>
      <c r="C1375" s="8"/>
      <c r="D1375" s="8"/>
      <c r="E1375" s="8"/>
      <c r="F1375" s="8"/>
      <c r="G1375" s="21"/>
      <c r="H1375" s="12"/>
      <c r="I1375" s="12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x14ac:dyDescent="0.25">
      <c r="A1376" s="8"/>
      <c r="B1376" s="8"/>
      <c r="C1376" s="8"/>
      <c r="D1376" s="8"/>
      <c r="E1376" s="8"/>
      <c r="F1376" s="8"/>
      <c r="G1376" s="21"/>
      <c r="H1376" s="12"/>
      <c r="I1376" s="12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x14ac:dyDescent="0.25">
      <c r="A1377" s="8"/>
      <c r="B1377" s="8"/>
      <c r="C1377" s="8"/>
      <c r="D1377" s="8"/>
      <c r="E1377" s="8"/>
      <c r="F1377" s="8"/>
      <c r="G1377" s="21"/>
      <c r="H1377" s="12"/>
      <c r="I1377" s="12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x14ac:dyDescent="0.25">
      <c r="A1378" s="8"/>
      <c r="B1378" s="8"/>
      <c r="C1378" s="8"/>
      <c r="D1378" s="8"/>
      <c r="E1378" s="8"/>
      <c r="F1378" s="8"/>
      <c r="G1378" s="21"/>
      <c r="H1378" s="12"/>
      <c r="I1378" s="12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x14ac:dyDescent="0.25">
      <c r="A1379" s="8"/>
      <c r="B1379" s="8"/>
      <c r="C1379" s="8"/>
      <c r="D1379" s="8"/>
      <c r="E1379" s="8"/>
      <c r="F1379" s="8"/>
      <c r="G1379" s="21"/>
      <c r="H1379" s="12"/>
      <c r="I1379" s="12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x14ac:dyDescent="0.25">
      <c r="A1380" s="8"/>
      <c r="B1380" s="8"/>
      <c r="C1380" s="8"/>
      <c r="D1380" s="8"/>
      <c r="E1380" s="8"/>
      <c r="F1380" s="8"/>
      <c r="G1380" s="21"/>
      <c r="H1380" s="12"/>
      <c r="I1380" s="12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x14ac:dyDescent="0.25">
      <c r="A1381" s="8"/>
      <c r="B1381" s="8"/>
      <c r="C1381" s="8"/>
      <c r="D1381" s="8"/>
      <c r="E1381" s="8"/>
      <c r="F1381" s="8"/>
      <c r="G1381" s="21"/>
      <c r="H1381" s="12"/>
      <c r="I1381" s="12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x14ac:dyDescent="0.25">
      <c r="A1382" s="8"/>
      <c r="B1382" s="8"/>
      <c r="C1382" s="8"/>
      <c r="D1382" s="8"/>
      <c r="E1382" s="8"/>
      <c r="F1382" s="8"/>
      <c r="G1382" s="21"/>
      <c r="H1382" s="12"/>
      <c r="I1382" s="12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x14ac:dyDescent="0.25">
      <c r="A1383" s="8"/>
      <c r="B1383" s="8"/>
      <c r="C1383" s="8"/>
      <c r="D1383" s="8"/>
      <c r="E1383" s="8"/>
      <c r="F1383" s="8"/>
      <c r="G1383" s="21"/>
      <c r="H1383" s="12"/>
      <c r="I1383" s="12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x14ac:dyDescent="0.25">
      <c r="A1384" s="8"/>
      <c r="B1384" s="8"/>
      <c r="C1384" s="8"/>
      <c r="D1384" s="8"/>
      <c r="E1384" s="8"/>
      <c r="F1384" s="8"/>
      <c r="G1384" s="21"/>
      <c r="H1384" s="12"/>
      <c r="I1384" s="12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x14ac:dyDescent="0.25">
      <c r="A1385" s="8"/>
      <c r="B1385" s="8"/>
      <c r="C1385" s="8"/>
      <c r="D1385" s="8"/>
      <c r="E1385" s="8"/>
      <c r="F1385" s="8"/>
      <c r="G1385" s="21"/>
      <c r="H1385" s="12"/>
      <c r="I1385" s="12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x14ac:dyDescent="0.25">
      <c r="A1386" s="8"/>
      <c r="B1386" s="8"/>
      <c r="C1386" s="8"/>
      <c r="D1386" s="8"/>
      <c r="E1386" s="8"/>
      <c r="F1386" s="8"/>
      <c r="G1386" s="21"/>
      <c r="H1386" s="12"/>
      <c r="I1386" s="12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x14ac:dyDescent="0.25">
      <c r="A1387" s="8"/>
      <c r="B1387" s="8"/>
      <c r="C1387" s="8"/>
      <c r="D1387" s="8"/>
      <c r="E1387" s="8"/>
      <c r="F1387" s="8"/>
      <c r="G1387" s="21"/>
      <c r="H1387" s="12"/>
      <c r="I1387" s="12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x14ac:dyDescent="0.25">
      <c r="A1388" s="8"/>
      <c r="B1388" s="8"/>
      <c r="C1388" s="8"/>
      <c r="D1388" s="8"/>
      <c r="E1388" s="8"/>
      <c r="F1388" s="8"/>
      <c r="G1388" s="21"/>
      <c r="H1388" s="12"/>
      <c r="I1388" s="12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x14ac:dyDescent="0.25">
      <c r="A1389" s="8"/>
      <c r="B1389" s="8"/>
      <c r="C1389" s="8"/>
      <c r="D1389" s="8"/>
      <c r="E1389" s="8"/>
      <c r="F1389" s="8"/>
      <c r="G1389" s="21"/>
      <c r="H1389" s="12"/>
      <c r="I1389" s="12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x14ac:dyDescent="0.25">
      <c r="A1390" s="8"/>
      <c r="B1390" s="8"/>
      <c r="C1390" s="8"/>
      <c r="D1390" s="8"/>
      <c r="E1390" s="8"/>
      <c r="F1390" s="8"/>
      <c r="G1390" s="21"/>
      <c r="H1390" s="12"/>
      <c r="I1390" s="12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x14ac:dyDescent="0.25">
      <c r="A1391" s="8"/>
      <c r="B1391" s="8"/>
      <c r="C1391" s="8"/>
      <c r="D1391" s="8"/>
      <c r="E1391" s="8"/>
      <c r="F1391" s="8"/>
      <c r="G1391" s="21"/>
      <c r="H1391" s="12"/>
      <c r="I1391" s="12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x14ac:dyDescent="0.25">
      <c r="A1392" s="8"/>
      <c r="B1392" s="8"/>
      <c r="C1392" s="8"/>
      <c r="D1392" s="8"/>
      <c r="E1392" s="8"/>
      <c r="F1392" s="8"/>
      <c r="G1392" s="21"/>
      <c r="H1392" s="12"/>
      <c r="I1392" s="12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x14ac:dyDescent="0.25">
      <c r="A1393" s="8"/>
      <c r="B1393" s="8"/>
      <c r="C1393" s="8"/>
      <c r="D1393" s="8"/>
      <c r="E1393" s="8"/>
      <c r="F1393" s="8"/>
      <c r="G1393" s="21"/>
      <c r="H1393" s="12"/>
      <c r="I1393" s="12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x14ac:dyDescent="0.25">
      <c r="A1394" s="8"/>
      <c r="B1394" s="8"/>
      <c r="C1394" s="8"/>
      <c r="D1394" s="8"/>
      <c r="E1394" s="8"/>
      <c r="F1394" s="8"/>
      <c r="G1394" s="21"/>
      <c r="H1394" s="12"/>
      <c r="I1394" s="12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x14ac:dyDescent="0.25">
      <c r="A1395" s="8"/>
      <c r="B1395" s="8"/>
      <c r="C1395" s="8"/>
      <c r="D1395" s="8"/>
      <c r="E1395" s="8"/>
      <c r="F1395" s="8"/>
      <c r="G1395" s="21"/>
      <c r="H1395" s="12"/>
      <c r="I1395" s="12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x14ac:dyDescent="0.25">
      <c r="A1396" s="8"/>
      <c r="B1396" s="8"/>
      <c r="C1396" s="8"/>
      <c r="D1396" s="8"/>
      <c r="E1396" s="8"/>
      <c r="F1396" s="8"/>
      <c r="G1396" s="21"/>
      <c r="H1396" s="12"/>
      <c r="I1396" s="12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x14ac:dyDescent="0.25">
      <c r="A1397" s="8"/>
      <c r="B1397" s="8"/>
      <c r="C1397" s="8"/>
      <c r="D1397" s="8"/>
      <c r="E1397" s="8"/>
      <c r="F1397" s="8"/>
      <c r="G1397" s="21"/>
      <c r="H1397" s="12"/>
      <c r="I1397" s="12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x14ac:dyDescent="0.25">
      <c r="A1398" s="8"/>
      <c r="B1398" s="8"/>
      <c r="C1398" s="8"/>
      <c r="D1398" s="8"/>
      <c r="E1398" s="8"/>
      <c r="F1398" s="8"/>
      <c r="G1398" s="21"/>
      <c r="H1398" s="12"/>
      <c r="I1398" s="12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x14ac:dyDescent="0.25">
      <c r="A1399" s="8"/>
      <c r="B1399" s="8"/>
      <c r="C1399" s="8"/>
      <c r="D1399" s="8"/>
      <c r="E1399" s="8"/>
      <c r="F1399" s="8"/>
      <c r="G1399" s="21"/>
      <c r="H1399" s="12"/>
      <c r="I1399" s="12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x14ac:dyDescent="0.25">
      <c r="A1400" s="8"/>
      <c r="B1400" s="8"/>
      <c r="C1400" s="8"/>
      <c r="D1400" s="8"/>
      <c r="E1400" s="8"/>
      <c r="F1400" s="8"/>
      <c r="G1400" s="21"/>
      <c r="H1400" s="12"/>
      <c r="I1400" s="12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x14ac:dyDescent="0.25">
      <c r="A1401" s="8"/>
      <c r="B1401" s="8"/>
      <c r="C1401" s="8"/>
      <c r="D1401" s="8"/>
      <c r="E1401" s="8"/>
      <c r="F1401" s="8"/>
      <c r="G1401" s="21"/>
      <c r="H1401" s="12"/>
      <c r="I1401" s="12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x14ac:dyDescent="0.25">
      <c r="A1402" s="8"/>
      <c r="B1402" s="8"/>
      <c r="C1402" s="8"/>
      <c r="D1402" s="8"/>
      <c r="E1402" s="8"/>
      <c r="F1402" s="8"/>
      <c r="G1402" s="21"/>
      <c r="H1402" s="12"/>
      <c r="I1402" s="12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x14ac:dyDescent="0.25">
      <c r="A1403" s="8"/>
      <c r="B1403" s="8"/>
      <c r="C1403" s="8"/>
      <c r="D1403" s="8"/>
      <c r="E1403" s="8"/>
      <c r="F1403" s="8"/>
      <c r="G1403" s="21"/>
      <c r="H1403" s="12"/>
      <c r="I1403" s="12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x14ac:dyDescent="0.25">
      <c r="A1404" s="8"/>
      <c r="B1404" s="8"/>
      <c r="C1404" s="8"/>
      <c r="D1404" s="8"/>
      <c r="E1404" s="8"/>
      <c r="F1404" s="8"/>
      <c r="G1404" s="21"/>
      <c r="H1404" s="12"/>
      <c r="I1404" s="12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x14ac:dyDescent="0.25">
      <c r="A1405" s="8"/>
      <c r="B1405" s="8"/>
      <c r="C1405" s="8"/>
      <c r="D1405" s="8"/>
      <c r="E1405" s="8"/>
      <c r="F1405" s="8"/>
      <c r="G1405" s="21"/>
      <c r="H1405" s="12"/>
      <c r="I1405" s="12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x14ac:dyDescent="0.25">
      <c r="A1406" s="8"/>
      <c r="B1406" s="8"/>
      <c r="C1406" s="8"/>
      <c r="D1406" s="8"/>
      <c r="E1406" s="8"/>
      <c r="F1406" s="8"/>
      <c r="G1406" s="21"/>
      <c r="H1406" s="12"/>
      <c r="I1406" s="12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x14ac:dyDescent="0.25">
      <c r="A1407" s="8"/>
      <c r="B1407" s="8"/>
      <c r="C1407" s="8"/>
      <c r="D1407" s="8"/>
      <c r="E1407" s="8"/>
      <c r="F1407" s="8"/>
      <c r="G1407" s="21"/>
      <c r="H1407" s="12"/>
      <c r="I1407" s="12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x14ac:dyDescent="0.25">
      <c r="A1408" s="8"/>
      <c r="B1408" s="8"/>
      <c r="C1408" s="8"/>
      <c r="D1408" s="8"/>
      <c r="E1408" s="8"/>
      <c r="F1408" s="8"/>
      <c r="G1408" s="21"/>
      <c r="H1408" s="12"/>
      <c r="I1408" s="12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x14ac:dyDescent="0.25">
      <c r="A1409" s="8"/>
      <c r="B1409" s="8"/>
      <c r="C1409" s="8"/>
      <c r="D1409" s="8"/>
      <c r="E1409" s="8"/>
      <c r="F1409" s="8"/>
      <c r="G1409" s="21"/>
      <c r="H1409" s="12"/>
      <c r="I1409" s="12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x14ac:dyDescent="0.25">
      <c r="A1410" s="8"/>
      <c r="B1410" s="8"/>
      <c r="C1410" s="8"/>
      <c r="D1410" s="8"/>
      <c r="E1410" s="8"/>
      <c r="F1410" s="8"/>
      <c r="G1410" s="21"/>
      <c r="H1410" s="12"/>
      <c r="I1410" s="12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x14ac:dyDescent="0.25">
      <c r="A1411" s="8"/>
      <c r="B1411" s="8"/>
      <c r="C1411" s="8"/>
      <c r="D1411" s="8"/>
      <c r="E1411" s="8"/>
      <c r="F1411" s="8"/>
      <c r="G1411" s="21"/>
      <c r="H1411" s="12"/>
      <c r="I1411" s="12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x14ac:dyDescent="0.25">
      <c r="A1412" s="8"/>
      <c r="B1412" s="8"/>
      <c r="C1412" s="8"/>
      <c r="D1412" s="8"/>
      <c r="E1412" s="8"/>
      <c r="F1412" s="8"/>
      <c r="G1412" s="21"/>
      <c r="H1412" s="12"/>
      <c r="I1412" s="12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x14ac:dyDescent="0.25">
      <c r="A1413" s="8"/>
      <c r="B1413" s="8"/>
      <c r="C1413" s="8"/>
      <c r="D1413" s="8"/>
      <c r="E1413" s="8"/>
      <c r="F1413" s="8"/>
      <c r="G1413" s="21"/>
      <c r="H1413" s="12"/>
      <c r="I1413" s="12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x14ac:dyDescent="0.25">
      <c r="A1414" s="8"/>
      <c r="B1414" s="8"/>
      <c r="C1414" s="8"/>
      <c r="D1414" s="8"/>
      <c r="E1414" s="8"/>
      <c r="F1414" s="8"/>
      <c r="G1414" s="21"/>
      <c r="H1414" s="12"/>
      <c r="I1414" s="12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x14ac:dyDescent="0.25">
      <c r="A1415" s="8"/>
      <c r="B1415" s="8"/>
      <c r="C1415" s="8"/>
      <c r="D1415" s="8"/>
      <c r="E1415" s="8"/>
      <c r="F1415" s="8"/>
      <c r="G1415" s="21"/>
      <c r="H1415" s="12"/>
      <c r="I1415" s="12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x14ac:dyDescent="0.25">
      <c r="A1416" s="8"/>
      <c r="B1416" s="8"/>
      <c r="C1416" s="8"/>
      <c r="D1416" s="8"/>
      <c r="E1416" s="8"/>
      <c r="F1416" s="8"/>
      <c r="G1416" s="21"/>
      <c r="H1416" s="12"/>
      <c r="I1416" s="12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x14ac:dyDescent="0.25">
      <c r="A1417" s="8"/>
      <c r="B1417" s="8"/>
      <c r="C1417" s="8"/>
      <c r="D1417" s="8"/>
      <c r="E1417" s="8"/>
      <c r="F1417" s="8"/>
      <c r="G1417" s="21"/>
      <c r="H1417" s="12"/>
      <c r="I1417" s="12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x14ac:dyDescent="0.25">
      <c r="A1418" s="8"/>
      <c r="B1418" s="8"/>
      <c r="C1418" s="8"/>
      <c r="D1418" s="8"/>
      <c r="E1418" s="8"/>
      <c r="F1418" s="8"/>
      <c r="G1418" s="21"/>
      <c r="H1418" s="12"/>
      <c r="I1418" s="12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x14ac:dyDescent="0.25">
      <c r="A1419" s="8"/>
      <c r="B1419" s="8"/>
      <c r="C1419" s="8"/>
      <c r="D1419" s="8"/>
      <c r="E1419" s="8"/>
      <c r="F1419" s="8"/>
      <c r="G1419" s="21"/>
      <c r="H1419" s="12"/>
      <c r="I1419" s="12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x14ac:dyDescent="0.25">
      <c r="A1420" s="8"/>
      <c r="B1420" s="8"/>
      <c r="C1420" s="8"/>
      <c r="D1420" s="8"/>
      <c r="E1420" s="8"/>
      <c r="F1420" s="8"/>
      <c r="G1420" s="21"/>
      <c r="H1420" s="12"/>
      <c r="I1420" s="12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x14ac:dyDescent="0.25">
      <c r="A1421" s="8"/>
      <c r="B1421" s="8"/>
      <c r="C1421" s="8"/>
      <c r="D1421" s="8"/>
      <c r="E1421" s="8"/>
      <c r="F1421" s="8"/>
      <c r="G1421" s="21"/>
      <c r="H1421" s="12"/>
      <c r="I1421" s="12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x14ac:dyDescent="0.25">
      <c r="A1422" s="8"/>
      <c r="B1422" s="8"/>
      <c r="C1422" s="8"/>
      <c r="D1422" s="8"/>
      <c r="E1422" s="8"/>
      <c r="F1422" s="8"/>
      <c r="G1422" s="21"/>
      <c r="H1422" s="12"/>
      <c r="I1422" s="12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x14ac:dyDescent="0.25">
      <c r="A1423" s="8"/>
      <c r="B1423" s="8"/>
      <c r="C1423" s="8"/>
      <c r="D1423" s="8"/>
      <c r="E1423" s="8"/>
      <c r="F1423" s="8"/>
      <c r="G1423" s="21"/>
      <c r="H1423" s="12"/>
      <c r="I1423" s="12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x14ac:dyDescent="0.25">
      <c r="A1424" s="8"/>
      <c r="B1424" s="8"/>
      <c r="C1424" s="8"/>
      <c r="D1424" s="8"/>
      <c r="E1424" s="8"/>
      <c r="F1424" s="8"/>
      <c r="G1424" s="21"/>
      <c r="H1424" s="12"/>
      <c r="I1424" s="12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x14ac:dyDescent="0.25">
      <c r="A1425" s="8"/>
      <c r="B1425" s="8"/>
      <c r="C1425" s="8"/>
      <c r="D1425" s="8"/>
      <c r="E1425" s="8"/>
      <c r="F1425" s="8"/>
      <c r="G1425" s="21"/>
      <c r="H1425" s="12"/>
      <c r="I1425" s="12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x14ac:dyDescent="0.25">
      <c r="A1426" s="8"/>
      <c r="B1426" s="8"/>
      <c r="C1426" s="8"/>
      <c r="D1426" s="8"/>
      <c r="E1426" s="8"/>
      <c r="F1426" s="8"/>
      <c r="G1426" s="21"/>
      <c r="H1426" s="12"/>
      <c r="I1426" s="12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x14ac:dyDescent="0.25">
      <c r="A1427" s="8"/>
      <c r="B1427" s="8"/>
      <c r="C1427" s="8"/>
      <c r="D1427" s="8"/>
      <c r="E1427" s="8"/>
      <c r="F1427" s="8"/>
      <c r="G1427" s="21"/>
      <c r="H1427" s="12"/>
      <c r="I1427" s="12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x14ac:dyDescent="0.25">
      <c r="A1428" s="8"/>
      <c r="B1428" s="8"/>
      <c r="C1428" s="8"/>
      <c r="D1428" s="8"/>
      <c r="E1428" s="8"/>
      <c r="F1428" s="8"/>
      <c r="G1428" s="21"/>
      <c r="H1428" s="12"/>
      <c r="I1428" s="12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x14ac:dyDescent="0.25">
      <c r="A1429" s="8"/>
      <c r="B1429" s="8"/>
      <c r="C1429" s="8"/>
      <c r="D1429" s="8"/>
      <c r="E1429" s="8"/>
      <c r="F1429" s="8"/>
      <c r="G1429" s="21"/>
      <c r="H1429" s="12"/>
      <c r="I1429" s="12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x14ac:dyDescent="0.25">
      <c r="A1430" s="8"/>
      <c r="B1430" s="8"/>
      <c r="C1430" s="8"/>
      <c r="D1430" s="8"/>
      <c r="E1430" s="8"/>
      <c r="F1430" s="8"/>
      <c r="G1430" s="21"/>
      <c r="H1430" s="12"/>
      <c r="I1430" s="12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x14ac:dyDescent="0.25">
      <c r="A1431" s="8"/>
      <c r="B1431" s="8"/>
      <c r="C1431" s="8"/>
      <c r="D1431" s="8"/>
      <c r="E1431" s="8"/>
      <c r="F1431" s="8"/>
      <c r="G1431" s="21"/>
      <c r="H1431" s="12"/>
      <c r="I1431" s="12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x14ac:dyDescent="0.25">
      <c r="A1432" s="8"/>
      <c r="B1432" s="8"/>
      <c r="C1432" s="8"/>
      <c r="D1432" s="8"/>
      <c r="E1432" s="8"/>
      <c r="F1432" s="8"/>
      <c r="G1432" s="21"/>
      <c r="H1432" s="12"/>
      <c r="I1432" s="12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x14ac:dyDescent="0.25">
      <c r="A1433" s="8"/>
      <c r="B1433" s="8"/>
      <c r="C1433" s="8"/>
      <c r="D1433" s="8"/>
      <c r="E1433" s="8"/>
      <c r="F1433" s="8"/>
      <c r="G1433" s="21"/>
      <c r="H1433" s="12"/>
      <c r="I1433" s="12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x14ac:dyDescent="0.25">
      <c r="A1434" s="8"/>
      <c r="B1434" s="8"/>
      <c r="C1434" s="8"/>
      <c r="D1434" s="8"/>
      <c r="E1434" s="8"/>
      <c r="F1434" s="8"/>
      <c r="G1434" s="21"/>
      <c r="H1434" s="12"/>
      <c r="I1434" s="12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x14ac:dyDescent="0.25">
      <c r="A1435" s="8"/>
      <c r="B1435" s="8"/>
      <c r="C1435" s="8"/>
      <c r="D1435" s="8"/>
      <c r="E1435" s="8"/>
      <c r="F1435" s="8"/>
      <c r="G1435" s="21"/>
      <c r="H1435" s="12"/>
      <c r="I1435" s="12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x14ac:dyDescent="0.25">
      <c r="A1436" s="8"/>
      <c r="B1436" s="8"/>
      <c r="C1436" s="8"/>
      <c r="D1436" s="8"/>
      <c r="E1436" s="8"/>
      <c r="F1436" s="8"/>
      <c r="G1436" s="21"/>
      <c r="H1436" s="12"/>
      <c r="I1436" s="12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x14ac:dyDescent="0.25">
      <c r="A1437" s="8"/>
      <c r="B1437" s="8"/>
      <c r="C1437" s="8"/>
      <c r="D1437" s="8"/>
      <c r="E1437" s="8"/>
      <c r="F1437" s="8"/>
      <c r="G1437" s="21"/>
      <c r="H1437" s="12"/>
      <c r="I1437" s="12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x14ac:dyDescent="0.25">
      <c r="A1438" s="8"/>
      <c r="B1438" s="8"/>
      <c r="C1438" s="8"/>
      <c r="D1438" s="8"/>
      <c r="E1438" s="8"/>
      <c r="F1438" s="8"/>
      <c r="G1438" s="21"/>
      <c r="H1438" s="12"/>
      <c r="I1438" s="12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x14ac:dyDescent="0.25">
      <c r="G1439" s="22"/>
      <c r="H1439" s="6"/>
      <c r="I1439" s="6"/>
    </row>
    <row r="1440" spans="1:26" x14ac:dyDescent="0.25">
      <c r="G1440" s="22"/>
      <c r="H1440" s="6"/>
      <c r="I1440" s="6"/>
    </row>
    <row r="1441" spans="7:9" x14ac:dyDescent="0.25">
      <c r="G1441" s="22"/>
      <c r="H1441" s="6"/>
      <c r="I1441" s="6"/>
    </row>
    <row r="1442" spans="7:9" x14ac:dyDescent="0.25">
      <c r="G1442" s="22"/>
      <c r="H1442" s="6"/>
      <c r="I1442" s="6"/>
    </row>
    <row r="1443" spans="7:9" x14ac:dyDescent="0.25">
      <c r="G1443" s="22"/>
      <c r="H1443" s="6"/>
      <c r="I1443" s="6"/>
    </row>
    <row r="1444" spans="7:9" x14ac:dyDescent="0.25">
      <c r="G1444" s="22"/>
      <c r="H1444" s="6"/>
      <c r="I1444" s="6"/>
    </row>
    <row r="1445" spans="7:9" x14ac:dyDescent="0.25">
      <c r="G1445" s="22"/>
      <c r="H1445" s="6"/>
      <c r="I1445" s="6"/>
    </row>
    <row r="1446" spans="7:9" x14ac:dyDescent="0.25">
      <c r="G1446" s="22"/>
      <c r="H1446" s="6"/>
      <c r="I1446" s="6"/>
    </row>
    <row r="1447" spans="7:9" x14ac:dyDescent="0.25">
      <c r="G1447" s="22"/>
      <c r="H1447" s="6"/>
      <c r="I1447" s="6"/>
    </row>
    <row r="1448" spans="7:9" x14ac:dyDescent="0.25">
      <c r="G1448" s="22"/>
      <c r="H1448" s="6"/>
      <c r="I1448" s="6"/>
    </row>
    <row r="1449" spans="7:9" x14ac:dyDescent="0.25">
      <c r="G1449" s="22"/>
      <c r="H1449" s="6"/>
      <c r="I1449" s="6"/>
    </row>
    <row r="1450" spans="7:9" x14ac:dyDescent="0.25">
      <c r="G1450" s="22"/>
      <c r="H1450" s="6"/>
      <c r="I1450" s="6"/>
    </row>
    <row r="1451" spans="7:9" x14ac:dyDescent="0.25">
      <c r="G1451" s="22"/>
      <c r="H1451" s="6"/>
      <c r="I1451" s="6"/>
    </row>
    <row r="1452" spans="7:9" x14ac:dyDescent="0.25">
      <c r="G1452" s="22"/>
      <c r="H1452" s="6"/>
      <c r="I1452" s="6"/>
    </row>
    <row r="1453" spans="7:9" x14ac:dyDescent="0.25">
      <c r="G1453" s="22"/>
      <c r="H1453" s="6"/>
      <c r="I1453" s="6"/>
    </row>
    <row r="1454" spans="7:9" x14ac:dyDescent="0.25">
      <c r="G1454" s="22"/>
      <c r="H1454" s="6"/>
      <c r="I1454" s="6"/>
    </row>
    <row r="1455" spans="7:9" x14ac:dyDescent="0.25">
      <c r="G1455" s="22"/>
      <c r="H1455" s="6"/>
      <c r="I1455" s="6"/>
    </row>
    <row r="1456" spans="7:9" x14ac:dyDescent="0.25">
      <c r="G1456" s="22"/>
      <c r="H1456" s="6"/>
      <c r="I1456" s="6"/>
    </row>
    <row r="1457" spans="7:9" x14ac:dyDescent="0.25">
      <c r="G1457" s="22"/>
      <c r="H1457" s="6"/>
      <c r="I1457" s="6"/>
    </row>
    <row r="1458" spans="7:9" x14ac:dyDescent="0.25">
      <c r="G1458" s="22"/>
      <c r="H1458" s="6"/>
      <c r="I1458" s="6"/>
    </row>
    <row r="1459" spans="7:9" x14ac:dyDescent="0.25"/>
    <row r="1460" spans="7:9" x14ac:dyDescent="0.25"/>
    <row r="1461" spans="7:9" x14ac:dyDescent="0.25"/>
    <row r="1462" spans="7:9" x14ac:dyDescent="0.25"/>
    <row r="1463" spans="7:9" x14ac:dyDescent="0.25"/>
  </sheetData>
  <mergeCells count="110">
    <mergeCell ref="B1:C1"/>
    <mergeCell ref="E1:F1"/>
    <mergeCell ref="B2:V2"/>
    <mergeCell ref="B3:V3"/>
    <mergeCell ref="B7:H7"/>
    <mergeCell ref="B9:H9"/>
    <mergeCell ref="F19:H19"/>
    <mergeCell ref="F20:H20"/>
    <mergeCell ref="F21:H21"/>
    <mergeCell ref="F22:H22"/>
    <mergeCell ref="F23:H23"/>
    <mergeCell ref="F24:H24"/>
    <mergeCell ref="B11:H11"/>
    <mergeCell ref="F14:H14"/>
    <mergeCell ref="F15:H15"/>
    <mergeCell ref="F16:H16"/>
    <mergeCell ref="F17:H17"/>
    <mergeCell ref="F18:H18"/>
    <mergeCell ref="H1:I1"/>
    <mergeCell ref="B69:E69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F25:H25"/>
    <mergeCell ref="F26:H26"/>
    <mergeCell ref="F27:H27"/>
    <mergeCell ref="F28:G28"/>
    <mergeCell ref="F29:G29"/>
    <mergeCell ref="F30:G30"/>
    <mergeCell ref="D138:E138"/>
    <mergeCell ref="D78:E78"/>
    <mergeCell ref="D79:E79"/>
    <mergeCell ref="D80:E80"/>
    <mergeCell ref="D81:E81"/>
    <mergeCell ref="D82:E82"/>
    <mergeCell ref="D83:E83"/>
    <mergeCell ref="B61:D61"/>
    <mergeCell ref="B62:D62"/>
    <mergeCell ref="B63:D63"/>
    <mergeCell ref="B67:V67"/>
    <mergeCell ref="D84:E84"/>
    <mergeCell ref="D85:E85"/>
    <mergeCell ref="D86:E86"/>
    <mergeCell ref="D87:E87"/>
    <mergeCell ref="D88:E88"/>
    <mergeCell ref="D89:E89"/>
    <mergeCell ref="B70:E70"/>
    <mergeCell ref="B71:E71"/>
    <mergeCell ref="I69:P69"/>
    <mergeCell ref="D96:E96"/>
    <mergeCell ref="D97:E97"/>
    <mergeCell ref="D98:E98"/>
    <mergeCell ref="D99:E99"/>
    <mergeCell ref="D100:E100"/>
    <mergeCell ref="D101:E101"/>
    <mergeCell ref="D90:E90"/>
    <mergeCell ref="D91:E91"/>
    <mergeCell ref="D92:E92"/>
    <mergeCell ref="D93:E93"/>
    <mergeCell ref="D94:E94"/>
    <mergeCell ref="D95:E95"/>
    <mergeCell ref="D108:E108"/>
    <mergeCell ref="D109:E109"/>
    <mergeCell ref="D110:E110"/>
    <mergeCell ref="D111:E111"/>
    <mergeCell ref="D112:E112"/>
    <mergeCell ref="D113:E113"/>
    <mergeCell ref="D102:E102"/>
    <mergeCell ref="D103:E103"/>
    <mergeCell ref="D104:E104"/>
    <mergeCell ref="D105:E105"/>
    <mergeCell ref="D106:E106"/>
    <mergeCell ref="D107:E107"/>
    <mergeCell ref="D120:E120"/>
    <mergeCell ref="D121:E121"/>
    <mergeCell ref="D122:E122"/>
    <mergeCell ref="D123:E123"/>
    <mergeCell ref="D124:E124"/>
    <mergeCell ref="D125:E125"/>
    <mergeCell ref="D114:E114"/>
    <mergeCell ref="D115:E115"/>
    <mergeCell ref="D116:E116"/>
    <mergeCell ref="D117:E117"/>
    <mergeCell ref="D118:E118"/>
    <mergeCell ref="D119:E119"/>
    <mergeCell ref="D132:E132"/>
    <mergeCell ref="D133:E133"/>
    <mergeCell ref="D134:E134"/>
    <mergeCell ref="D135:E135"/>
    <mergeCell ref="D136:E136"/>
    <mergeCell ref="D137:E137"/>
    <mergeCell ref="D126:E126"/>
    <mergeCell ref="D127:E127"/>
    <mergeCell ref="D128:E128"/>
    <mergeCell ref="D129:E129"/>
    <mergeCell ref="D130:E130"/>
    <mergeCell ref="D131:E131"/>
  </mergeCells>
  <hyperlinks>
    <hyperlink ref="B1:C1" location="A2:A2" tooltip="Klikni na prechod ku Kryciemu listu..." display="Krycí list rozpočtu" xr:uid="{062C96B6-2FE2-49B9-9827-BCF929A39943}"/>
    <hyperlink ref="E1:F1" location="A44:A44" tooltip="Klikni na prechod ku rekapitulácii..." display="Rekapitulácia rozpočtu" xr:uid="{1B382677-4B69-4791-A1EF-AE615A3576B6}"/>
    <hyperlink ref="H1:I1" location="B67:B67" tooltip="Klikni na prechod k Rozpočet..." display="Rozpočet" xr:uid="{838260BC-2405-4FAE-9023-E55CD141DB97}"/>
  </hyperlinks>
  <printOptions horizontalCentered="1" gridLines="1"/>
  <pageMargins left="1.1111111111111112E-2" right="1.1111111111111112E-2" top="0.75" bottom="0.75" header="0.3" footer="0.3"/>
  <pageSetup paperSize="9" scale="75" orientation="portrait" horizontalDpi="300" verticalDpi="300" r:id="rId1"/>
  <headerFooter>
    <oddHeader>&amp;C&amp;B&amp; Rozpočet Centrum služieb pre zlepšenie fyzickej a pohybovej zdatnosti obyvateľov / SO 02 - SPEVNENÁ A ODSTAVNÁ PLOCHA</oddHeader>
    <oddFooter>&amp;RStrana &amp;P z &amp;N    &amp;L&amp;7Spracované systémom Systematic® Kalkulus, tel.: 051 77 10 585</oddFooter>
  </headerFooter>
  <rowBreaks count="2" manualBreakCount="2">
    <brk id="40" max="16383" man="1"/>
    <brk id="6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E0362-82B6-40CD-873A-D5B5F79449C4}">
  <dimension ref="A1:AA1462"/>
  <sheetViews>
    <sheetView workbookViewId="0">
      <pane ySplit="1" topLeftCell="A126" activePane="bottomLeft" state="frozen"/>
      <selection pane="bottomLeft" activeCell="H79" sqref="H79:H134"/>
    </sheetView>
  </sheetViews>
  <sheetFormatPr defaultColWidth="0" defaultRowHeight="15" zeroHeight="1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8" width="12.7109375" customWidth="1"/>
    <col min="9" max="9" width="10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9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9.140625" hidden="1" customWidth="1"/>
  </cols>
  <sheetData>
    <row r="1" spans="1:26" ht="35.1" customHeight="1" x14ac:dyDescent="0.25">
      <c r="A1" s="23"/>
      <c r="B1" s="336" t="s">
        <v>0</v>
      </c>
      <c r="C1" s="337"/>
      <c r="D1" s="24"/>
      <c r="E1" s="338" t="s">
        <v>42</v>
      </c>
      <c r="F1" s="339"/>
      <c r="G1" s="25"/>
      <c r="H1" s="297" t="s">
        <v>72</v>
      </c>
      <c r="I1" s="298"/>
      <c r="J1" s="26"/>
      <c r="K1" s="26"/>
      <c r="L1" s="26"/>
      <c r="M1" s="26"/>
      <c r="N1" s="26"/>
      <c r="O1" s="26"/>
      <c r="P1" s="26"/>
      <c r="Q1" s="24"/>
      <c r="R1" s="24"/>
      <c r="S1" s="24"/>
      <c r="T1" s="24"/>
      <c r="U1" s="24"/>
      <c r="V1" s="24"/>
      <c r="W1" s="27">
        <v>30.126000000000001</v>
      </c>
      <c r="X1" s="13"/>
      <c r="Y1" s="13"/>
      <c r="Z1" s="13"/>
    </row>
    <row r="2" spans="1:26" ht="35.1" customHeight="1" x14ac:dyDescent="0.25">
      <c r="A2" s="28"/>
      <c r="B2" s="314" t="s">
        <v>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1"/>
      <c r="W2" s="27"/>
      <c r="X2" s="13"/>
      <c r="Y2" s="13"/>
      <c r="Z2" s="13"/>
    </row>
    <row r="3" spans="1:26" ht="20.100000000000001" customHeight="1" x14ac:dyDescent="0.25">
      <c r="A3" s="28"/>
      <c r="B3" s="342" t="s">
        <v>1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4"/>
      <c r="W3" s="27"/>
      <c r="X3" s="13"/>
      <c r="Y3" s="13"/>
      <c r="Z3" s="13"/>
    </row>
    <row r="4" spans="1:26" ht="20.100000000000001" customHeight="1" x14ac:dyDescent="0.25">
      <c r="A4" s="28"/>
      <c r="B4" s="29" t="s">
        <v>1127</v>
      </c>
      <c r="C4" s="30"/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7"/>
      <c r="X4" s="13"/>
      <c r="Y4" s="13"/>
      <c r="Z4" s="13"/>
    </row>
    <row r="5" spans="1:26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27"/>
      <c r="X5" s="13"/>
      <c r="Y5" s="13"/>
      <c r="Z5" s="13"/>
    </row>
    <row r="6" spans="1:26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  <c r="W6" s="27"/>
      <c r="X6" s="13"/>
      <c r="Y6" s="13"/>
      <c r="Z6" s="13"/>
    </row>
    <row r="7" spans="1:26" ht="20.100000000000001" customHeight="1" x14ac:dyDescent="0.25">
      <c r="A7" s="33"/>
      <c r="B7" s="332" t="s">
        <v>9</v>
      </c>
      <c r="C7" s="333"/>
      <c r="D7" s="333"/>
      <c r="E7" s="333"/>
      <c r="F7" s="333"/>
      <c r="G7" s="333"/>
      <c r="H7" s="334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27"/>
      <c r="X7" s="13"/>
      <c r="Y7" s="13"/>
      <c r="Z7" s="13"/>
    </row>
    <row r="8" spans="1:26" ht="20.100000000000001" customHeight="1" x14ac:dyDescent="0.25">
      <c r="A8" s="33"/>
      <c r="B8" s="35" t="s">
        <v>10</v>
      </c>
      <c r="C8" s="36"/>
      <c r="D8" s="37"/>
      <c r="E8" s="37"/>
      <c r="F8" s="37" t="s">
        <v>11</v>
      </c>
      <c r="G8" s="37"/>
      <c r="H8" s="37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7"/>
      <c r="X8" s="13"/>
      <c r="Y8" s="13"/>
      <c r="Z8" s="13"/>
    </row>
    <row r="9" spans="1:26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  <c r="W9" s="27"/>
      <c r="X9" s="13"/>
      <c r="Y9" s="13"/>
      <c r="Z9" s="13"/>
    </row>
    <row r="10" spans="1:26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  <c r="W10" s="27"/>
      <c r="X10" s="13"/>
      <c r="Y10" s="13"/>
      <c r="Z10" s="13"/>
    </row>
    <row r="11" spans="1:26" ht="20.100000000000001" customHeight="1" x14ac:dyDescent="0.25">
      <c r="A11" s="33"/>
      <c r="B11" s="332" t="s">
        <v>14</v>
      </c>
      <c r="C11" s="333"/>
      <c r="D11" s="333"/>
      <c r="E11" s="333"/>
      <c r="F11" s="333"/>
      <c r="G11" s="333"/>
      <c r="H11" s="334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27"/>
      <c r="X11" s="13"/>
      <c r="Y11" s="13"/>
      <c r="Z11" s="13"/>
    </row>
    <row r="12" spans="1:26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  <c r="W12" s="27"/>
      <c r="X12" s="13"/>
      <c r="Y12" s="13"/>
      <c r="Z12" s="13"/>
    </row>
    <row r="13" spans="1:26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27"/>
      <c r="X13" s="13"/>
      <c r="Y13" s="13"/>
      <c r="Z13" s="13"/>
    </row>
    <row r="14" spans="1:26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19</v>
      </c>
      <c r="G14" s="253"/>
      <c r="H14" s="329"/>
      <c r="I14" s="50"/>
      <c r="J14" s="50"/>
      <c r="K14" s="50"/>
      <c r="L14" s="50"/>
      <c r="M14" s="50"/>
      <c r="N14" s="50"/>
      <c r="O14" s="51"/>
      <c r="P14" s="52">
        <v>0</v>
      </c>
      <c r="Q14" s="49"/>
      <c r="R14" s="53"/>
      <c r="S14" s="53"/>
      <c r="T14" s="53"/>
      <c r="U14" s="53"/>
      <c r="V14" s="54"/>
      <c r="W14" s="27"/>
      <c r="X14" s="13"/>
      <c r="Y14" s="13"/>
      <c r="Z14" s="13"/>
    </row>
    <row r="15" spans="1:26" ht="20.100000000000001" customHeight="1" x14ac:dyDescent="0.25">
      <c r="A15" s="33"/>
      <c r="B15" s="55" t="s">
        <v>20</v>
      </c>
      <c r="C15" s="56">
        <f>'SO 03 - VODOVODNÁ PRÍPOJK17195'!E60</f>
        <v>0</v>
      </c>
      <c r="D15" s="57">
        <f>'SO 03 - VODOVODNÁ PRÍPOJK17195'!F60</f>
        <v>0</v>
      </c>
      <c r="E15" s="58">
        <f>'SO 03 - VODOVODNÁ PRÍPOJK17195'!G60</f>
        <v>0</v>
      </c>
      <c r="F15" s="263"/>
      <c r="G15" s="255"/>
      <c r="H15" s="331"/>
      <c r="I15" s="59"/>
      <c r="J15" s="59"/>
      <c r="K15" s="59"/>
      <c r="L15" s="59"/>
      <c r="M15" s="59"/>
      <c r="N15" s="59"/>
      <c r="O15" s="60"/>
      <c r="P15" s="61"/>
      <c r="Q15" s="36"/>
      <c r="R15" s="37"/>
      <c r="S15" s="37"/>
      <c r="T15" s="37"/>
      <c r="U15" s="37"/>
      <c r="V15" s="62"/>
      <c r="W15" s="27"/>
      <c r="X15" s="13"/>
      <c r="Y15" s="13"/>
      <c r="Z15" s="13"/>
    </row>
    <row r="16" spans="1:26" ht="20.100000000000001" customHeight="1" x14ac:dyDescent="0.25">
      <c r="A16" s="33"/>
      <c r="B16" s="38" t="s">
        <v>21</v>
      </c>
      <c r="C16" s="63"/>
      <c r="D16" s="11"/>
      <c r="E16" s="64"/>
      <c r="F16" s="267" t="s">
        <v>22</v>
      </c>
      <c r="G16" s="259"/>
      <c r="H16" s="280"/>
      <c r="I16" s="65"/>
      <c r="J16" s="65"/>
      <c r="K16" s="65"/>
      <c r="L16" s="65"/>
      <c r="M16" s="65"/>
      <c r="N16" s="65"/>
      <c r="O16" s="66"/>
      <c r="P16" s="67">
        <f>(SUM(Z77:Z137))</f>
        <v>0</v>
      </c>
      <c r="Q16" s="39"/>
      <c r="R16" s="68"/>
      <c r="S16" s="68"/>
      <c r="T16" s="68"/>
      <c r="U16" s="68"/>
      <c r="V16" s="69"/>
      <c r="W16" s="27"/>
      <c r="X16" s="13"/>
      <c r="Y16" s="13"/>
      <c r="Z16" s="13"/>
    </row>
    <row r="17" spans="1:26" ht="20.100000000000001" customHeight="1" x14ac:dyDescent="0.25">
      <c r="A17" s="33"/>
      <c r="B17" s="55" t="s">
        <v>23</v>
      </c>
      <c r="C17" s="56"/>
      <c r="D17" s="57"/>
      <c r="E17" s="58"/>
      <c r="F17" s="265" t="s">
        <v>24</v>
      </c>
      <c r="G17" s="266"/>
      <c r="H17" s="335"/>
      <c r="I17" s="59"/>
      <c r="J17" s="59"/>
      <c r="K17" s="59"/>
      <c r="L17" s="59"/>
      <c r="M17" s="59"/>
      <c r="N17" s="59"/>
      <c r="O17" s="60"/>
      <c r="P17" s="61">
        <v>0</v>
      </c>
      <c r="Q17" s="36"/>
      <c r="R17" s="37"/>
      <c r="S17" s="37"/>
      <c r="T17" s="37"/>
      <c r="U17" s="37"/>
      <c r="V17" s="62"/>
      <c r="W17" s="27"/>
      <c r="X17" s="13"/>
      <c r="Y17" s="13"/>
      <c r="Z17" s="13"/>
    </row>
    <row r="18" spans="1:26" ht="20.100000000000001" customHeight="1" x14ac:dyDescent="0.25">
      <c r="A18" s="33"/>
      <c r="B18" s="70" t="s">
        <v>25</v>
      </c>
      <c r="C18" s="71"/>
      <c r="D18" s="72"/>
      <c r="E18" s="73"/>
      <c r="F18" s="267"/>
      <c r="G18" s="259"/>
      <c r="H18" s="280"/>
      <c r="I18" s="74"/>
      <c r="J18" s="74"/>
      <c r="K18" s="74"/>
      <c r="L18" s="74"/>
      <c r="M18" s="74"/>
      <c r="N18" s="74"/>
      <c r="O18" s="75"/>
      <c r="P18" s="76"/>
      <c r="Q18" s="30"/>
      <c r="R18" s="31"/>
      <c r="S18" s="31"/>
      <c r="T18" s="31"/>
      <c r="U18" s="31"/>
      <c r="V18" s="32"/>
      <c r="W18" s="27"/>
      <c r="X18" s="13"/>
      <c r="Y18" s="13"/>
      <c r="Z18" s="13"/>
    </row>
    <row r="19" spans="1:26" ht="20.100000000000001" customHeight="1" x14ac:dyDescent="0.25">
      <c r="A19" s="33"/>
      <c r="B19" s="70" t="s">
        <v>26</v>
      </c>
      <c r="C19" s="77"/>
      <c r="D19" s="78"/>
      <c r="E19" s="73"/>
      <c r="F19" s="268"/>
      <c r="G19" s="269"/>
      <c r="H19" s="328"/>
      <c r="I19" s="74"/>
      <c r="J19" s="74"/>
      <c r="K19" s="74"/>
      <c r="L19" s="74"/>
      <c r="M19" s="74"/>
      <c r="N19" s="74"/>
      <c r="O19" s="75"/>
      <c r="P19" s="76"/>
      <c r="Q19" s="30"/>
      <c r="R19" s="31"/>
      <c r="S19" s="31"/>
      <c r="T19" s="31"/>
      <c r="U19" s="31"/>
      <c r="V19" s="32"/>
      <c r="W19" s="27"/>
      <c r="X19" s="13"/>
      <c r="Y19" s="13"/>
      <c r="Z19" s="13"/>
    </row>
    <row r="20" spans="1:26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329"/>
      <c r="I20" s="50"/>
      <c r="J20" s="50"/>
      <c r="K20" s="50"/>
      <c r="L20" s="50"/>
      <c r="M20" s="50"/>
      <c r="N20" s="50"/>
      <c r="O20" s="51"/>
      <c r="P20" s="83">
        <f>SUM(P14:P19)</f>
        <v>0</v>
      </c>
      <c r="Q20" s="49"/>
      <c r="R20" s="53"/>
      <c r="S20" s="53"/>
      <c r="T20" s="53"/>
      <c r="U20" s="53"/>
      <c r="V20" s="54"/>
      <c r="W20" s="27"/>
      <c r="X20" s="13"/>
      <c r="Y20" s="13"/>
      <c r="Z20" s="13"/>
    </row>
    <row r="21" spans="1:26" ht="20.100000000000001" customHeight="1" x14ac:dyDescent="0.25">
      <c r="A21" s="33"/>
      <c r="B21" s="35" t="s">
        <v>28</v>
      </c>
      <c r="C21" s="84"/>
      <c r="D21" s="60"/>
      <c r="E21" s="60">
        <f>((E15*U22*0)+(E16*V22*0)+(E17*W22*0))/100</f>
        <v>0</v>
      </c>
      <c r="F21" s="258" t="s">
        <v>29</v>
      </c>
      <c r="G21" s="259"/>
      <c r="H21" s="280"/>
      <c r="I21" s="59"/>
      <c r="J21" s="59"/>
      <c r="K21" s="59"/>
      <c r="L21" s="59"/>
      <c r="M21" s="59"/>
      <c r="N21" s="59"/>
      <c r="O21" s="60"/>
      <c r="P21" s="61">
        <f>((E15*X22*0)+(E16*Y22*0)+(E17*Z22*0))/100</f>
        <v>0</v>
      </c>
      <c r="Q21" s="36"/>
      <c r="R21" s="37"/>
      <c r="S21" s="37"/>
      <c r="T21" s="37"/>
      <c r="U21" s="37"/>
      <c r="V21" s="62"/>
      <c r="W21" s="27"/>
      <c r="X21" s="13"/>
      <c r="Y21" s="13"/>
      <c r="Z21" s="13"/>
    </row>
    <row r="22" spans="1:26" ht="20.100000000000001" customHeight="1" x14ac:dyDescent="0.25">
      <c r="A22" s="33"/>
      <c r="B22" s="34" t="s">
        <v>30</v>
      </c>
      <c r="C22" s="85"/>
      <c r="D22" s="75"/>
      <c r="E22" s="75">
        <f>((E15*U23*0)+(E16*V23*0)+(E17*W23*0))/100</f>
        <v>0</v>
      </c>
      <c r="F22" s="258" t="s">
        <v>31</v>
      </c>
      <c r="G22" s="259"/>
      <c r="H22" s="280"/>
      <c r="I22" s="74"/>
      <c r="J22" s="74"/>
      <c r="K22" s="74"/>
      <c r="L22" s="74"/>
      <c r="M22" s="74"/>
      <c r="N22" s="74"/>
      <c r="O22" s="75"/>
      <c r="P22" s="76">
        <f>((E15*X23*0)+(E16*Y23*0)+(E17*Z23*0))/100</f>
        <v>0</v>
      </c>
      <c r="Q22" s="30"/>
      <c r="R22" s="31"/>
      <c r="S22" s="31"/>
      <c r="T22" s="31"/>
      <c r="U22" s="31">
        <v>1</v>
      </c>
      <c r="V22" s="86">
        <v>1</v>
      </c>
      <c r="W22" s="27">
        <v>1</v>
      </c>
      <c r="X22" s="13">
        <v>1</v>
      </c>
      <c r="Y22" s="13">
        <v>1</v>
      </c>
      <c r="Z22" s="13">
        <v>1</v>
      </c>
    </row>
    <row r="23" spans="1:26" ht="20.100000000000001" customHeight="1" x14ac:dyDescent="0.25">
      <c r="A23" s="33"/>
      <c r="B23" s="34" t="s">
        <v>32</v>
      </c>
      <c r="C23" s="85"/>
      <c r="D23" s="75"/>
      <c r="E23" s="75">
        <f>((E15*U24*0)+(E16*V24*0)+(E17*W24*0))/100</f>
        <v>0</v>
      </c>
      <c r="F23" s="258" t="s">
        <v>33</v>
      </c>
      <c r="G23" s="259"/>
      <c r="H23" s="280"/>
      <c r="I23" s="74"/>
      <c r="J23" s="74"/>
      <c r="K23" s="74"/>
      <c r="L23" s="74"/>
      <c r="M23" s="74"/>
      <c r="N23" s="74"/>
      <c r="O23" s="75"/>
      <c r="P23" s="76">
        <f>((E15*X24*0)+(E16*Y24*0)+(E17*Z24*0))/100</f>
        <v>0</v>
      </c>
      <c r="Q23" s="30"/>
      <c r="R23" s="31"/>
      <c r="S23" s="31"/>
      <c r="T23" s="31"/>
      <c r="U23" s="31">
        <v>1</v>
      </c>
      <c r="V23" s="86">
        <v>1</v>
      </c>
      <c r="W23" s="27">
        <v>0</v>
      </c>
      <c r="X23" s="13">
        <v>1</v>
      </c>
      <c r="Y23" s="13">
        <v>1</v>
      </c>
      <c r="Z23" s="13">
        <v>1</v>
      </c>
    </row>
    <row r="24" spans="1:26" ht="20.100000000000001" customHeight="1" x14ac:dyDescent="0.25">
      <c r="A24" s="33"/>
      <c r="B24" s="34"/>
      <c r="C24" s="85"/>
      <c r="D24" s="75"/>
      <c r="E24" s="75"/>
      <c r="F24" s="330"/>
      <c r="G24" s="255"/>
      <c r="H24" s="331"/>
      <c r="I24" s="74"/>
      <c r="J24" s="74"/>
      <c r="K24" s="74"/>
      <c r="L24" s="74"/>
      <c r="M24" s="74"/>
      <c r="N24" s="74"/>
      <c r="O24" s="75"/>
      <c r="P24" s="76"/>
      <c r="Q24" s="30"/>
      <c r="R24" s="31"/>
      <c r="S24" s="31"/>
      <c r="T24" s="31"/>
      <c r="U24" s="31">
        <v>1</v>
      </c>
      <c r="V24" s="86">
        <v>1</v>
      </c>
      <c r="W24" s="27">
        <v>1</v>
      </c>
      <c r="X24" s="13">
        <v>1</v>
      </c>
      <c r="Y24" s="13">
        <v>1</v>
      </c>
      <c r="Z24" s="13">
        <v>0</v>
      </c>
    </row>
    <row r="25" spans="1:26" ht="20.100000000000001" customHeight="1" x14ac:dyDescent="0.25">
      <c r="A25" s="33"/>
      <c r="B25" s="87"/>
      <c r="C25" s="88"/>
      <c r="D25" s="89"/>
      <c r="E25" s="90"/>
      <c r="F25" s="321" t="s">
        <v>27</v>
      </c>
      <c r="G25" s="322"/>
      <c r="H25" s="323"/>
      <c r="I25" s="92"/>
      <c r="J25" s="92"/>
      <c r="K25" s="92"/>
      <c r="L25" s="92"/>
      <c r="M25" s="92"/>
      <c r="N25" s="92"/>
      <c r="O25" s="89"/>
      <c r="P25" s="93">
        <f>SUM(E21:E24)+SUM(P21:P24)</f>
        <v>0</v>
      </c>
      <c r="Q25" s="91"/>
      <c r="R25" s="94"/>
      <c r="S25" s="94"/>
      <c r="T25" s="94"/>
      <c r="U25" s="94"/>
      <c r="V25" s="95"/>
      <c r="W25" s="27"/>
      <c r="X25" s="13"/>
      <c r="Y25" s="13"/>
      <c r="Z25" s="13"/>
    </row>
    <row r="26" spans="1:26" ht="20.100000000000001" customHeight="1" x14ac:dyDescent="0.25">
      <c r="A26" s="33"/>
      <c r="B26" s="96" t="s">
        <v>34</v>
      </c>
      <c r="C26" s="97"/>
      <c r="D26" s="98"/>
      <c r="E26" s="99"/>
      <c r="F26" s="261" t="s">
        <v>35</v>
      </c>
      <c r="G26" s="324"/>
      <c r="H26" s="325"/>
      <c r="I26" s="101"/>
      <c r="J26" s="101"/>
      <c r="K26" s="101"/>
      <c r="L26" s="101"/>
      <c r="M26" s="101"/>
      <c r="N26" s="101"/>
      <c r="O26" s="98"/>
      <c r="P26" s="102"/>
      <c r="Q26" s="100"/>
      <c r="R26" s="103"/>
      <c r="S26" s="103"/>
      <c r="T26" s="103"/>
      <c r="U26" s="103"/>
      <c r="V26" s="104"/>
      <c r="W26" s="27"/>
      <c r="X26" s="13"/>
      <c r="Y26" s="13"/>
      <c r="Z26" s="13"/>
    </row>
    <row r="27" spans="1:26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326"/>
      <c r="I27" s="59"/>
      <c r="J27" s="59"/>
      <c r="K27" s="59"/>
      <c r="L27" s="59"/>
      <c r="M27" s="59"/>
      <c r="N27" s="59"/>
      <c r="O27" s="60"/>
      <c r="P27" s="61">
        <f>E20+P20+E25+P25</f>
        <v>0</v>
      </c>
      <c r="Q27" s="36"/>
      <c r="R27" s="37"/>
      <c r="S27" s="37"/>
      <c r="T27" s="37"/>
      <c r="U27" s="37"/>
      <c r="V27" s="62"/>
      <c r="W27" s="27"/>
      <c r="X27" s="13"/>
      <c r="Y27" s="13"/>
      <c r="Z27" s="13"/>
    </row>
    <row r="28" spans="1:26" ht="20.100000000000001" customHeight="1" x14ac:dyDescent="0.25">
      <c r="A28" s="33"/>
      <c r="B28" s="107"/>
      <c r="C28" s="108"/>
      <c r="D28" s="33"/>
      <c r="E28" s="109"/>
      <c r="F28" s="327" t="s">
        <v>37</v>
      </c>
      <c r="G28" s="327"/>
      <c r="H28" s="110">
        <f>P27-SUM('SO 03 - VODOVODNÁ PRÍPOJK17195'!K77:'SO 03 - VODOVODNÁ PRÍPOJK17195'!K137)</f>
        <v>0</v>
      </c>
      <c r="I28" s="111"/>
      <c r="J28" s="111"/>
      <c r="K28" s="111"/>
      <c r="L28" s="111"/>
      <c r="M28" s="111"/>
      <c r="N28" s="111"/>
      <c r="O28" s="90"/>
      <c r="P28" s="112">
        <f>ROUND(((ROUND(H28,2)*23)*1/100),2)</f>
        <v>0</v>
      </c>
      <c r="Q28" s="41"/>
      <c r="R28" s="42"/>
      <c r="S28" s="42"/>
      <c r="T28" s="42"/>
      <c r="U28" s="42"/>
      <c r="V28" s="43"/>
      <c r="W28" s="27"/>
      <c r="X28" s="13"/>
      <c r="Y28" s="13"/>
      <c r="Z28" s="13"/>
    </row>
    <row r="29" spans="1:26" ht="20.100000000000001" customHeight="1" x14ac:dyDescent="0.25">
      <c r="A29" s="33"/>
      <c r="B29" s="107"/>
      <c r="C29" s="108"/>
      <c r="D29" s="33"/>
      <c r="E29" s="109"/>
      <c r="F29" s="257" t="s">
        <v>38</v>
      </c>
      <c r="G29" s="257"/>
      <c r="H29" s="85">
        <f>SUM('SO 03 - VODOVODNÁ PRÍPOJK17195'!K77:'SO 03 - VODOVODNÁ PRÍPOJK17195'!K137)</f>
        <v>0</v>
      </c>
      <c r="I29" s="74"/>
      <c r="J29" s="74"/>
      <c r="K29" s="74"/>
      <c r="L29" s="74"/>
      <c r="M29" s="74"/>
      <c r="N29" s="74"/>
      <c r="O29" s="75"/>
      <c r="P29" s="76">
        <f>ROUND(((ROUND(H29,2)*0)/100),2)</f>
        <v>0</v>
      </c>
      <c r="Q29" s="30"/>
      <c r="R29" s="31"/>
      <c r="S29" s="31"/>
      <c r="T29" s="31"/>
      <c r="U29" s="31"/>
      <c r="V29" s="32"/>
      <c r="W29" s="27"/>
      <c r="X29" s="13"/>
      <c r="Y29" s="13"/>
      <c r="Z29" s="13"/>
    </row>
    <row r="30" spans="1:26" ht="20.100000000000001" customHeight="1" x14ac:dyDescent="0.25">
      <c r="A30" s="33"/>
      <c r="B30" s="107"/>
      <c r="C30" s="108"/>
      <c r="D30" s="33"/>
      <c r="E30" s="109"/>
      <c r="F30" s="327" t="s">
        <v>39</v>
      </c>
      <c r="G30" s="327"/>
      <c r="H30" s="113"/>
      <c r="I30" s="111"/>
      <c r="J30" s="111"/>
      <c r="K30" s="111"/>
      <c r="L30" s="111"/>
      <c r="M30" s="111"/>
      <c r="N30" s="111"/>
      <c r="O30" s="90"/>
      <c r="P30" s="114">
        <f>SUM(P27:P29)</f>
        <v>0</v>
      </c>
      <c r="Q30" s="41"/>
      <c r="R30" s="42"/>
      <c r="S30" s="42"/>
      <c r="T30" s="42"/>
      <c r="U30" s="42"/>
      <c r="V30" s="43"/>
      <c r="W30" s="27"/>
      <c r="X30" s="13"/>
      <c r="Y30" s="13"/>
      <c r="Z30" s="13"/>
    </row>
    <row r="31" spans="1:26" ht="20.100000000000001" customHeight="1" x14ac:dyDescent="0.25">
      <c r="A31" s="33"/>
      <c r="B31" s="115"/>
      <c r="C31" s="116"/>
      <c r="D31" s="117"/>
      <c r="E31" s="118"/>
      <c r="F31" s="252"/>
      <c r="G31" s="257"/>
      <c r="H31" s="30"/>
      <c r="I31" s="31"/>
      <c r="J31" s="31"/>
      <c r="K31" s="31"/>
      <c r="L31" s="31"/>
      <c r="M31" s="31"/>
      <c r="N31" s="31"/>
      <c r="O31" s="119"/>
      <c r="P31" s="34"/>
      <c r="Q31" s="30"/>
      <c r="R31" s="31"/>
      <c r="S31" s="31"/>
      <c r="T31" s="31"/>
      <c r="U31" s="31"/>
      <c r="V31" s="32"/>
      <c r="W31" s="27"/>
      <c r="X31" s="13"/>
      <c r="Y31" s="13"/>
      <c r="Z31" s="13"/>
    </row>
    <row r="32" spans="1:26" ht="20.100000000000001" customHeight="1" x14ac:dyDescent="0.25">
      <c r="A32" s="33"/>
      <c r="B32" s="120" t="s">
        <v>40</v>
      </c>
      <c r="C32" s="121"/>
      <c r="D32" s="122"/>
      <c r="E32" s="103" t="s">
        <v>41</v>
      </c>
      <c r="F32" s="105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3"/>
      <c r="W32" s="27"/>
      <c r="X32" s="13"/>
      <c r="Y32" s="13"/>
      <c r="Z32" s="13"/>
    </row>
    <row r="33" spans="1:26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  <c r="W33" s="27"/>
      <c r="X33" s="13"/>
      <c r="Y33" s="13"/>
      <c r="Z33" s="13"/>
    </row>
    <row r="34" spans="1:26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27"/>
      <c r="X34" s="13"/>
      <c r="Y34" s="13"/>
      <c r="Z34" s="13"/>
    </row>
    <row r="35" spans="1:26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5"/>
      <c r="W35" s="27"/>
      <c r="X35" s="13"/>
      <c r="Y35" s="13"/>
      <c r="Z35" s="13"/>
    </row>
    <row r="36" spans="1:26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7"/>
      <c r="X36" s="13"/>
      <c r="Y36" s="13"/>
      <c r="Z36" s="13"/>
    </row>
    <row r="37" spans="1:26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26"/>
      <c r="W37" s="27"/>
      <c r="X37" s="13"/>
      <c r="Y37" s="13"/>
      <c r="Z37" s="13"/>
    </row>
    <row r="38" spans="1:26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30"/>
      <c r="W38" s="27"/>
      <c r="X38" s="13"/>
      <c r="Y38" s="13"/>
      <c r="Z38" s="13"/>
    </row>
    <row r="39" spans="1:26" ht="20.100000000000001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31"/>
      <c r="X39" s="13"/>
      <c r="Y39" s="13"/>
      <c r="Z39" s="13"/>
    </row>
    <row r="40" spans="1:26" ht="20.100000000000001" customHeight="1" x14ac:dyDescent="0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31"/>
      <c r="X40" s="13"/>
      <c r="Y40" s="13"/>
      <c r="Z40" s="13"/>
    </row>
    <row r="41" spans="1:26" ht="20.100000000000001" customHeight="1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31"/>
      <c r="X41" s="13"/>
      <c r="Y41" s="13"/>
      <c r="Z41" s="13"/>
    </row>
    <row r="42" spans="1:26" ht="20.100000000000001" customHeight="1" x14ac:dyDescent="0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31"/>
      <c r="X42" s="13"/>
      <c r="Y42" s="13"/>
      <c r="Z42" s="13"/>
    </row>
    <row r="43" spans="1:26" ht="20.100000000000001" customHeight="1" x14ac:dyDescent="0.25">
      <c r="A43" s="12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7"/>
      <c r="X43" s="13"/>
      <c r="Y43" s="13"/>
      <c r="Z43" s="13"/>
    </row>
    <row r="44" spans="1:26" ht="35.1" customHeight="1" x14ac:dyDescent="0.25">
      <c r="A44" s="28"/>
      <c r="B44" s="314" t="s">
        <v>42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6"/>
      <c r="W44" s="27"/>
      <c r="X44" s="13"/>
      <c r="Y44" s="13"/>
      <c r="Z44" s="13"/>
    </row>
    <row r="45" spans="1:26" ht="20.100000000000001" customHeight="1" x14ac:dyDescent="0.25">
      <c r="A45" s="28"/>
      <c r="B45" s="132"/>
      <c r="C45" s="133"/>
      <c r="D45" s="133"/>
      <c r="E45" s="133"/>
      <c r="F45" s="133"/>
      <c r="G45" s="133"/>
      <c r="H45" s="133"/>
      <c r="I45" s="13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  <c r="W45" s="27"/>
      <c r="X45" s="13"/>
      <c r="Y45" s="13"/>
      <c r="Z45" s="13"/>
    </row>
    <row r="46" spans="1:26" ht="20.100000000000001" customHeight="1" x14ac:dyDescent="0.25">
      <c r="A46" s="134"/>
      <c r="B46" s="317" t="s">
        <v>9</v>
      </c>
      <c r="C46" s="318"/>
      <c r="D46" s="318"/>
      <c r="E46" s="319"/>
      <c r="F46" s="320" t="s">
        <v>6</v>
      </c>
      <c r="G46" s="318"/>
      <c r="H46" s="319"/>
      <c r="I46" s="135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27"/>
      <c r="X46" s="13"/>
      <c r="Y46" s="13"/>
      <c r="Z46" s="13"/>
    </row>
    <row r="47" spans="1:26" ht="20.100000000000001" customHeight="1" x14ac:dyDescent="0.25">
      <c r="A47" s="134"/>
      <c r="B47" s="317" t="s">
        <v>12</v>
      </c>
      <c r="C47" s="318"/>
      <c r="D47" s="318"/>
      <c r="E47" s="319"/>
      <c r="F47" s="320" t="s">
        <v>4</v>
      </c>
      <c r="G47" s="318"/>
      <c r="H47" s="319"/>
      <c r="I47" s="135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5"/>
      <c r="W47" s="27"/>
      <c r="X47" s="13"/>
      <c r="Y47" s="13"/>
      <c r="Z47" s="13"/>
    </row>
    <row r="48" spans="1:26" ht="20.100000000000001" customHeight="1" x14ac:dyDescent="0.25">
      <c r="A48" s="134"/>
      <c r="B48" s="317" t="s">
        <v>14</v>
      </c>
      <c r="C48" s="318"/>
      <c r="D48" s="318"/>
      <c r="E48" s="319"/>
      <c r="F48" s="320" t="s">
        <v>43</v>
      </c>
      <c r="G48" s="318"/>
      <c r="H48" s="319"/>
      <c r="I48" s="135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27"/>
      <c r="X48" s="13"/>
      <c r="Y48" s="13"/>
      <c r="Z48" s="13"/>
    </row>
    <row r="49" spans="1:26" ht="20.100000000000001" customHeight="1" x14ac:dyDescent="0.25">
      <c r="A49" s="134"/>
      <c r="B49" s="302" t="s">
        <v>1</v>
      </c>
      <c r="C49" s="303"/>
      <c r="D49" s="303"/>
      <c r="E49" s="303"/>
      <c r="F49" s="303"/>
      <c r="G49" s="303"/>
      <c r="H49" s="303"/>
      <c r="I49" s="30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27"/>
      <c r="X49" s="13"/>
      <c r="Y49" s="13"/>
      <c r="Z49" s="13"/>
    </row>
    <row r="50" spans="1:26" ht="20.100000000000001" customHeight="1" x14ac:dyDescent="0.25">
      <c r="A50" s="28"/>
      <c r="B50" s="136" t="s">
        <v>1127</v>
      </c>
      <c r="C50" s="137"/>
      <c r="D50" s="137"/>
      <c r="E50" s="137"/>
      <c r="F50" s="137"/>
      <c r="G50" s="137"/>
      <c r="H50" s="137"/>
      <c r="I50" s="137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27"/>
      <c r="X50" s="13"/>
      <c r="Y50" s="13"/>
      <c r="Z50" s="13"/>
    </row>
    <row r="51" spans="1:26" ht="20.100000000000001" customHeight="1" x14ac:dyDescent="0.25">
      <c r="A51" s="28"/>
      <c r="B51" s="136"/>
      <c r="C51" s="137"/>
      <c r="D51" s="137"/>
      <c r="E51" s="137"/>
      <c r="F51" s="137"/>
      <c r="G51" s="137"/>
      <c r="H51" s="137"/>
      <c r="I51" s="137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5"/>
      <c r="W51" s="27"/>
      <c r="X51" s="13"/>
      <c r="Y51" s="13"/>
      <c r="Z51" s="13"/>
    </row>
    <row r="52" spans="1:26" ht="20.100000000000001" customHeight="1" x14ac:dyDescent="0.25">
      <c r="A52" s="28"/>
      <c r="B52" s="136"/>
      <c r="C52" s="137"/>
      <c r="D52" s="137"/>
      <c r="E52" s="137"/>
      <c r="F52" s="137"/>
      <c r="G52" s="137"/>
      <c r="H52" s="137"/>
      <c r="I52" s="137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5"/>
      <c r="W52" s="27"/>
      <c r="X52" s="13"/>
      <c r="Y52" s="13"/>
      <c r="Z52" s="13"/>
    </row>
    <row r="53" spans="1:26" ht="20.100000000000001" customHeight="1" x14ac:dyDescent="0.25">
      <c r="A53" s="28"/>
      <c r="B53" s="136" t="s">
        <v>44</v>
      </c>
      <c r="C53" s="137"/>
      <c r="D53" s="137"/>
      <c r="E53" s="137"/>
      <c r="F53" s="137"/>
      <c r="G53" s="137"/>
      <c r="H53" s="137"/>
      <c r="I53" s="137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  <c r="W53" s="27"/>
      <c r="X53" s="13"/>
      <c r="Y53" s="13"/>
      <c r="Z53" s="13"/>
    </row>
    <row r="54" spans="1:26" ht="20.100000000000001" customHeight="1" x14ac:dyDescent="0.25">
      <c r="A54" s="19"/>
      <c r="B54" s="312"/>
      <c r="C54" s="313"/>
      <c r="D54" s="138"/>
      <c r="E54" s="138" t="s">
        <v>16</v>
      </c>
      <c r="F54" s="138" t="s">
        <v>17</v>
      </c>
      <c r="G54" s="138" t="s">
        <v>27</v>
      </c>
      <c r="H54" s="138" t="s">
        <v>45</v>
      </c>
      <c r="I54" s="138" t="s">
        <v>46</v>
      </c>
      <c r="J54" s="139"/>
      <c r="K54" s="139"/>
      <c r="L54" s="139"/>
      <c r="M54" s="139"/>
      <c r="N54" s="139"/>
      <c r="O54" s="139"/>
      <c r="P54" s="139"/>
      <c r="Q54" s="140"/>
      <c r="R54" s="140"/>
      <c r="S54" s="140"/>
      <c r="T54" s="140"/>
      <c r="U54" s="140"/>
      <c r="V54" s="141"/>
      <c r="W54" s="27"/>
      <c r="X54" s="13"/>
      <c r="Y54" s="13"/>
      <c r="Z54" s="13"/>
    </row>
    <row r="55" spans="1:26" ht="20.100000000000001" customHeight="1" x14ac:dyDescent="0.25">
      <c r="A55" s="13"/>
      <c r="B55" s="311" t="s">
        <v>47</v>
      </c>
      <c r="C55" s="289"/>
      <c r="D55" s="289"/>
      <c r="E55" s="142"/>
      <c r="F55" s="142"/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4"/>
      <c r="S55" s="144"/>
      <c r="T55" s="144"/>
      <c r="U55" s="144"/>
      <c r="V55" s="145"/>
      <c r="W55" s="27"/>
      <c r="X55" s="13"/>
      <c r="Y55" s="13"/>
      <c r="Z55" s="13"/>
    </row>
    <row r="56" spans="1:26" ht="20.100000000000001" customHeight="1" x14ac:dyDescent="0.25">
      <c r="A56" s="13"/>
      <c r="B56" s="310" t="s">
        <v>48</v>
      </c>
      <c r="C56" s="261"/>
      <c r="D56" s="261"/>
      <c r="E56" s="58">
        <f>'SO 03 - VODOVODNÁ PRÍPOJK17195'!L92</f>
        <v>0</v>
      </c>
      <c r="F56" s="58">
        <f>'SO 03 - VODOVODNÁ PRÍPOJK17195'!M92</f>
        <v>0</v>
      </c>
      <c r="G56" s="58">
        <f>'SO 03 - VODOVODNÁ PRÍPOJK17195'!I92</f>
        <v>0</v>
      </c>
      <c r="H56" s="146">
        <f>'SO 03 - VODOVODNÁ PRÍPOJK17195'!S92</f>
        <v>0</v>
      </c>
      <c r="I56" s="146">
        <f>'SO 03 - VODOVODNÁ PRÍPOJK17195'!V92</f>
        <v>1.22</v>
      </c>
      <c r="J56" s="146"/>
      <c r="K56" s="146"/>
      <c r="L56" s="146"/>
      <c r="M56" s="146"/>
      <c r="N56" s="146"/>
      <c r="O56" s="146"/>
      <c r="P56" s="146"/>
      <c r="Q56" s="13"/>
      <c r="R56" s="13"/>
      <c r="S56" s="13"/>
      <c r="T56" s="13"/>
      <c r="U56" s="13"/>
      <c r="V56" s="147"/>
      <c r="W56" s="27"/>
      <c r="X56" s="13"/>
      <c r="Y56" s="13"/>
      <c r="Z56" s="13"/>
    </row>
    <row r="57" spans="1:26" ht="20.100000000000001" customHeight="1" x14ac:dyDescent="0.25">
      <c r="A57" s="13"/>
      <c r="B57" s="310" t="s">
        <v>51</v>
      </c>
      <c r="C57" s="261"/>
      <c r="D57" s="261"/>
      <c r="E57" s="58">
        <f>'SO 03 - VODOVODNÁ PRÍPOJK17195'!L98</f>
        <v>0</v>
      </c>
      <c r="F57" s="58">
        <f>'SO 03 - VODOVODNÁ PRÍPOJK17195'!M98</f>
        <v>0</v>
      </c>
      <c r="G57" s="58">
        <f>'SO 03 - VODOVODNÁ PRÍPOJK17195'!I98</f>
        <v>0</v>
      </c>
      <c r="H57" s="146">
        <f>'SO 03 - VODOVODNÁ PRÍPOJK17195'!S98</f>
        <v>7.2</v>
      </c>
      <c r="I57" s="146">
        <f>'SO 03 - VODOVODNÁ PRÍPOJK17195'!V98</f>
        <v>0</v>
      </c>
      <c r="J57" s="146"/>
      <c r="K57" s="146"/>
      <c r="L57" s="146"/>
      <c r="M57" s="146"/>
      <c r="N57" s="146"/>
      <c r="O57" s="146"/>
      <c r="P57" s="146"/>
      <c r="Q57" s="13"/>
      <c r="R57" s="13"/>
      <c r="S57" s="13"/>
      <c r="T57" s="13"/>
      <c r="U57" s="13"/>
      <c r="V57" s="147"/>
      <c r="W57" s="27"/>
      <c r="X57" s="13"/>
      <c r="Y57" s="13"/>
      <c r="Z57" s="13"/>
    </row>
    <row r="58" spans="1:26" ht="20.100000000000001" customHeight="1" x14ac:dyDescent="0.25">
      <c r="A58" s="13"/>
      <c r="B58" s="310" t="s">
        <v>1061</v>
      </c>
      <c r="C58" s="261"/>
      <c r="D58" s="261"/>
      <c r="E58" s="58">
        <f>'SO 03 - VODOVODNÁ PRÍPOJK17195'!L102</f>
        <v>0</v>
      </c>
      <c r="F58" s="58">
        <f>'SO 03 - VODOVODNÁ PRÍPOJK17195'!M102</f>
        <v>0</v>
      </c>
      <c r="G58" s="58">
        <f>'SO 03 - VODOVODNÁ PRÍPOJK17195'!I102</f>
        <v>0</v>
      </c>
      <c r="H58" s="146">
        <f>'SO 03 - VODOVODNÁ PRÍPOJK17195'!S102</f>
        <v>1.52</v>
      </c>
      <c r="I58" s="146">
        <f>'SO 03 - VODOVODNÁ PRÍPOJK17195'!V102</f>
        <v>0</v>
      </c>
      <c r="J58" s="146"/>
      <c r="K58" s="146"/>
      <c r="L58" s="146"/>
      <c r="M58" s="146"/>
      <c r="N58" s="146"/>
      <c r="O58" s="146"/>
      <c r="P58" s="146"/>
      <c r="Q58" s="13"/>
      <c r="R58" s="13"/>
      <c r="S58" s="13"/>
      <c r="T58" s="13"/>
      <c r="U58" s="13"/>
      <c r="V58" s="147"/>
      <c r="W58" s="27"/>
      <c r="X58" s="13"/>
      <c r="Y58" s="13"/>
      <c r="Z58" s="13"/>
    </row>
    <row r="59" spans="1:26" ht="20.100000000000001" customHeight="1" x14ac:dyDescent="0.25">
      <c r="A59" s="13"/>
      <c r="B59" s="310" t="s">
        <v>1128</v>
      </c>
      <c r="C59" s="261"/>
      <c r="D59" s="261"/>
      <c r="E59" s="58">
        <f>'SO 03 - VODOVODNÁ PRÍPOJK17195'!L135</f>
        <v>0</v>
      </c>
      <c r="F59" s="58">
        <f>'SO 03 - VODOVODNÁ PRÍPOJK17195'!M135</f>
        <v>0</v>
      </c>
      <c r="G59" s="58">
        <f>'SO 03 - VODOVODNÁ PRÍPOJK17195'!I135</f>
        <v>0</v>
      </c>
      <c r="H59" s="146">
        <f>'SO 03 - VODOVODNÁ PRÍPOJK17195'!S135</f>
        <v>0.85</v>
      </c>
      <c r="I59" s="146">
        <f>'SO 03 - VODOVODNÁ PRÍPOJK17195'!V135</f>
        <v>0</v>
      </c>
      <c r="J59" s="146"/>
      <c r="K59" s="146"/>
      <c r="L59" s="146"/>
      <c r="M59" s="146"/>
      <c r="N59" s="146"/>
      <c r="O59" s="146"/>
      <c r="P59" s="146"/>
      <c r="Q59" s="13"/>
      <c r="R59" s="13"/>
      <c r="S59" s="13"/>
      <c r="T59" s="13"/>
      <c r="U59" s="13"/>
      <c r="V59" s="147"/>
      <c r="W59" s="27"/>
      <c r="X59" s="13"/>
      <c r="Y59" s="13"/>
      <c r="Z59" s="13"/>
    </row>
    <row r="60" spans="1:26" ht="20.100000000000001" customHeight="1" x14ac:dyDescent="0.25">
      <c r="A60" s="13"/>
      <c r="B60" s="308" t="s">
        <v>47</v>
      </c>
      <c r="C60" s="309"/>
      <c r="D60" s="309"/>
      <c r="E60" s="148">
        <f>'SO 03 - VODOVODNÁ PRÍPOJK17195'!L137</f>
        <v>0</v>
      </c>
      <c r="F60" s="148">
        <f>'SO 03 - VODOVODNÁ PRÍPOJK17195'!M137</f>
        <v>0</v>
      </c>
      <c r="G60" s="148">
        <f>'SO 03 - VODOVODNÁ PRÍPOJK17195'!I137</f>
        <v>0</v>
      </c>
      <c r="H60" s="149">
        <f>'SO 03 - VODOVODNÁ PRÍPOJK17195'!S137</f>
        <v>9.57</v>
      </c>
      <c r="I60" s="149">
        <f>'SO 03 - VODOVODNÁ PRÍPOJK17195'!V137</f>
        <v>1.22</v>
      </c>
      <c r="J60" s="149"/>
      <c r="K60" s="149"/>
      <c r="L60" s="149"/>
      <c r="M60" s="149"/>
      <c r="N60" s="149"/>
      <c r="O60" s="149"/>
      <c r="P60" s="149"/>
      <c r="Q60" s="13"/>
      <c r="R60" s="13"/>
      <c r="S60" s="13"/>
      <c r="T60" s="13"/>
      <c r="U60" s="13"/>
      <c r="V60" s="147"/>
      <c r="W60" s="27"/>
      <c r="X60" s="13"/>
      <c r="Y60" s="13"/>
      <c r="Z60" s="13"/>
    </row>
    <row r="61" spans="1:26" ht="20.100000000000001" customHeight="1" x14ac:dyDescent="0.25">
      <c r="A61" s="13"/>
      <c r="B61" s="310"/>
      <c r="C61" s="261"/>
      <c r="D61" s="261"/>
      <c r="E61" s="58"/>
      <c r="F61" s="58"/>
      <c r="G61" s="58"/>
      <c r="H61" s="146"/>
      <c r="I61" s="146"/>
      <c r="J61" s="146"/>
      <c r="K61" s="146"/>
      <c r="L61" s="146"/>
      <c r="M61" s="146"/>
      <c r="N61" s="146"/>
      <c r="O61" s="146"/>
      <c r="P61" s="146"/>
      <c r="Q61" s="13"/>
      <c r="R61" s="13"/>
      <c r="S61" s="13"/>
      <c r="T61" s="13"/>
      <c r="U61" s="13"/>
      <c r="V61" s="147"/>
      <c r="W61" s="27"/>
      <c r="X61" s="13"/>
      <c r="Y61" s="13"/>
      <c r="Z61" s="13"/>
    </row>
    <row r="62" spans="1:26" ht="20.100000000000001" customHeight="1" x14ac:dyDescent="0.25">
      <c r="A62" s="150"/>
      <c r="B62" s="292" t="s">
        <v>71</v>
      </c>
      <c r="C62" s="293"/>
      <c r="D62" s="293"/>
      <c r="E62" s="151">
        <f>'SO 03 - VODOVODNÁ PRÍPOJK17195'!L138</f>
        <v>0</v>
      </c>
      <c r="F62" s="151">
        <f>'SO 03 - VODOVODNÁ PRÍPOJK17195'!M138</f>
        <v>0</v>
      </c>
      <c r="G62" s="151">
        <f>'SO 03 - VODOVODNÁ PRÍPOJK17195'!I138</f>
        <v>0</v>
      </c>
      <c r="H62" s="152">
        <f>'SO 03 - VODOVODNÁ PRÍPOJK17195'!S138</f>
        <v>9.57</v>
      </c>
      <c r="I62" s="152">
        <f>'SO 03 - VODOVODNÁ PRÍPOJK17195'!V138</f>
        <v>1.22</v>
      </c>
      <c r="J62" s="153"/>
      <c r="K62" s="153"/>
      <c r="L62" s="153"/>
      <c r="M62" s="153"/>
      <c r="N62" s="153"/>
      <c r="O62" s="153"/>
      <c r="P62" s="153"/>
      <c r="Q62" s="154"/>
      <c r="R62" s="154"/>
      <c r="S62" s="154"/>
      <c r="T62" s="154"/>
      <c r="U62" s="154"/>
      <c r="V62" s="155"/>
      <c r="W62" s="27"/>
      <c r="X62" s="13"/>
      <c r="Y62" s="13"/>
      <c r="Z62" s="13"/>
    </row>
    <row r="63" spans="1:26" ht="20.100000000000001" customHeight="1" x14ac:dyDescent="0.25">
      <c r="A63" s="124"/>
      <c r="B63" s="124"/>
      <c r="C63" s="124"/>
      <c r="D63" s="124"/>
      <c r="E63" s="156"/>
      <c r="F63" s="156"/>
      <c r="G63" s="156"/>
      <c r="H63" s="157"/>
      <c r="I63" s="157"/>
      <c r="J63" s="157"/>
      <c r="K63" s="157"/>
      <c r="L63" s="157"/>
      <c r="M63" s="157"/>
      <c r="N63" s="157"/>
      <c r="O63" s="157"/>
      <c r="P63" s="157"/>
      <c r="Q63" s="124"/>
      <c r="R63" s="124"/>
      <c r="S63" s="124"/>
      <c r="T63" s="124"/>
      <c r="U63" s="124"/>
      <c r="V63" s="124"/>
      <c r="W63" s="27"/>
      <c r="X63" s="13"/>
      <c r="Y63" s="13"/>
      <c r="Z63" s="13"/>
    </row>
    <row r="64" spans="1:26" ht="20.100000000000001" customHeight="1" x14ac:dyDescent="0.25">
      <c r="A64" s="124"/>
      <c r="B64" s="124"/>
      <c r="C64" s="124"/>
      <c r="D64" s="124"/>
      <c r="E64" s="156"/>
      <c r="F64" s="156"/>
      <c r="G64" s="156"/>
      <c r="H64" s="157"/>
      <c r="I64" s="157"/>
      <c r="J64" s="157"/>
      <c r="K64" s="157"/>
      <c r="L64" s="157"/>
      <c r="M64" s="157"/>
      <c r="N64" s="157"/>
      <c r="O64" s="157"/>
      <c r="P64" s="157"/>
      <c r="Q64" s="124"/>
      <c r="R64" s="124"/>
      <c r="S64" s="124"/>
      <c r="T64" s="124"/>
      <c r="U64" s="124"/>
      <c r="V64" s="124"/>
      <c r="W64" s="27"/>
      <c r="X64" s="13"/>
      <c r="Y64" s="13"/>
      <c r="Z64" s="13"/>
    </row>
    <row r="65" spans="1:26" ht="20.100000000000001" customHeight="1" x14ac:dyDescent="0.25">
      <c r="A65" s="124"/>
      <c r="B65" s="9"/>
      <c r="C65" s="9"/>
      <c r="D65" s="9"/>
      <c r="E65" s="158"/>
      <c r="F65" s="158"/>
      <c r="G65" s="158"/>
      <c r="H65" s="159"/>
      <c r="I65" s="159"/>
      <c r="J65" s="159"/>
      <c r="K65" s="159"/>
      <c r="L65" s="159"/>
      <c r="M65" s="159"/>
      <c r="N65" s="159"/>
      <c r="O65" s="159"/>
      <c r="P65" s="159"/>
      <c r="Q65" s="9"/>
      <c r="R65" s="9"/>
      <c r="S65" s="9"/>
      <c r="T65" s="9"/>
      <c r="U65" s="9"/>
      <c r="V65" s="9"/>
      <c r="W65" s="27"/>
      <c r="X65" s="13"/>
      <c r="Y65" s="13"/>
      <c r="Z65" s="13"/>
    </row>
    <row r="66" spans="1:26" ht="35.1" customHeight="1" x14ac:dyDescent="0.25">
      <c r="A66" s="13"/>
      <c r="B66" s="294" t="s">
        <v>72</v>
      </c>
      <c r="C66" s="295"/>
      <c r="D66" s="295"/>
      <c r="E66" s="295"/>
      <c r="F66" s="295"/>
      <c r="G66" s="295"/>
      <c r="H66" s="295"/>
      <c r="I66" s="295"/>
      <c r="J66" s="295"/>
      <c r="K66" s="295"/>
      <c r="L66" s="295"/>
      <c r="M66" s="295"/>
      <c r="N66" s="295"/>
      <c r="O66" s="295"/>
      <c r="P66" s="295"/>
      <c r="Q66" s="295"/>
      <c r="R66" s="295"/>
      <c r="S66" s="295"/>
      <c r="T66" s="295"/>
      <c r="U66" s="295"/>
      <c r="V66" s="296"/>
      <c r="W66" s="27"/>
      <c r="X66" s="13"/>
      <c r="Y66" s="13"/>
      <c r="Z66" s="13"/>
    </row>
    <row r="67" spans="1:26" ht="20.100000000000001" customHeight="1" x14ac:dyDescent="0.25">
      <c r="A67" s="33"/>
      <c r="B67" s="120"/>
      <c r="C67" s="122"/>
      <c r="D67" s="122"/>
      <c r="E67" s="160"/>
      <c r="F67" s="160"/>
      <c r="G67" s="160"/>
      <c r="H67" s="161"/>
      <c r="I67" s="161"/>
      <c r="J67" s="161"/>
      <c r="K67" s="161"/>
      <c r="L67" s="161"/>
      <c r="M67" s="161"/>
      <c r="N67" s="161"/>
      <c r="O67" s="161"/>
      <c r="P67" s="161"/>
      <c r="Q67" s="122"/>
      <c r="R67" s="122"/>
      <c r="S67" s="122"/>
      <c r="T67" s="122"/>
      <c r="U67" s="122"/>
      <c r="V67" s="123"/>
      <c r="W67" s="27"/>
      <c r="X67" s="13"/>
      <c r="Y67" s="13"/>
      <c r="Z67" s="13"/>
    </row>
    <row r="68" spans="1:26" ht="20.100000000000001" customHeight="1" x14ac:dyDescent="0.25">
      <c r="A68" s="162"/>
      <c r="B68" s="299" t="s">
        <v>9</v>
      </c>
      <c r="C68" s="300"/>
      <c r="D68" s="300"/>
      <c r="E68" s="301"/>
      <c r="F68" s="163"/>
      <c r="G68" s="163"/>
      <c r="H68" s="164" t="s">
        <v>73</v>
      </c>
      <c r="I68" s="305" t="s">
        <v>74</v>
      </c>
      <c r="J68" s="306"/>
      <c r="K68" s="306"/>
      <c r="L68" s="306"/>
      <c r="M68" s="306"/>
      <c r="N68" s="306"/>
      <c r="O68" s="306"/>
      <c r="P68" s="307"/>
      <c r="Q68" s="103"/>
      <c r="R68" s="103"/>
      <c r="S68" s="103"/>
      <c r="T68" s="103"/>
      <c r="U68" s="103"/>
      <c r="V68" s="104"/>
      <c r="W68" s="27"/>
      <c r="X68" s="13"/>
      <c r="Y68" s="13"/>
      <c r="Z68" s="13"/>
    </row>
    <row r="69" spans="1:26" ht="20.100000000000001" customHeight="1" x14ac:dyDescent="0.25">
      <c r="A69" s="162"/>
      <c r="B69" s="302" t="s">
        <v>12</v>
      </c>
      <c r="C69" s="303"/>
      <c r="D69" s="303"/>
      <c r="E69" s="304"/>
      <c r="F69" s="165"/>
      <c r="G69" s="165"/>
      <c r="H69" s="166" t="s">
        <v>4</v>
      </c>
      <c r="I69" s="166"/>
      <c r="J69" s="157"/>
      <c r="K69" s="157"/>
      <c r="L69" s="157"/>
      <c r="M69" s="157"/>
      <c r="N69" s="157"/>
      <c r="O69" s="157"/>
      <c r="P69" s="157"/>
      <c r="Q69" s="124"/>
      <c r="R69" s="124"/>
      <c r="S69" s="124"/>
      <c r="T69" s="124"/>
      <c r="U69" s="124"/>
      <c r="V69" s="125"/>
      <c r="W69" s="27"/>
      <c r="X69" s="13"/>
      <c r="Y69" s="13"/>
      <c r="Z69" s="13"/>
    </row>
    <row r="70" spans="1:26" ht="20.100000000000001" customHeight="1" x14ac:dyDescent="0.25">
      <c r="A70" s="162"/>
      <c r="B70" s="302" t="s">
        <v>14</v>
      </c>
      <c r="C70" s="303"/>
      <c r="D70" s="303"/>
      <c r="E70" s="304"/>
      <c r="F70" s="165"/>
      <c r="G70" s="165"/>
      <c r="H70" s="166" t="s">
        <v>75</v>
      </c>
      <c r="I70" s="166" t="s">
        <v>8</v>
      </c>
      <c r="J70" s="157"/>
      <c r="K70" s="157"/>
      <c r="L70" s="157"/>
      <c r="M70" s="157"/>
      <c r="N70" s="157"/>
      <c r="O70" s="157"/>
      <c r="P70" s="157"/>
      <c r="Q70" s="124"/>
      <c r="R70" s="124"/>
      <c r="S70" s="124"/>
      <c r="T70" s="124"/>
      <c r="U70" s="124"/>
      <c r="V70" s="125"/>
      <c r="W70" s="27"/>
      <c r="X70" s="13"/>
      <c r="Y70" s="13"/>
      <c r="Z70" s="13"/>
    </row>
    <row r="71" spans="1:26" ht="20.100000000000001" customHeight="1" x14ac:dyDescent="0.25">
      <c r="A71" s="33"/>
      <c r="B71" s="136" t="s">
        <v>76</v>
      </c>
      <c r="C71" s="167"/>
      <c r="D71" s="167"/>
      <c r="E71" s="168"/>
      <c r="F71" s="168"/>
      <c r="G71" s="168"/>
      <c r="H71" s="169"/>
      <c r="I71" s="169"/>
      <c r="J71" s="157"/>
      <c r="K71" s="157"/>
      <c r="L71" s="157"/>
      <c r="M71" s="157"/>
      <c r="N71" s="157"/>
      <c r="O71" s="157"/>
      <c r="P71" s="157"/>
      <c r="Q71" s="124"/>
      <c r="R71" s="124"/>
      <c r="S71" s="124"/>
      <c r="T71" s="124"/>
      <c r="U71" s="124"/>
      <c r="V71" s="125"/>
      <c r="W71" s="27"/>
      <c r="X71" s="13"/>
      <c r="Y71" s="13"/>
      <c r="Z71" s="13"/>
    </row>
    <row r="72" spans="1:26" ht="20.100000000000001" customHeight="1" x14ac:dyDescent="0.25">
      <c r="A72" s="33"/>
      <c r="B72" s="136" t="s">
        <v>1127</v>
      </c>
      <c r="C72" s="167"/>
      <c r="D72" s="167"/>
      <c r="E72" s="168"/>
      <c r="F72" s="168"/>
      <c r="G72" s="168"/>
      <c r="H72" s="169"/>
      <c r="I72" s="169"/>
      <c r="J72" s="157"/>
      <c r="K72" s="157"/>
      <c r="L72" s="157"/>
      <c r="M72" s="157"/>
      <c r="N72" s="157"/>
      <c r="O72" s="157"/>
      <c r="P72" s="157"/>
      <c r="Q72" s="124"/>
      <c r="R72" s="124"/>
      <c r="S72" s="124"/>
      <c r="T72" s="124"/>
      <c r="U72" s="124"/>
      <c r="V72" s="125"/>
      <c r="W72" s="27"/>
      <c r="X72" s="13"/>
      <c r="Y72" s="13"/>
      <c r="Z72" s="13"/>
    </row>
    <row r="73" spans="1:26" ht="20.100000000000001" customHeight="1" x14ac:dyDescent="0.25">
      <c r="A73" s="33"/>
      <c r="B73" s="136"/>
      <c r="C73" s="167"/>
      <c r="D73" s="167"/>
      <c r="E73" s="168"/>
      <c r="F73" s="168"/>
      <c r="G73" s="168"/>
      <c r="H73" s="169"/>
      <c r="I73" s="169"/>
      <c r="J73" s="157"/>
      <c r="K73" s="157"/>
      <c r="L73" s="157"/>
      <c r="M73" s="157"/>
      <c r="N73" s="157"/>
      <c r="O73" s="157"/>
      <c r="P73" s="157"/>
      <c r="Q73" s="124"/>
      <c r="R73" s="124"/>
      <c r="S73" s="124"/>
      <c r="T73" s="124"/>
      <c r="U73" s="124"/>
      <c r="V73" s="125"/>
      <c r="W73" s="27"/>
      <c r="X73" s="13"/>
      <c r="Y73" s="13"/>
      <c r="Z73" s="13"/>
    </row>
    <row r="74" spans="1:26" ht="20.100000000000001" customHeight="1" x14ac:dyDescent="0.25">
      <c r="A74" s="33"/>
      <c r="B74" s="136"/>
      <c r="C74" s="167"/>
      <c r="D74" s="167"/>
      <c r="E74" s="168"/>
      <c r="F74" s="168"/>
      <c r="G74" s="168"/>
      <c r="H74" s="169"/>
      <c r="I74" s="169"/>
      <c r="J74" s="157"/>
      <c r="K74" s="157"/>
      <c r="L74" s="157"/>
      <c r="M74" s="157"/>
      <c r="N74" s="157"/>
      <c r="O74" s="157"/>
      <c r="P74" s="157"/>
      <c r="Q74" s="124"/>
      <c r="R74" s="124"/>
      <c r="S74" s="124"/>
      <c r="T74" s="124"/>
      <c r="U74" s="124"/>
      <c r="V74" s="125"/>
      <c r="W74" s="27"/>
      <c r="X74" s="13"/>
      <c r="Y74" s="13"/>
      <c r="Z74" s="13"/>
    </row>
    <row r="75" spans="1:26" ht="20.100000000000001" customHeight="1" x14ac:dyDescent="0.25">
      <c r="A75" s="33"/>
      <c r="B75" s="170" t="s">
        <v>44</v>
      </c>
      <c r="C75" s="171"/>
      <c r="D75" s="171"/>
      <c r="E75" s="168"/>
      <c r="F75" s="168"/>
      <c r="G75" s="168"/>
      <c r="H75" s="169"/>
      <c r="I75" s="169"/>
      <c r="J75" s="157"/>
      <c r="K75" s="157"/>
      <c r="L75" s="157"/>
      <c r="M75" s="157"/>
      <c r="N75" s="157"/>
      <c r="O75" s="157"/>
      <c r="P75" s="157"/>
      <c r="Q75" s="124"/>
      <c r="R75" s="124"/>
      <c r="S75" s="124"/>
      <c r="T75" s="124"/>
      <c r="U75" s="124"/>
      <c r="V75" s="125"/>
      <c r="W75" s="27"/>
      <c r="X75" s="13"/>
      <c r="Y75" s="13"/>
      <c r="Z75" s="13"/>
    </row>
    <row r="76" spans="1:26" x14ac:dyDescent="0.25">
      <c r="A76" s="19"/>
      <c r="B76" s="172" t="s">
        <v>77</v>
      </c>
      <c r="C76" s="138" t="s">
        <v>78</v>
      </c>
      <c r="D76" s="138" t="s">
        <v>79</v>
      </c>
      <c r="E76" s="173"/>
      <c r="F76" s="173" t="s">
        <v>80</v>
      </c>
      <c r="G76" s="173" t="s">
        <v>81</v>
      </c>
      <c r="H76" s="174" t="s">
        <v>82</v>
      </c>
      <c r="I76" s="174" t="s">
        <v>83</v>
      </c>
      <c r="J76" s="174"/>
      <c r="K76" s="174"/>
      <c r="L76" s="174"/>
      <c r="M76" s="174"/>
      <c r="N76" s="174"/>
      <c r="O76" s="174"/>
      <c r="P76" s="174" t="s">
        <v>84</v>
      </c>
      <c r="Q76" s="138"/>
      <c r="R76" s="138"/>
      <c r="S76" s="138" t="s">
        <v>85</v>
      </c>
      <c r="T76" s="138"/>
      <c r="U76" s="138"/>
      <c r="V76" s="175" t="s">
        <v>86</v>
      </c>
      <c r="W76" s="27"/>
      <c r="X76" s="13"/>
      <c r="Y76" s="13"/>
      <c r="Z76" s="13"/>
    </row>
    <row r="77" spans="1:26" x14ac:dyDescent="0.25">
      <c r="A77" s="13"/>
      <c r="B77" s="48"/>
      <c r="C77" s="176"/>
      <c r="D77" s="289" t="s">
        <v>47</v>
      </c>
      <c r="E77" s="289"/>
      <c r="F77" s="142"/>
      <c r="G77" s="177"/>
      <c r="H77" s="142"/>
      <c r="I77" s="142"/>
      <c r="J77" s="143"/>
      <c r="K77" s="143"/>
      <c r="L77" s="177"/>
      <c r="M77" s="177"/>
      <c r="N77" s="177"/>
      <c r="O77" s="177"/>
      <c r="P77" s="177"/>
      <c r="Q77" s="177"/>
      <c r="R77" s="177"/>
      <c r="S77" s="177"/>
      <c r="T77" s="177"/>
      <c r="U77" s="177"/>
      <c r="V77" s="178"/>
      <c r="W77" s="27"/>
      <c r="X77" s="13"/>
      <c r="Y77" s="13"/>
      <c r="Z77" s="13"/>
    </row>
    <row r="78" spans="1:26" x14ac:dyDescent="0.25">
      <c r="A78" s="13"/>
      <c r="B78" s="55"/>
      <c r="C78" s="179" t="s">
        <v>87</v>
      </c>
      <c r="D78" s="290" t="s">
        <v>88</v>
      </c>
      <c r="E78" s="290"/>
      <c r="F78" s="58"/>
      <c r="G78" s="180"/>
      <c r="H78" s="58"/>
      <c r="I78" s="58"/>
      <c r="J78" s="146"/>
      <c r="K78" s="146"/>
      <c r="L78" s="180"/>
      <c r="M78" s="180"/>
      <c r="N78" s="180"/>
      <c r="O78" s="180"/>
      <c r="P78" s="180"/>
      <c r="Q78" s="180"/>
      <c r="R78" s="180"/>
      <c r="S78" s="180"/>
      <c r="T78" s="180"/>
      <c r="U78" s="180"/>
      <c r="V78" s="181"/>
      <c r="W78" s="27"/>
      <c r="X78" s="13"/>
      <c r="Y78" s="13"/>
      <c r="Z78" s="13"/>
    </row>
    <row r="79" spans="1:26" ht="24.95" customHeight="1" x14ac:dyDescent="0.25">
      <c r="A79" s="182"/>
      <c r="B79" s="183">
        <v>1</v>
      </c>
      <c r="C79" s="184" t="s">
        <v>1129</v>
      </c>
      <c r="D79" s="291" t="s">
        <v>1130</v>
      </c>
      <c r="E79" s="291"/>
      <c r="F79" s="185" t="s">
        <v>91</v>
      </c>
      <c r="G79" s="186">
        <v>3.96</v>
      </c>
      <c r="H79" s="185"/>
      <c r="I79" s="185">
        <f t="shared" ref="I79:I91" si="0">ROUND(G79*(H79),2)</f>
        <v>0</v>
      </c>
      <c r="J79" s="187">
        <f t="shared" ref="J79:J91" si="1">ROUND(G79*(N79),2)</f>
        <v>5.03</v>
      </c>
      <c r="K79" s="146">
        <f t="shared" ref="K79:K91" si="2">ROUND(G79*(O79),2)</f>
        <v>0</v>
      </c>
      <c r="L79" s="180">
        <f t="shared" ref="L79:L91" si="3">ROUND(G79*(H79),2)</f>
        <v>0</v>
      </c>
      <c r="M79" s="180"/>
      <c r="N79" s="180">
        <v>1.27</v>
      </c>
      <c r="O79" s="180"/>
      <c r="P79" s="180">
        <v>0</v>
      </c>
      <c r="Q79" s="180"/>
      <c r="R79" s="180">
        <v>0</v>
      </c>
      <c r="S79" s="180">
        <f t="shared" ref="S79:S91" si="4">ROUND(G79*(P79),3)</f>
        <v>0</v>
      </c>
      <c r="T79" s="180"/>
      <c r="U79" s="180"/>
      <c r="V79" s="181">
        <f t="shared" ref="V79:V91" si="5">ROUND(G79*(X79),3)</f>
        <v>0</v>
      </c>
      <c r="W79" s="27"/>
      <c r="X79" s="13">
        <v>0</v>
      </c>
      <c r="Y79" s="13"/>
      <c r="Z79" s="13">
        <v>0</v>
      </c>
    </row>
    <row r="80" spans="1:26" ht="24.95" customHeight="1" x14ac:dyDescent="0.25">
      <c r="A80" s="188"/>
      <c r="B80" s="189">
        <v>2</v>
      </c>
      <c r="C80" s="190" t="s">
        <v>1131</v>
      </c>
      <c r="D80" s="282" t="s">
        <v>1132</v>
      </c>
      <c r="E80" s="282"/>
      <c r="F80" s="192" t="s">
        <v>91</v>
      </c>
      <c r="G80" s="193">
        <v>1.5</v>
      </c>
      <c r="H80" s="192"/>
      <c r="I80" s="192">
        <f t="shared" si="0"/>
        <v>0</v>
      </c>
      <c r="J80" s="194">
        <f t="shared" si="1"/>
        <v>38.04</v>
      </c>
      <c r="K80" s="195">
        <f t="shared" si="2"/>
        <v>0</v>
      </c>
      <c r="L80" s="196">
        <f t="shared" si="3"/>
        <v>0</v>
      </c>
      <c r="M80" s="196"/>
      <c r="N80" s="196">
        <v>25.36</v>
      </c>
      <c r="O80" s="196"/>
      <c r="P80" s="196">
        <v>0</v>
      </c>
      <c r="Q80" s="196"/>
      <c r="R80" s="196">
        <v>0</v>
      </c>
      <c r="S80" s="196">
        <f t="shared" si="4"/>
        <v>0</v>
      </c>
      <c r="T80" s="196"/>
      <c r="U80" s="196"/>
      <c r="V80" s="197">
        <f t="shared" si="5"/>
        <v>0</v>
      </c>
      <c r="W80" s="198"/>
      <c r="X80" s="199">
        <v>0</v>
      </c>
      <c r="Y80" s="199"/>
      <c r="Z80" s="199">
        <v>0</v>
      </c>
    </row>
    <row r="81" spans="1:26" ht="24.95" customHeight="1" x14ac:dyDescent="0.25">
      <c r="A81" s="188"/>
      <c r="B81" s="189">
        <v>3</v>
      </c>
      <c r="C81" s="190" t="s">
        <v>1133</v>
      </c>
      <c r="D81" s="282" t="s">
        <v>1134</v>
      </c>
      <c r="E81" s="282"/>
      <c r="F81" s="192" t="s">
        <v>91</v>
      </c>
      <c r="G81" s="193">
        <v>13.2</v>
      </c>
      <c r="H81" s="192"/>
      <c r="I81" s="192">
        <f t="shared" si="0"/>
        <v>0</v>
      </c>
      <c r="J81" s="194">
        <f t="shared" si="1"/>
        <v>958.98</v>
      </c>
      <c r="K81" s="195">
        <f t="shared" si="2"/>
        <v>0</v>
      </c>
      <c r="L81" s="196">
        <f t="shared" si="3"/>
        <v>0</v>
      </c>
      <c r="M81" s="196"/>
      <c r="N81" s="196">
        <v>72.650000000000006</v>
      </c>
      <c r="O81" s="196"/>
      <c r="P81" s="196">
        <v>0</v>
      </c>
      <c r="Q81" s="196"/>
      <c r="R81" s="196">
        <v>0</v>
      </c>
      <c r="S81" s="196">
        <f t="shared" si="4"/>
        <v>0</v>
      </c>
      <c r="T81" s="196"/>
      <c r="U81" s="196"/>
      <c r="V81" s="197">
        <f t="shared" si="5"/>
        <v>0</v>
      </c>
      <c r="W81" s="198"/>
      <c r="X81" s="199">
        <v>0</v>
      </c>
      <c r="Y81" s="199"/>
      <c r="Z81" s="199">
        <v>0</v>
      </c>
    </row>
    <row r="82" spans="1:26" ht="24.95" customHeight="1" x14ac:dyDescent="0.25">
      <c r="A82" s="188"/>
      <c r="B82" s="189">
        <v>4</v>
      </c>
      <c r="C82" s="190" t="s">
        <v>1135</v>
      </c>
      <c r="D82" s="282" t="s">
        <v>1136</v>
      </c>
      <c r="E82" s="282"/>
      <c r="F82" s="192" t="s">
        <v>91</v>
      </c>
      <c r="G82" s="193">
        <v>13.2</v>
      </c>
      <c r="H82" s="192"/>
      <c r="I82" s="192">
        <f t="shared" si="0"/>
        <v>0</v>
      </c>
      <c r="J82" s="194">
        <f t="shared" si="1"/>
        <v>191.93</v>
      </c>
      <c r="K82" s="195">
        <f t="shared" si="2"/>
        <v>0</v>
      </c>
      <c r="L82" s="196">
        <f t="shared" si="3"/>
        <v>0</v>
      </c>
      <c r="M82" s="196"/>
      <c r="N82" s="196">
        <v>14.54</v>
      </c>
      <c r="O82" s="196"/>
      <c r="P82" s="196">
        <v>0</v>
      </c>
      <c r="Q82" s="196"/>
      <c r="R82" s="196">
        <v>0</v>
      </c>
      <c r="S82" s="196">
        <f t="shared" si="4"/>
        <v>0</v>
      </c>
      <c r="T82" s="196"/>
      <c r="U82" s="196"/>
      <c r="V82" s="197">
        <f t="shared" si="5"/>
        <v>0</v>
      </c>
      <c r="W82" s="198"/>
      <c r="X82" s="199">
        <v>0</v>
      </c>
      <c r="Y82" s="199"/>
      <c r="Z82" s="199">
        <v>0</v>
      </c>
    </row>
    <row r="83" spans="1:26" ht="35.1" customHeight="1" x14ac:dyDescent="0.25">
      <c r="A83" s="188"/>
      <c r="B83" s="189">
        <v>5</v>
      </c>
      <c r="C83" s="190" t="s">
        <v>981</v>
      </c>
      <c r="D83" s="282" t="s">
        <v>982</v>
      </c>
      <c r="E83" s="282"/>
      <c r="F83" s="192" t="s">
        <v>91</v>
      </c>
      <c r="G83" s="193">
        <v>25.8</v>
      </c>
      <c r="H83" s="192"/>
      <c r="I83" s="192">
        <f t="shared" si="0"/>
        <v>0</v>
      </c>
      <c r="J83" s="194">
        <f t="shared" si="1"/>
        <v>298.51</v>
      </c>
      <c r="K83" s="195">
        <f t="shared" si="2"/>
        <v>0</v>
      </c>
      <c r="L83" s="196">
        <f t="shared" si="3"/>
        <v>0</v>
      </c>
      <c r="M83" s="196"/>
      <c r="N83" s="196">
        <v>11.57</v>
      </c>
      <c r="O83" s="196"/>
      <c r="P83" s="196">
        <v>0</v>
      </c>
      <c r="Q83" s="196"/>
      <c r="R83" s="196">
        <v>0</v>
      </c>
      <c r="S83" s="196">
        <f t="shared" si="4"/>
        <v>0</v>
      </c>
      <c r="T83" s="196"/>
      <c r="U83" s="196"/>
      <c r="V83" s="197">
        <f t="shared" si="5"/>
        <v>0</v>
      </c>
      <c r="W83" s="198"/>
      <c r="X83" s="199">
        <v>0</v>
      </c>
      <c r="Y83" s="199"/>
      <c r="Z83" s="199">
        <v>0</v>
      </c>
    </row>
    <row r="84" spans="1:26" ht="24.95" customHeight="1" x14ac:dyDescent="0.25">
      <c r="A84" s="188"/>
      <c r="B84" s="189">
        <v>6</v>
      </c>
      <c r="C84" s="190" t="s">
        <v>1137</v>
      </c>
      <c r="D84" s="282" t="s">
        <v>1138</v>
      </c>
      <c r="E84" s="282"/>
      <c r="F84" s="192" t="s">
        <v>91</v>
      </c>
      <c r="G84" s="193">
        <v>1.5</v>
      </c>
      <c r="H84" s="192"/>
      <c r="I84" s="192">
        <f t="shared" si="0"/>
        <v>0</v>
      </c>
      <c r="J84" s="194">
        <f t="shared" si="1"/>
        <v>148.35</v>
      </c>
      <c r="K84" s="195">
        <f t="shared" si="2"/>
        <v>0</v>
      </c>
      <c r="L84" s="196">
        <f t="shared" si="3"/>
        <v>0</v>
      </c>
      <c r="M84" s="196"/>
      <c r="N84" s="196">
        <v>98.9</v>
      </c>
      <c r="O84" s="196"/>
      <c r="P84" s="196">
        <v>0</v>
      </c>
      <c r="Q84" s="196"/>
      <c r="R84" s="196">
        <v>0</v>
      </c>
      <c r="S84" s="196">
        <f t="shared" si="4"/>
        <v>0</v>
      </c>
      <c r="T84" s="196"/>
      <c r="U84" s="196"/>
      <c r="V84" s="197">
        <f t="shared" si="5"/>
        <v>0</v>
      </c>
      <c r="W84" s="198"/>
      <c r="X84" s="199">
        <v>0</v>
      </c>
      <c r="Y84" s="199"/>
      <c r="Z84" s="199">
        <v>0</v>
      </c>
    </row>
    <row r="85" spans="1:26" ht="24.95" customHeight="1" x14ac:dyDescent="0.25">
      <c r="A85" s="188"/>
      <c r="B85" s="189">
        <v>7</v>
      </c>
      <c r="C85" s="190" t="s">
        <v>1139</v>
      </c>
      <c r="D85" s="282" t="s">
        <v>996</v>
      </c>
      <c r="E85" s="282"/>
      <c r="F85" s="192" t="s">
        <v>91</v>
      </c>
      <c r="G85" s="193">
        <v>27.853000000000002</v>
      </c>
      <c r="H85" s="192"/>
      <c r="I85" s="192">
        <f t="shared" si="0"/>
        <v>0</v>
      </c>
      <c r="J85" s="194">
        <f t="shared" si="1"/>
        <v>117.82</v>
      </c>
      <c r="K85" s="195">
        <f t="shared" si="2"/>
        <v>0</v>
      </c>
      <c r="L85" s="196">
        <f t="shared" si="3"/>
        <v>0</v>
      </c>
      <c r="M85" s="196"/>
      <c r="N85" s="196">
        <v>4.2300000000000004</v>
      </c>
      <c r="O85" s="196"/>
      <c r="P85" s="196">
        <v>0</v>
      </c>
      <c r="Q85" s="196"/>
      <c r="R85" s="196">
        <v>0</v>
      </c>
      <c r="S85" s="196">
        <f t="shared" si="4"/>
        <v>0</v>
      </c>
      <c r="T85" s="196"/>
      <c r="U85" s="196"/>
      <c r="V85" s="197">
        <f t="shared" si="5"/>
        <v>0</v>
      </c>
      <c r="W85" s="198"/>
      <c r="X85" s="199">
        <v>0</v>
      </c>
      <c r="Y85" s="199"/>
      <c r="Z85" s="199">
        <v>0</v>
      </c>
    </row>
    <row r="86" spans="1:26" ht="24.95" customHeight="1" x14ac:dyDescent="0.25">
      <c r="A86" s="188"/>
      <c r="B86" s="189">
        <v>8</v>
      </c>
      <c r="C86" s="190" t="s">
        <v>1140</v>
      </c>
      <c r="D86" s="282" t="s">
        <v>1141</v>
      </c>
      <c r="E86" s="282"/>
      <c r="F86" s="192" t="s">
        <v>91</v>
      </c>
      <c r="G86" s="193">
        <v>7.72</v>
      </c>
      <c r="H86" s="192"/>
      <c r="I86" s="192">
        <f t="shared" si="0"/>
        <v>0</v>
      </c>
      <c r="J86" s="194">
        <f t="shared" si="1"/>
        <v>231.21</v>
      </c>
      <c r="K86" s="195">
        <f t="shared" si="2"/>
        <v>0</v>
      </c>
      <c r="L86" s="196">
        <f t="shared" si="3"/>
        <v>0</v>
      </c>
      <c r="M86" s="196"/>
      <c r="N86" s="196">
        <v>29.95</v>
      </c>
      <c r="O86" s="196"/>
      <c r="P86" s="196">
        <v>0</v>
      </c>
      <c r="Q86" s="196"/>
      <c r="R86" s="196">
        <v>0</v>
      </c>
      <c r="S86" s="196">
        <f t="shared" si="4"/>
        <v>0</v>
      </c>
      <c r="T86" s="196"/>
      <c r="U86" s="196"/>
      <c r="V86" s="197">
        <f t="shared" si="5"/>
        <v>0</v>
      </c>
      <c r="W86" s="198"/>
      <c r="X86" s="199">
        <v>0</v>
      </c>
      <c r="Y86" s="199"/>
      <c r="Z86" s="199">
        <v>0</v>
      </c>
    </row>
    <row r="87" spans="1:26" ht="24.95" customHeight="1" x14ac:dyDescent="0.25">
      <c r="A87" s="188"/>
      <c r="B87" s="189">
        <v>9</v>
      </c>
      <c r="C87" s="190" t="s">
        <v>1142</v>
      </c>
      <c r="D87" s="282" t="s">
        <v>1143</v>
      </c>
      <c r="E87" s="282"/>
      <c r="F87" s="192" t="s">
        <v>111</v>
      </c>
      <c r="G87" s="193">
        <v>19.8</v>
      </c>
      <c r="H87" s="192"/>
      <c r="I87" s="192">
        <f t="shared" si="0"/>
        <v>0</v>
      </c>
      <c r="J87" s="194">
        <f t="shared" si="1"/>
        <v>92.07</v>
      </c>
      <c r="K87" s="195">
        <f t="shared" si="2"/>
        <v>0</v>
      </c>
      <c r="L87" s="196">
        <f t="shared" si="3"/>
        <v>0</v>
      </c>
      <c r="M87" s="196"/>
      <c r="N87" s="196">
        <v>4.6500000000000004</v>
      </c>
      <c r="O87" s="196"/>
      <c r="P87" s="196">
        <v>0</v>
      </c>
      <c r="Q87" s="196"/>
      <c r="R87" s="196">
        <v>0</v>
      </c>
      <c r="S87" s="196">
        <f t="shared" si="4"/>
        <v>0</v>
      </c>
      <c r="T87" s="196"/>
      <c r="U87" s="196"/>
      <c r="V87" s="197">
        <f t="shared" si="5"/>
        <v>0</v>
      </c>
      <c r="W87" s="198"/>
      <c r="X87" s="199">
        <v>0</v>
      </c>
      <c r="Y87" s="199"/>
      <c r="Z87" s="199">
        <v>0</v>
      </c>
    </row>
    <row r="88" spans="1:26" ht="24.95" customHeight="1" x14ac:dyDescent="0.25">
      <c r="A88" s="188"/>
      <c r="B88" s="189">
        <v>10</v>
      </c>
      <c r="C88" s="190" t="s">
        <v>1144</v>
      </c>
      <c r="D88" s="282" t="s">
        <v>1145</v>
      </c>
      <c r="E88" s="282"/>
      <c r="F88" s="192" t="s">
        <v>111</v>
      </c>
      <c r="G88" s="193">
        <v>5.2</v>
      </c>
      <c r="H88" s="192"/>
      <c r="I88" s="192">
        <f t="shared" si="0"/>
        <v>0</v>
      </c>
      <c r="J88" s="194">
        <f t="shared" si="1"/>
        <v>69</v>
      </c>
      <c r="K88" s="195">
        <f t="shared" si="2"/>
        <v>0</v>
      </c>
      <c r="L88" s="196">
        <f t="shared" si="3"/>
        <v>0</v>
      </c>
      <c r="M88" s="196"/>
      <c r="N88" s="196">
        <v>13.27</v>
      </c>
      <c r="O88" s="196"/>
      <c r="P88" s="196">
        <v>0</v>
      </c>
      <c r="Q88" s="196"/>
      <c r="R88" s="196">
        <v>0</v>
      </c>
      <c r="S88" s="196">
        <f t="shared" si="4"/>
        <v>0</v>
      </c>
      <c r="T88" s="196"/>
      <c r="U88" s="196"/>
      <c r="V88" s="197">
        <f t="shared" si="5"/>
        <v>1.222</v>
      </c>
      <c r="W88" s="198"/>
      <c r="X88" s="199">
        <v>0.23499999999999999</v>
      </c>
      <c r="Y88" s="199"/>
      <c r="Z88" s="199">
        <v>0</v>
      </c>
    </row>
    <row r="89" spans="1:26" ht="24.95" customHeight="1" x14ac:dyDescent="0.25">
      <c r="A89" s="188"/>
      <c r="B89" s="189">
        <v>11</v>
      </c>
      <c r="C89" s="190" t="s">
        <v>1146</v>
      </c>
      <c r="D89" s="282" t="s">
        <v>95</v>
      </c>
      <c r="E89" s="282"/>
      <c r="F89" s="192" t="s">
        <v>91</v>
      </c>
      <c r="G89" s="193">
        <v>25.8</v>
      </c>
      <c r="H89" s="192"/>
      <c r="I89" s="192">
        <f t="shared" si="0"/>
        <v>0</v>
      </c>
      <c r="J89" s="194">
        <f t="shared" si="1"/>
        <v>1056.77</v>
      </c>
      <c r="K89" s="195">
        <f t="shared" si="2"/>
        <v>0</v>
      </c>
      <c r="L89" s="196">
        <f t="shared" si="3"/>
        <v>0</v>
      </c>
      <c r="M89" s="196"/>
      <c r="N89" s="196">
        <v>40.96</v>
      </c>
      <c r="O89" s="196"/>
      <c r="P89" s="196">
        <v>0</v>
      </c>
      <c r="Q89" s="196"/>
      <c r="R89" s="196">
        <v>0</v>
      </c>
      <c r="S89" s="196">
        <f t="shared" si="4"/>
        <v>0</v>
      </c>
      <c r="T89" s="196"/>
      <c r="U89" s="196"/>
      <c r="V89" s="197">
        <f t="shared" si="5"/>
        <v>0</v>
      </c>
      <c r="W89" s="198"/>
      <c r="X89" s="199">
        <v>0</v>
      </c>
      <c r="Y89" s="199"/>
      <c r="Z89" s="199">
        <v>0</v>
      </c>
    </row>
    <row r="90" spans="1:26" ht="24.95" customHeight="1" x14ac:dyDescent="0.25">
      <c r="A90" s="188"/>
      <c r="B90" s="189">
        <v>12</v>
      </c>
      <c r="C90" s="190" t="s">
        <v>1147</v>
      </c>
      <c r="D90" s="282" t="s">
        <v>1148</v>
      </c>
      <c r="E90" s="282"/>
      <c r="F90" s="192" t="s">
        <v>111</v>
      </c>
      <c r="G90" s="193">
        <v>105</v>
      </c>
      <c r="H90" s="192"/>
      <c r="I90" s="192">
        <f t="shared" si="0"/>
        <v>0</v>
      </c>
      <c r="J90" s="194">
        <f t="shared" si="1"/>
        <v>556.5</v>
      </c>
      <c r="K90" s="195">
        <f t="shared" si="2"/>
        <v>0</v>
      </c>
      <c r="L90" s="196">
        <f t="shared" si="3"/>
        <v>0</v>
      </c>
      <c r="M90" s="196"/>
      <c r="N90" s="196">
        <v>5.3</v>
      </c>
      <c r="O90" s="196"/>
      <c r="P90" s="196">
        <v>0</v>
      </c>
      <c r="Q90" s="196"/>
      <c r="R90" s="196">
        <v>0</v>
      </c>
      <c r="S90" s="196">
        <f t="shared" si="4"/>
        <v>0</v>
      </c>
      <c r="T90" s="196"/>
      <c r="U90" s="196"/>
      <c r="V90" s="197">
        <f t="shared" si="5"/>
        <v>0</v>
      </c>
      <c r="W90" s="198"/>
      <c r="X90" s="199">
        <v>0</v>
      </c>
      <c r="Y90" s="199"/>
      <c r="Z90" s="199">
        <v>0</v>
      </c>
    </row>
    <row r="91" spans="1:26" ht="24.95" customHeight="1" x14ac:dyDescent="0.25">
      <c r="A91" s="188"/>
      <c r="B91" s="189">
        <v>13</v>
      </c>
      <c r="C91" s="190" t="s">
        <v>1149</v>
      </c>
      <c r="D91" s="282" t="s">
        <v>1150</v>
      </c>
      <c r="E91" s="282"/>
      <c r="F91" s="192" t="s">
        <v>111</v>
      </c>
      <c r="G91" s="193">
        <v>105</v>
      </c>
      <c r="H91" s="192"/>
      <c r="I91" s="192">
        <f t="shared" si="0"/>
        <v>0</v>
      </c>
      <c r="J91" s="194">
        <f t="shared" si="1"/>
        <v>357</v>
      </c>
      <c r="K91" s="195">
        <f t="shared" si="2"/>
        <v>0</v>
      </c>
      <c r="L91" s="196">
        <f t="shared" si="3"/>
        <v>0</v>
      </c>
      <c r="M91" s="196"/>
      <c r="N91" s="196">
        <v>3.4</v>
      </c>
      <c r="O91" s="196"/>
      <c r="P91" s="196">
        <v>0</v>
      </c>
      <c r="Q91" s="196"/>
      <c r="R91" s="196">
        <v>0</v>
      </c>
      <c r="S91" s="196">
        <f t="shared" si="4"/>
        <v>0</v>
      </c>
      <c r="T91" s="196"/>
      <c r="U91" s="196"/>
      <c r="V91" s="197">
        <f t="shared" si="5"/>
        <v>0</v>
      </c>
      <c r="W91" s="198"/>
      <c r="X91" s="199">
        <v>0</v>
      </c>
      <c r="Y91" s="199"/>
      <c r="Z91" s="199">
        <v>0</v>
      </c>
    </row>
    <row r="92" spans="1:26" x14ac:dyDescent="0.25">
      <c r="A92" s="199"/>
      <c r="B92" s="207"/>
      <c r="C92" s="208" t="s">
        <v>87</v>
      </c>
      <c r="D92" s="284" t="s">
        <v>88</v>
      </c>
      <c r="E92" s="284"/>
      <c r="F92" s="209"/>
      <c r="G92" s="196"/>
      <c r="H92" s="209"/>
      <c r="I92" s="210">
        <f>ROUND((SUM(I78:I91))/1,2)</f>
        <v>0</v>
      </c>
      <c r="J92" s="211"/>
      <c r="K92" s="211"/>
      <c r="L92" s="212">
        <f>ROUND((SUM(L78:L91))/1,2)</f>
        <v>0</v>
      </c>
      <c r="M92" s="212">
        <f>ROUND((SUM(M78:M91))/1,2)</f>
        <v>0</v>
      </c>
      <c r="N92" s="212"/>
      <c r="O92" s="212"/>
      <c r="P92" s="212"/>
      <c r="Q92" s="212"/>
      <c r="R92" s="212"/>
      <c r="S92" s="212">
        <f>ROUND((SUM(S78:S91))/1,2)</f>
        <v>0</v>
      </c>
      <c r="T92" s="212"/>
      <c r="U92" s="212"/>
      <c r="V92" s="213">
        <f>ROUND((SUM(V78:V91))/1,2)</f>
        <v>1.22</v>
      </c>
      <c r="W92" s="198"/>
      <c r="X92" s="199"/>
      <c r="Y92" s="199"/>
      <c r="Z92" s="199"/>
    </row>
    <row r="93" spans="1:26" x14ac:dyDescent="0.25">
      <c r="A93" s="199"/>
      <c r="B93" s="207"/>
      <c r="C93" s="214"/>
      <c r="D93" s="285"/>
      <c r="E93" s="285"/>
      <c r="F93" s="209"/>
      <c r="G93" s="196"/>
      <c r="H93" s="209"/>
      <c r="I93" s="209"/>
      <c r="J93" s="195"/>
      <c r="K93" s="195"/>
      <c r="L93" s="196"/>
      <c r="M93" s="196"/>
      <c r="N93" s="196"/>
      <c r="O93" s="196"/>
      <c r="P93" s="196"/>
      <c r="Q93" s="196"/>
      <c r="R93" s="196"/>
      <c r="S93" s="196"/>
      <c r="T93" s="196"/>
      <c r="U93" s="196"/>
      <c r="V93" s="197"/>
      <c r="W93" s="198"/>
      <c r="X93" s="199"/>
      <c r="Y93" s="199"/>
      <c r="Z93" s="199"/>
    </row>
    <row r="94" spans="1:26" x14ac:dyDescent="0.25">
      <c r="A94" s="199"/>
      <c r="B94" s="207"/>
      <c r="C94" s="208" t="s">
        <v>183</v>
      </c>
      <c r="D94" s="284" t="s">
        <v>184</v>
      </c>
      <c r="E94" s="284"/>
      <c r="F94" s="209"/>
      <c r="G94" s="196"/>
      <c r="H94" s="209"/>
      <c r="I94" s="209"/>
      <c r="J94" s="195"/>
      <c r="K94" s="195"/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7"/>
      <c r="W94" s="198"/>
      <c r="X94" s="199"/>
      <c r="Y94" s="199"/>
      <c r="Z94" s="199"/>
    </row>
    <row r="95" spans="1:26" ht="24.95" customHeight="1" x14ac:dyDescent="0.25">
      <c r="A95" s="188"/>
      <c r="B95" s="189">
        <v>14</v>
      </c>
      <c r="C95" s="190" t="s">
        <v>1151</v>
      </c>
      <c r="D95" s="282" t="s">
        <v>1152</v>
      </c>
      <c r="E95" s="282"/>
      <c r="F95" s="192" t="s">
        <v>91</v>
      </c>
      <c r="G95" s="193">
        <v>3.75</v>
      </c>
      <c r="H95" s="192"/>
      <c r="I95" s="192">
        <f>ROUND(G95*(H95),2)</f>
        <v>0</v>
      </c>
      <c r="J95" s="194">
        <f>ROUND(G95*(N95),2)</f>
        <v>231.08</v>
      </c>
      <c r="K95" s="195">
        <f>ROUND(G95*(O95),2)</f>
        <v>0</v>
      </c>
      <c r="L95" s="196">
        <f>ROUND(G95*(H95),2)</f>
        <v>0</v>
      </c>
      <c r="M95" s="196"/>
      <c r="N95" s="196">
        <v>61.62</v>
      </c>
      <c r="O95" s="196"/>
      <c r="P95" s="196">
        <v>1.8907700000000001</v>
      </c>
      <c r="Q95" s="196"/>
      <c r="R95" s="196">
        <v>1.8907700000000001</v>
      </c>
      <c r="S95" s="196">
        <f>ROUND(G95*(P95),3)</f>
        <v>7.09</v>
      </c>
      <c r="T95" s="196"/>
      <c r="U95" s="196"/>
      <c r="V95" s="197">
        <f>ROUND(G95*(X95),3)</f>
        <v>0</v>
      </c>
      <c r="W95" s="198"/>
      <c r="X95" s="199">
        <v>0</v>
      </c>
      <c r="Y95" s="199"/>
      <c r="Z95" s="199">
        <v>0</v>
      </c>
    </row>
    <row r="96" spans="1:26" ht="24.95" customHeight="1" x14ac:dyDescent="0.25">
      <c r="A96" s="188"/>
      <c r="B96" s="189">
        <v>15</v>
      </c>
      <c r="C96" s="190" t="s">
        <v>1153</v>
      </c>
      <c r="D96" s="282" t="s">
        <v>1154</v>
      </c>
      <c r="E96" s="282"/>
      <c r="F96" s="192" t="s">
        <v>91</v>
      </c>
      <c r="G96" s="193">
        <v>0.05</v>
      </c>
      <c r="H96" s="192"/>
      <c r="I96" s="192">
        <f>ROUND(G96*(H96),2)</f>
        <v>0</v>
      </c>
      <c r="J96" s="194">
        <f>ROUND(G96*(N96),2)</f>
        <v>4.32</v>
      </c>
      <c r="K96" s="195">
        <f>ROUND(G96*(O96),2)</f>
        <v>0</v>
      </c>
      <c r="L96" s="196">
        <f>ROUND(G96*(H96),2)</f>
        <v>0</v>
      </c>
      <c r="M96" s="196"/>
      <c r="N96" s="196">
        <v>86.31</v>
      </c>
      <c r="O96" s="196"/>
      <c r="P96" s="196">
        <v>2.2164700000000002</v>
      </c>
      <c r="Q96" s="196"/>
      <c r="R96" s="196">
        <v>2.2164700000000002</v>
      </c>
      <c r="S96" s="196">
        <f>ROUND(G96*(P96),3)</f>
        <v>0.111</v>
      </c>
      <c r="T96" s="196"/>
      <c r="U96" s="196"/>
      <c r="V96" s="197">
        <f>ROUND(G96*(X96),3)</f>
        <v>0</v>
      </c>
      <c r="W96" s="198"/>
      <c r="X96" s="199">
        <v>0</v>
      </c>
      <c r="Y96" s="199"/>
      <c r="Z96" s="199">
        <v>0</v>
      </c>
    </row>
    <row r="97" spans="1:26" ht="24.95" customHeight="1" x14ac:dyDescent="0.25">
      <c r="A97" s="188"/>
      <c r="B97" s="189">
        <v>16</v>
      </c>
      <c r="C97" s="190" t="s">
        <v>1155</v>
      </c>
      <c r="D97" s="282" t="s">
        <v>1156</v>
      </c>
      <c r="E97" s="282"/>
      <c r="F97" s="192" t="s">
        <v>111</v>
      </c>
      <c r="G97" s="193">
        <v>0.4</v>
      </c>
      <c r="H97" s="192"/>
      <c r="I97" s="192">
        <f>ROUND(G97*(H97),2)</f>
        <v>0</v>
      </c>
      <c r="J97" s="194">
        <f>ROUND(G97*(N97),2)</f>
        <v>4.28</v>
      </c>
      <c r="K97" s="195">
        <f>ROUND(G97*(O97),2)</f>
        <v>0</v>
      </c>
      <c r="L97" s="196">
        <f>ROUND(G97*(H97),2)</f>
        <v>0</v>
      </c>
      <c r="M97" s="196"/>
      <c r="N97" s="196">
        <v>10.7</v>
      </c>
      <c r="O97" s="196"/>
      <c r="P97" s="196">
        <v>4.6100000000000004E-3</v>
      </c>
      <c r="Q97" s="196"/>
      <c r="R97" s="196">
        <v>4.6100000000000004E-3</v>
      </c>
      <c r="S97" s="196">
        <f>ROUND(G97*(P97),3)</f>
        <v>2E-3</v>
      </c>
      <c r="T97" s="196"/>
      <c r="U97" s="196"/>
      <c r="V97" s="197">
        <f>ROUND(G97*(X97),3)</f>
        <v>0</v>
      </c>
      <c r="W97" s="198"/>
      <c r="X97" s="199">
        <v>0</v>
      </c>
      <c r="Y97" s="199"/>
      <c r="Z97" s="199">
        <v>0</v>
      </c>
    </row>
    <row r="98" spans="1:26" x14ac:dyDescent="0.25">
      <c r="A98" s="199"/>
      <c r="B98" s="207"/>
      <c r="C98" s="208" t="s">
        <v>183</v>
      </c>
      <c r="D98" s="284" t="s">
        <v>184</v>
      </c>
      <c r="E98" s="284"/>
      <c r="F98" s="209"/>
      <c r="G98" s="196"/>
      <c r="H98" s="209"/>
      <c r="I98" s="210">
        <f>ROUND((SUM(I94:I97))/1,2)</f>
        <v>0</v>
      </c>
      <c r="J98" s="211"/>
      <c r="K98" s="211"/>
      <c r="L98" s="212">
        <f>ROUND((SUM(L94:L97))/1,2)</f>
        <v>0</v>
      </c>
      <c r="M98" s="212">
        <f>ROUND((SUM(M94:M97))/1,2)</f>
        <v>0</v>
      </c>
      <c r="N98" s="212"/>
      <c r="O98" s="212"/>
      <c r="P98" s="212"/>
      <c r="Q98" s="212"/>
      <c r="R98" s="212"/>
      <c r="S98" s="212">
        <f>ROUND((SUM(S94:S97))/1,2)</f>
        <v>7.2</v>
      </c>
      <c r="T98" s="212"/>
      <c r="U98" s="212"/>
      <c r="V98" s="213">
        <f>ROUND((SUM(V94:V97))/1,2)</f>
        <v>0</v>
      </c>
      <c r="W98" s="198"/>
      <c r="X98" s="199"/>
      <c r="Y98" s="199"/>
      <c r="Z98" s="199"/>
    </row>
    <row r="99" spans="1:26" x14ac:dyDescent="0.25">
      <c r="A99" s="199"/>
      <c r="B99" s="207"/>
      <c r="C99" s="214"/>
      <c r="D99" s="285"/>
      <c r="E99" s="285"/>
      <c r="F99" s="209"/>
      <c r="G99" s="196"/>
      <c r="H99" s="209"/>
      <c r="I99" s="209"/>
      <c r="J99" s="195"/>
      <c r="K99" s="195"/>
      <c r="L99" s="196"/>
      <c r="M99" s="196"/>
      <c r="N99" s="196"/>
      <c r="O99" s="196"/>
      <c r="P99" s="196"/>
      <c r="Q99" s="196"/>
      <c r="R99" s="196"/>
      <c r="S99" s="196"/>
      <c r="T99" s="196"/>
      <c r="U99" s="196"/>
      <c r="V99" s="197"/>
      <c r="W99" s="198"/>
      <c r="X99" s="199"/>
      <c r="Y99" s="199"/>
      <c r="Z99" s="199"/>
    </row>
    <row r="100" spans="1:26" x14ac:dyDescent="0.25">
      <c r="A100" s="199"/>
      <c r="B100" s="207"/>
      <c r="C100" s="208" t="s">
        <v>1064</v>
      </c>
      <c r="D100" s="284" t="s">
        <v>1065</v>
      </c>
      <c r="E100" s="284"/>
      <c r="F100" s="209"/>
      <c r="G100" s="196"/>
      <c r="H100" s="209"/>
      <c r="I100" s="209"/>
      <c r="J100" s="195"/>
      <c r="K100" s="195"/>
      <c r="L100" s="196"/>
      <c r="M100" s="196"/>
      <c r="N100" s="196"/>
      <c r="O100" s="196"/>
      <c r="P100" s="196"/>
      <c r="Q100" s="196"/>
      <c r="R100" s="196"/>
      <c r="S100" s="196"/>
      <c r="T100" s="196"/>
      <c r="U100" s="196"/>
      <c r="V100" s="197"/>
      <c r="W100" s="198"/>
      <c r="X100" s="199"/>
      <c r="Y100" s="199"/>
      <c r="Z100" s="199"/>
    </row>
    <row r="101" spans="1:26" ht="24.95" customHeight="1" x14ac:dyDescent="0.25">
      <c r="A101" s="188"/>
      <c r="B101" s="189">
        <v>17</v>
      </c>
      <c r="C101" s="190" t="s">
        <v>1157</v>
      </c>
      <c r="D101" s="282" t="s">
        <v>1158</v>
      </c>
      <c r="E101" s="282"/>
      <c r="F101" s="192" t="s">
        <v>111</v>
      </c>
      <c r="G101" s="193">
        <v>5.2</v>
      </c>
      <c r="H101" s="192"/>
      <c r="I101" s="192">
        <f>ROUND(G101*(H101),2)</f>
        <v>0</v>
      </c>
      <c r="J101" s="194">
        <f>ROUND(G101*(N101),2)</f>
        <v>58.97</v>
      </c>
      <c r="K101" s="195">
        <f>ROUND(G101*(O101),2)</f>
        <v>0</v>
      </c>
      <c r="L101" s="196">
        <f>ROUND(G101*(H101),2)</f>
        <v>0</v>
      </c>
      <c r="M101" s="196"/>
      <c r="N101" s="196">
        <v>11.34</v>
      </c>
      <c r="O101" s="196"/>
      <c r="P101" s="196">
        <v>0.29160000000000003</v>
      </c>
      <c r="Q101" s="196"/>
      <c r="R101" s="196">
        <v>0.29160000000000003</v>
      </c>
      <c r="S101" s="196">
        <f>ROUND(G101*(P101),3)</f>
        <v>1.516</v>
      </c>
      <c r="T101" s="196"/>
      <c r="U101" s="196"/>
      <c r="V101" s="197">
        <f>ROUND(G101*(X101),3)</f>
        <v>0</v>
      </c>
      <c r="W101" s="198"/>
      <c r="X101" s="199">
        <v>0</v>
      </c>
      <c r="Y101" s="199"/>
      <c r="Z101" s="199">
        <v>0</v>
      </c>
    </row>
    <row r="102" spans="1:26" x14ac:dyDescent="0.25">
      <c r="A102" s="199"/>
      <c r="B102" s="207"/>
      <c r="C102" s="208" t="s">
        <v>1064</v>
      </c>
      <c r="D102" s="284" t="s">
        <v>1065</v>
      </c>
      <c r="E102" s="284"/>
      <c r="F102" s="209"/>
      <c r="G102" s="196"/>
      <c r="H102" s="209"/>
      <c r="I102" s="210">
        <f>ROUND((SUM(I100:I101))/1,2)</f>
        <v>0</v>
      </c>
      <c r="J102" s="211"/>
      <c r="K102" s="211"/>
      <c r="L102" s="212">
        <f>ROUND((SUM(L100:L101))/1,2)</f>
        <v>0</v>
      </c>
      <c r="M102" s="212">
        <f>ROUND((SUM(M100:M101))/1,2)</f>
        <v>0</v>
      </c>
      <c r="N102" s="212"/>
      <c r="O102" s="212"/>
      <c r="P102" s="212"/>
      <c r="Q102" s="212"/>
      <c r="R102" s="212"/>
      <c r="S102" s="212">
        <f>ROUND((SUM(S100:S101))/1,2)</f>
        <v>1.52</v>
      </c>
      <c r="T102" s="212"/>
      <c r="U102" s="212"/>
      <c r="V102" s="213">
        <f>ROUND((SUM(V100:V101))/1,2)</f>
        <v>0</v>
      </c>
      <c r="W102" s="198"/>
      <c r="X102" s="199"/>
      <c r="Y102" s="199"/>
      <c r="Z102" s="199"/>
    </row>
    <row r="103" spans="1:26" x14ac:dyDescent="0.25">
      <c r="A103" s="199"/>
      <c r="B103" s="207"/>
      <c r="C103" s="214"/>
      <c r="D103" s="285"/>
      <c r="E103" s="285"/>
      <c r="F103" s="209"/>
      <c r="G103" s="196"/>
      <c r="H103" s="209"/>
      <c r="I103" s="209"/>
      <c r="J103" s="195"/>
      <c r="K103" s="195"/>
      <c r="L103" s="196"/>
      <c r="M103" s="196"/>
      <c r="N103" s="196"/>
      <c r="O103" s="196"/>
      <c r="P103" s="196"/>
      <c r="Q103" s="196"/>
      <c r="R103" s="196"/>
      <c r="S103" s="196"/>
      <c r="T103" s="196"/>
      <c r="U103" s="196"/>
      <c r="V103" s="197"/>
      <c r="W103" s="198"/>
      <c r="X103" s="199"/>
      <c r="Y103" s="199"/>
      <c r="Z103" s="199"/>
    </row>
    <row r="104" spans="1:26" x14ac:dyDescent="0.25">
      <c r="A104" s="199"/>
      <c r="B104" s="207"/>
      <c r="C104" s="208" t="s">
        <v>1159</v>
      </c>
      <c r="D104" s="284" t="s">
        <v>1160</v>
      </c>
      <c r="E104" s="284"/>
      <c r="F104" s="209"/>
      <c r="G104" s="196"/>
      <c r="H104" s="209"/>
      <c r="I104" s="209"/>
      <c r="J104" s="195"/>
      <c r="K104" s="195"/>
      <c r="L104" s="196"/>
      <c r="M104" s="196"/>
      <c r="N104" s="196"/>
      <c r="O104" s="196"/>
      <c r="P104" s="196"/>
      <c r="Q104" s="196"/>
      <c r="R104" s="196"/>
      <c r="S104" s="196"/>
      <c r="T104" s="196"/>
      <c r="U104" s="196"/>
      <c r="V104" s="197"/>
      <c r="W104" s="198"/>
      <c r="X104" s="199"/>
      <c r="Y104" s="199"/>
      <c r="Z104" s="199"/>
    </row>
    <row r="105" spans="1:26" ht="24.95" customHeight="1" x14ac:dyDescent="0.25">
      <c r="A105" s="188"/>
      <c r="B105" s="189">
        <v>18</v>
      </c>
      <c r="C105" s="190" t="s">
        <v>1161</v>
      </c>
      <c r="D105" s="282" t="s">
        <v>1162</v>
      </c>
      <c r="E105" s="282"/>
      <c r="F105" s="192" t="s">
        <v>469</v>
      </c>
      <c r="G105" s="193">
        <v>4</v>
      </c>
      <c r="H105" s="192"/>
      <c r="I105" s="192">
        <f t="shared" ref="I105:I134" si="6">ROUND(G105*(H105),2)</f>
        <v>0</v>
      </c>
      <c r="J105" s="194">
        <f t="shared" ref="J105:J134" si="7">ROUND(G105*(N105),2)</f>
        <v>85.44</v>
      </c>
      <c r="K105" s="195">
        <f t="shared" ref="K105:K134" si="8">ROUND(G105*(O105),2)</f>
        <v>0</v>
      </c>
      <c r="L105" s="196">
        <f t="shared" ref="L105:L118" si="9">ROUND(G105*(H105),2)</f>
        <v>0</v>
      </c>
      <c r="M105" s="196"/>
      <c r="N105" s="196">
        <v>21.36</v>
      </c>
      <c r="O105" s="196"/>
      <c r="P105" s="196">
        <v>8.1999999999999998E-4</v>
      </c>
      <c r="Q105" s="196"/>
      <c r="R105" s="196">
        <v>8.1999999999999998E-4</v>
      </c>
      <c r="S105" s="196">
        <f t="shared" ref="S105:S134" si="10">ROUND(G105*(P105),3)</f>
        <v>3.0000000000000001E-3</v>
      </c>
      <c r="T105" s="196"/>
      <c r="U105" s="196"/>
      <c r="V105" s="197">
        <f t="shared" ref="V105:V134" si="11">ROUND(G105*(X105),3)</f>
        <v>0</v>
      </c>
      <c r="W105" s="198"/>
      <c r="X105" s="199">
        <v>0</v>
      </c>
      <c r="Y105" s="199"/>
      <c r="Z105" s="199">
        <v>0</v>
      </c>
    </row>
    <row r="106" spans="1:26" ht="24.95" customHeight="1" x14ac:dyDescent="0.25">
      <c r="A106" s="188"/>
      <c r="B106" s="189">
        <v>19</v>
      </c>
      <c r="C106" s="190" t="s">
        <v>1163</v>
      </c>
      <c r="D106" s="282" t="s">
        <v>1164</v>
      </c>
      <c r="E106" s="282"/>
      <c r="F106" s="192" t="s">
        <v>469</v>
      </c>
      <c r="G106" s="193">
        <v>1</v>
      </c>
      <c r="H106" s="192"/>
      <c r="I106" s="192">
        <f t="shared" si="6"/>
        <v>0</v>
      </c>
      <c r="J106" s="194">
        <f t="shared" si="7"/>
        <v>35.26</v>
      </c>
      <c r="K106" s="195">
        <f t="shared" si="8"/>
        <v>0</v>
      </c>
      <c r="L106" s="196">
        <f t="shared" si="9"/>
        <v>0</v>
      </c>
      <c r="M106" s="196"/>
      <c r="N106" s="196">
        <v>35.26</v>
      </c>
      <c r="O106" s="196"/>
      <c r="P106" s="196">
        <v>5.1000000000000004E-4</v>
      </c>
      <c r="Q106" s="196"/>
      <c r="R106" s="196">
        <v>5.1000000000000004E-4</v>
      </c>
      <c r="S106" s="196">
        <f t="shared" si="10"/>
        <v>1E-3</v>
      </c>
      <c r="T106" s="196"/>
      <c r="U106" s="196"/>
      <c r="V106" s="197">
        <f t="shared" si="11"/>
        <v>0</v>
      </c>
      <c r="W106" s="198"/>
      <c r="X106" s="199">
        <v>0</v>
      </c>
      <c r="Y106" s="199"/>
      <c r="Z106" s="199">
        <v>0</v>
      </c>
    </row>
    <row r="107" spans="1:26" ht="24.95" customHeight="1" x14ac:dyDescent="0.25">
      <c r="A107" s="188"/>
      <c r="B107" s="189">
        <v>20</v>
      </c>
      <c r="C107" s="190" t="s">
        <v>1165</v>
      </c>
      <c r="D107" s="282" t="s">
        <v>1166</v>
      </c>
      <c r="E107" s="282"/>
      <c r="F107" s="192" t="s">
        <v>469</v>
      </c>
      <c r="G107" s="193">
        <v>1</v>
      </c>
      <c r="H107" s="192"/>
      <c r="I107" s="192">
        <f t="shared" si="6"/>
        <v>0</v>
      </c>
      <c r="J107" s="194">
        <f t="shared" si="7"/>
        <v>23.18</v>
      </c>
      <c r="K107" s="195">
        <f t="shared" si="8"/>
        <v>0</v>
      </c>
      <c r="L107" s="196">
        <f t="shared" si="9"/>
        <v>0</v>
      </c>
      <c r="M107" s="196"/>
      <c r="N107" s="196">
        <v>23.18</v>
      </c>
      <c r="O107" s="196"/>
      <c r="P107" s="196">
        <v>8.1999999999999998E-4</v>
      </c>
      <c r="Q107" s="196"/>
      <c r="R107" s="196">
        <v>8.1999999999999998E-4</v>
      </c>
      <c r="S107" s="196">
        <f t="shared" si="10"/>
        <v>1E-3</v>
      </c>
      <c r="T107" s="196"/>
      <c r="U107" s="196"/>
      <c r="V107" s="197">
        <f t="shared" si="11"/>
        <v>0</v>
      </c>
      <c r="W107" s="198"/>
      <c r="X107" s="199">
        <v>0</v>
      </c>
      <c r="Y107" s="199"/>
      <c r="Z107" s="199">
        <v>0</v>
      </c>
    </row>
    <row r="108" spans="1:26" ht="24.95" customHeight="1" x14ac:dyDescent="0.25">
      <c r="A108" s="188"/>
      <c r="B108" s="189">
        <v>21</v>
      </c>
      <c r="C108" s="190" t="s">
        <v>1167</v>
      </c>
      <c r="D108" s="282" t="s">
        <v>1168</v>
      </c>
      <c r="E108" s="282"/>
      <c r="F108" s="192" t="s">
        <v>469</v>
      </c>
      <c r="G108" s="193">
        <v>1</v>
      </c>
      <c r="H108" s="192"/>
      <c r="I108" s="192">
        <f t="shared" si="6"/>
        <v>0</v>
      </c>
      <c r="J108" s="194">
        <f t="shared" si="7"/>
        <v>10.57</v>
      </c>
      <c r="K108" s="195">
        <f t="shared" si="8"/>
        <v>0</v>
      </c>
      <c r="L108" s="196">
        <f t="shared" si="9"/>
        <v>0</v>
      </c>
      <c r="M108" s="196"/>
      <c r="N108" s="196">
        <v>10.57</v>
      </c>
      <c r="O108" s="196"/>
      <c r="P108" s="196">
        <v>3.6000000000000002E-4</v>
      </c>
      <c r="Q108" s="196"/>
      <c r="R108" s="196">
        <v>3.6000000000000002E-4</v>
      </c>
      <c r="S108" s="196">
        <f t="shared" si="10"/>
        <v>0</v>
      </c>
      <c r="T108" s="196"/>
      <c r="U108" s="196"/>
      <c r="V108" s="197">
        <f t="shared" si="11"/>
        <v>0</v>
      </c>
      <c r="W108" s="198"/>
      <c r="X108" s="199">
        <v>0</v>
      </c>
      <c r="Y108" s="199"/>
      <c r="Z108" s="199">
        <v>0</v>
      </c>
    </row>
    <row r="109" spans="1:26" ht="24.95" customHeight="1" x14ac:dyDescent="0.25">
      <c r="A109" s="188"/>
      <c r="B109" s="189">
        <v>22</v>
      </c>
      <c r="C109" s="190" t="s">
        <v>1169</v>
      </c>
      <c r="D109" s="282" t="s">
        <v>1170</v>
      </c>
      <c r="E109" s="282"/>
      <c r="F109" s="192" t="s">
        <v>469</v>
      </c>
      <c r="G109" s="193">
        <v>1</v>
      </c>
      <c r="H109" s="192"/>
      <c r="I109" s="192">
        <f t="shared" si="6"/>
        <v>0</v>
      </c>
      <c r="J109" s="194">
        <f t="shared" si="7"/>
        <v>69.72</v>
      </c>
      <c r="K109" s="195">
        <f t="shared" si="8"/>
        <v>0</v>
      </c>
      <c r="L109" s="196">
        <f t="shared" si="9"/>
        <v>0</v>
      </c>
      <c r="M109" s="196"/>
      <c r="N109" s="196">
        <v>69.72</v>
      </c>
      <c r="O109" s="196"/>
      <c r="P109" s="196">
        <v>0</v>
      </c>
      <c r="Q109" s="196"/>
      <c r="R109" s="196">
        <v>0</v>
      </c>
      <c r="S109" s="196">
        <f t="shared" si="10"/>
        <v>0</v>
      </c>
      <c r="T109" s="196"/>
      <c r="U109" s="196"/>
      <c r="V109" s="197">
        <f t="shared" si="11"/>
        <v>0</v>
      </c>
      <c r="W109" s="198"/>
      <c r="X109" s="199">
        <v>0</v>
      </c>
      <c r="Y109" s="199"/>
      <c r="Z109" s="199">
        <v>0</v>
      </c>
    </row>
    <row r="110" spans="1:26" ht="24.95" customHeight="1" x14ac:dyDescent="0.25">
      <c r="A110" s="188"/>
      <c r="B110" s="189">
        <v>23</v>
      </c>
      <c r="C110" s="190" t="s">
        <v>1171</v>
      </c>
      <c r="D110" s="282" t="s">
        <v>1172</v>
      </c>
      <c r="E110" s="282"/>
      <c r="F110" s="192" t="s">
        <v>152</v>
      </c>
      <c r="G110" s="193">
        <v>35</v>
      </c>
      <c r="H110" s="192"/>
      <c r="I110" s="192">
        <f t="shared" si="6"/>
        <v>0</v>
      </c>
      <c r="J110" s="194">
        <f t="shared" si="7"/>
        <v>29.4</v>
      </c>
      <c r="K110" s="195">
        <f t="shared" si="8"/>
        <v>0</v>
      </c>
      <c r="L110" s="196">
        <f t="shared" si="9"/>
        <v>0</v>
      </c>
      <c r="M110" s="196"/>
      <c r="N110" s="196">
        <v>0.84</v>
      </c>
      <c r="O110" s="196"/>
      <c r="P110" s="196">
        <v>0</v>
      </c>
      <c r="Q110" s="196"/>
      <c r="R110" s="196">
        <v>0</v>
      </c>
      <c r="S110" s="196">
        <f t="shared" si="10"/>
        <v>0</v>
      </c>
      <c r="T110" s="196"/>
      <c r="U110" s="196"/>
      <c r="V110" s="197">
        <f t="shared" si="11"/>
        <v>0</v>
      </c>
      <c r="W110" s="198"/>
      <c r="X110" s="199">
        <v>0</v>
      </c>
      <c r="Y110" s="199"/>
      <c r="Z110" s="199">
        <v>0</v>
      </c>
    </row>
    <row r="111" spans="1:26" ht="24.95" customHeight="1" x14ac:dyDescent="0.25">
      <c r="A111" s="188"/>
      <c r="B111" s="189">
        <v>24</v>
      </c>
      <c r="C111" s="190" t="s">
        <v>1173</v>
      </c>
      <c r="D111" s="282" t="s">
        <v>1174</v>
      </c>
      <c r="E111" s="282"/>
      <c r="F111" s="192" t="s">
        <v>469</v>
      </c>
      <c r="G111" s="193">
        <v>1</v>
      </c>
      <c r="H111" s="192"/>
      <c r="I111" s="192">
        <f t="shared" si="6"/>
        <v>0</v>
      </c>
      <c r="J111" s="194">
        <f t="shared" si="7"/>
        <v>35.549999999999997</v>
      </c>
      <c r="K111" s="195">
        <f t="shared" si="8"/>
        <v>0</v>
      </c>
      <c r="L111" s="196">
        <f t="shared" si="9"/>
        <v>0</v>
      </c>
      <c r="M111" s="196"/>
      <c r="N111" s="196">
        <v>35.549999999999997</v>
      </c>
      <c r="O111" s="196"/>
      <c r="P111" s="196">
        <v>0.31727</v>
      </c>
      <c r="Q111" s="196"/>
      <c r="R111" s="196">
        <v>0.31727</v>
      </c>
      <c r="S111" s="196">
        <f t="shared" si="10"/>
        <v>0.317</v>
      </c>
      <c r="T111" s="196"/>
      <c r="U111" s="196"/>
      <c r="V111" s="197">
        <f t="shared" si="11"/>
        <v>0</v>
      </c>
      <c r="W111" s="198"/>
      <c r="X111" s="199">
        <v>0</v>
      </c>
      <c r="Y111" s="199"/>
      <c r="Z111" s="199">
        <v>0</v>
      </c>
    </row>
    <row r="112" spans="1:26" ht="24.95" customHeight="1" x14ac:dyDescent="0.25">
      <c r="A112" s="188"/>
      <c r="B112" s="189">
        <v>25</v>
      </c>
      <c r="C112" s="190" t="s">
        <v>1175</v>
      </c>
      <c r="D112" s="282" t="s">
        <v>1176</v>
      </c>
      <c r="E112" s="282"/>
      <c r="F112" s="192" t="s">
        <v>469</v>
      </c>
      <c r="G112" s="193">
        <v>1</v>
      </c>
      <c r="H112" s="192"/>
      <c r="I112" s="192">
        <f t="shared" si="6"/>
        <v>0</v>
      </c>
      <c r="J112" s="194">
        <f t="shared" si="7"/>
        <v>23.55</v>
      </c>
      <c r="K112" s="195">
        <f t="shared" si="8"/>
        <v>0</v>
      </c>
      <c r="L112" s="196">
        <f t="shared" si="9"/>
        <v>0</v>
      </c>
      <c r="M112" s="196"/>
      <c r="N112" s="196">
        <v>23.55</v>
      </c>
      <c r="O112" s="196"/>
      <c r="P112" s="196">
        <v>5.9119999999999999E-2</v>
      </c>
      <c r="Q112" s="196"/>
      <c r="R112" s="196">
        <v>5.9119999999999999E-2</v>
      </c>
      <c r="S112" s="196">
        <f t="shared" si="10"/>
        <v>5.8999999999999997E-2</v>
      </c>
      <c r="T112" s="196"/>
      <c r="U112" s="196"/>
      <c r="V112" s="197">
        <f t="shared" si="11"/>
        <v>0</v>
      </c>
      <c r="W112" s="198"/>
      <c r="X112" s="199">
        <v>0</v>
      </c>
      <c r="Y112" s="199"/>
      <c r="Z112" s="199">
        <v>0</v>
      </c>
    </row>
    <row r="113" spans="1:26" ht="24.95" customHeight="1" x14ac:dyDescent="0.25">
      <c r="A113" s="188"/>
      <c r="B113" s="189">
        <v>26</v>
      </c>
      <c r="C113" s="190" t="s">
        <v>1177</v>
      </c>
      <c r="D113" s="282" t="s">
        <v>1178</v>
      </c>
      <c r="E113" s="282"/>
      <c r="F113" s="192" t="s">
        <v>469</v>
      </c>
      <c r="G113" s="193">
        <v>1</v>
      </c>
      <c r="H113" s="192"/>
      <c r="I113" s="192">
        <f t="shared" si="6"/>
        <v>0</v>
      </c>
      <c r="J113" s="194">
        <f t="shared" si="7"/>
        <v>17.59</v>
      </c>
      <c r="K113" s="195">
        <f t="shared" si="8"/>
        <v>0</v>
      </c>
      <c r="L113" s="196">
        <f t="shared" si="9"/>
        <v>0</v>
      </c>
      <c r="M113" s="196"/>
      <c r="N113" s="196">
        <v>17.59</v>
      </c>
      <c r="O113" s="196"/>
      <c r="P113" s="196">
        <v>0.11405999999999999</v>
      </c>
      <c r="Q113" s="196"/>
      <c r="R113" s="196">
        <v>0.11405999999999999</v>
      </c>
      <c r="S113" s="196">
        <f t="shared" si="10"/>
        <v>0.114</v>
      </c>
      <c r="T113" s="196"/>
      <c r="U113" s="196"/>
      <c r="V113" s="197">
        <f t="shared" si="11"/>
        <v>0</v>
      </c>
      <c r="W113" s="198"/>
      <c r="X113" s="199">
        <v>0</v>
      </c>
      <c r="Y113" s="199"/>
      <c r="Z113" s="199">
        <v>0</v>
      </c>
    </row>
    <row r="114" spans="1:26" ht="24.95" customHeight="1" x14ac:dyDescent="0.25">
      <c r="A114" s="188"/>
      <c r="B114" s="189">
        <v>27</v>
      </c>
      <c r="C114" s="190" t="s">
        <v>1179</v>
      </c>
      <c r="D114" s="282" t="s">
        <v>1180</v>
      </c>
      <c r="E114" s="282"/>
      <c r="F114" s="192" t="s">
        <v>469</v>
      </c>
      <c r="G114" s="193">
        <v>1</v>
      </c>
      <c r="H114" s="192"/>
      <c r="I114" s="192">
        <f t="shared" si="6"/>
        <v>0</v>
      </c>
      <c r="J114" s="194">
        <f t="shared" si="7"/>
        <v>35.520000000000003</v>
      </c>
      <c r="K114" s="195">
        <f t="shared" si="8"/>
        <v>0</v>
      </c>
      <c r="L114" s="196">
        <f t="shared" si="9"/>
        <v>0</v>
      </c>
      <c r="M114" s="196"/>
      <c r="N114" s="196">
        <v>35.520000000000003</v>
      </c>
      <c r="O114" s="196"/>
      <c r="P114" s="196">
        <v>0.30526999999999999</v>
      </c>
      <c r="Q114" s="196"/>
      <c r="R114" s="196">
        <v>0.30526999999999999</v>
      </c>
      <c r="S114" s="196">
        <f t="shared" si="10"/>
        <v>0.30499999999999999</v>
      </c>
      <c r="T114" s="196"/>
      <c r="U114" s="196"/>
      <c r="V114" s="197">
        <f t="shared" si="11"/>
        <v>0</v>
      </c>
      <c r="W114" s="198"/>
      <c r="X114" s="199">
        <v>0</v>
      </c>
      <c r="Y114" s="199"/>
      <c r="Z114" s="199">
        <v>0</v>
      </c>
    </row>
    <row r="115" spans="1:26" ht="24.95" customHeight="1" x14ac:dyDescent="0.25">
      <c r="A115" s="188"/>
      <c r="B115" s="189">
        <v>28</v>
      </c>
      <c r="C115" s="190" t="s">
        <v>1181</v>
      </c>
      <c r="D115" s="282" t="s">
        <v>1182</v>
      </c>
      <c r="E115" s="282"/>
      <c r="F115" s="192" t="s">
        <v>469</v>
      </c>
      <c r="G115" s="193">
        <v>1</v>
      </c>
      <c r="H115" s="192"/>
      <c r="I115" s="192">
        <f t="shared" si="6"/>
        <v>0</v>
      </c>
      <c r="J115" s="194">
        <f t="shared" si="7"/>
        <v>6.47</v>
      </c>
      <c r="K115" s="195">
        <f t="shared" si="8"/>
        <v>0</v>
      </c>
      <c r="L115" s="196">
        <f t="shared" si="9"/>
        <v>0</v>
      </c>
      <c r="M115" s="196"/>
      <c r="N115" s="196">
        <v>6.47</v>
      </c>
      <c r="O115" s="196"/>
      <c r="P115" s="196">
        <v>2.3000000000000001E-4</v>
      </c>
      <c r="Q115" s="196"/>
      <c r="R115" s="196">
        <v>2.3000000000000001E-4</v>
      </c>
      <c r="S115" s="196">
        <f t="shared" si="10"/>
        <v>0</v>
      </c>
      <c r="T115" s="196"/>
      <c r="U115" s="196"/>
      <c r="V115" s="197">
        <f t="shared" si="11"/>
        <v>0</v>
      </c>
      <c r="W115" s="198"/>
      <c r="X115" s="199">
        <v>0</v>
      </c>
      <c r="Y115" s="199"/>
      <c r="Z115" s="199">
        <v>0</v>
      </c>
    </row>
    <row r="116" spans="1:26" ht="24.95" customHeight="1" x14ac:dyDescent="0.25">
      <c r="A116" s="188"/>
      <c r="B116" s="189">
        <v>29</v>
      </c>
      <c r="C116" s="190" t="s">
        <v>1183</v>
      </c>
      <c r="D116" s="282" t="s">
        <v>1184</v>
      </c>
      <c r="E116" s="282"/>
      <c r="F116" s="192" t="s">
        <v>152</v>
      </c>
      <c r="G116" s="193">
        <v>40</v>
      </c>
      <c r="H116" s="192"/>
      <c r="I116" s="192">
        <f t="shared" si="6"/>
        <v>0</v>
      </c>
      <c r="J116" s="194">
        <f t="shared" si="7"/>
        <v>80</v>
      </c>
      <c r="K116" s="195">
        <f t="shared" si="8"/>
        <v>0</v>
      </c>
      <c r="L116" s="196">
        <f t="shared" si="9"/>
        <v>0</v>
      </c>
      <c r="M116" s="196"/>
      <c r="N116" s="196">
        <v>2</v>
      </c>
      <c r="O116" s="196"/>
      <c r="P116" s="196">
        <v>0</v>
      </c>
      <c r="Q116" s="196"/>
      <c r="R116" s="196">
        <v>0</v>
      </c>
      <c r="S116" s="196">
        <f t="shared" si="10"/>
        <v>0</v>
      </c>
      <c r="T116" s="196"/>
      <c r="U116" s="196"/>
      <c r="V116" s="197">
        <f t="shared" si="11"/>
        <v>0</v>
      </c>
      <c r="W116" s="198"/>
      <c r="X116" s="199">
        <v>0</v>
      </c>
      <c r="Y116" s="199"/>
      <c r="Z116" s="199">
        <v>0</v>
      </c>
    </row>
    <row r="117" spans="1:26" ht="24.95" customHeight="1" x14ac:dyDescent="0.25">
      <c r="A117" s="188"/>
      <c r="B117" s="189">
        <v>30</v>
      </c>
      <c r="C117" s="190" t="s">
        <v>1185</v>
      </c>
      <c r="D117" s="282" t="s">
        <v>1186</v>
      </c>
      <c r="E117" s="282"/>
      <c r="F117" s="192" t="s">
        <v>469</v>
      </c>
      <c r="G117" s="193">
        <v>1</v>
      </c>
      <c r="H117" s="192"/>
      <c r="I117" s="192">
        <f t="shared" si="6"/>
        <v>0</v>
      </c>
      <c r="J117" s="194">
        <f t="shared" si="7"/>
        <v>9.2100000000000009</v>
      </c>
      <c r="K117" s="195">
        <f t="shared" si="8"/>
        <v>0</v>
      </c>
      <c r="L117" s="196">
        <f t="shared" si="9"/>
        <v>0</v>
      </c>
      <c r="M117" s="196"/>
      <c r="N117" s="196">
        <v>9.2100000000000009</v>
      </c>
      <c r="O117" s="196"/>
      <c r="P117" s="196">
        <v>0</v>
      </c>
      <c r="Q117" s="196"/>
      <c r="R117" s="196">
        <v>0</v>
      </c>
      <c r="S117" s="196">
        <f t="shared" si="10"/>
        <v>0</v>
      </c>
      <c r="T117" s="196"/>
      <c r="U117" s="196"/>
      <c r="V117" s="197">
        <f t="shared" si="11"/>
        <v>0</v>
      </c>
      <c r="W117" s="198"/>
      <c r="X117" s="199">
        <v>0</v>
      </c>
      <c r="Y117" s="199"/>
      <c r="Z117" s="199">
        <v>0</v>
      </c>
    </row>
    <row r="118" spans="1:26" ht="24.95" customHeight="1" x14ac:dyDescent="0.25">
      <c r="A118" s="188"/>
      <c r="B118" s="189">
        <v>31</v>
      </c>
      <c r="C118" s="190" t="s">
        <v>1187</v>
      </c>
      <c r="D118" s="282" t="s">
        <v>1188</v>
      </c>
      <c r="E118" s="282"/>
      <c r="F118" s="192" t="s">
        <v>152</v>
      </c>
      <c r="G118" s="193">
        <v>35</v>
      </c>
      <c r="H118" s="192"/>
      <c r="I118" s="192">
        <f t="shared" si="6"/>
        <v>0</v>
      </c>
      <c r="J118" s="194">
        <f t="shared" si="7"/>
        <v>90.65</v>
      </c>
      <c r="K118" s="195">
        <f t="shared" si="8"/>
        <v>0</v>
      </c>
      <c r="L118" s="196">
        <f t="shared" si="9"/>
        <v>0</v>
      </c>
      <c r="M118" s="196"/>
      <c r="N118" s="196">
        <v>2.59</v>
      </c>
      <c r="O118" s="196"/>
      <c r="P118" s="196">
        <v>0</v>
      </c>
      <c r="Q118" s="196"/>
      <c r="R118" s="196">
        <v>0</v>
      </c>
      <c r="S118" s="196">
        <f t="shared" si="10"/>
        <v>0</v>
      </c>
      <c r="T118" s="196"/>
      <c r="U118" s="196"/>
      <c r="V118" s="197">
        <f t="shared" si="11"/>
        <v>0</v>
      </c>
      <c r="W118" s="198"/>
      <c r="X118" s="199">
        <v>0</v>
      </c>
      <c r="Y118" s="199"/>
      <c r="Z118" s="199">
        <v>0</v>
      </c>
    </row>
    <row r="119" spans="1:26" ht="24.95" customHeight="1" x14ac:dyDescent="0.25">
      <c r="A119" s="200"/>
      <c r="B119" s="201">
        <v>32</v>
      </c>
      <c r="C119" s="202" t="s">
        <v>1189</v>
      </c>
      <c r="D119" s="283" t="s">
        <v>1190</v>
      </c>
      <c r="E119" s="283"/>
      <c r="F119" s="204" t="s">
        <v>469</v>
      </c>
      <c r="G119" s="205">
        <v>1</v>
      </c>
      <c r="H119" s="204"/>
      <c r="I119" s="204">
        <f t="shared" si="6"/>
        <v>0</v>
      </c>
      <c r="J119" s="206">
        <f t="shared" si="7"/>
        <v>245</v>
      </c>
      <c r="K119" s="195">
        <f t="shared" si="8"/>
        <v>0</v>
      </c>
      <c r="L119" s="196"/>
      <c r="M119" s="196">
        <f t="shared" ref="M119:M134" si="12">ROUND(G119*(H119),2)</f>
        <v>0</v>
      </c>
      <c r="N119" s="196">
        <v>245</v>
      </c>
      <c r="O119" s="196"/>
      <c r="P119" s="196">
        <v>0</v>
      </c>
      <c r="Q119" s="196"/>
      <c r="R119" s="196">
        <v>0</v>
      </c>
      <c r="S119" s="196">
        <f t="shared" si="10"/>
        <v>0</v>
      </c>
      <c r="T119" s="196"/>
      <c r="U119" s="196"/>
      <c r="V119" s="197">
        <f t="shared" si="11"/>
        <v>0</v>
      </c>
      <c r="W119" s="198"/>
      <c r="X119" s="199">
        <v>0</v>
      </c>
      <c r="Y119" s="199"/>
      <c r="Z119" s="199">
        <v>0</v>
      </c>
    </row>
    <row r="120" spans="1:26" ht="24.95" customHeight="1" x14ac:dyDescent="0.25">
      <c r="A120" s="200"/>
      <c r="B120" s="201">
        <v>33</v>
      </c>
      <c r="C120" s="202" t="s">
        <v>1191</v>
      </c>
      <c r="D120" s="283" t="s">
        <v>1192</v>
      </c>
      <c r="E120" s="283"/>
      <c r="F120" s="204" t="s">
        <v>469</v>
      </c>
      <c r="G120" s="205">
        <v>1</v>
      </c>
      <c r="H120" s="204"/>
      <c r="I120" s="204">
        <f t="shared" si="6"/>
        <v>0</v>
      </c>
      <c r="J120" s="206">
        <f t="shared" si="7"/>
        <v>13.55</v>
      </c>
      <c r="K120" s="195">
        <f t="shared" si="8"/>
        <v>0</v>
      </c>
      <c r="L120" s="196"/>
      <c r="M120" s="196">
        <f t="shared" si="12"/>
        <v>0</v>
      </c>
      <c r="N120" s="196">
        <v>13.55</v>
      </c>
      <c r="O120" s="196"/>
      <c r="P120" s="196">
        <v>0</v>
      </c>
      <c r="Q120" s="196"/>
      <c r="R120" s="196">
        <v>0</v>
      </c>
      <c r="S120" s="196">
        <f t="shared" si="10"/>
        <v>0</v>
      </c>
      <c r="T120" s="196"/>
      <c r="U120" s="196"/>
      <c r="V120" s="197">
        <f t="shared" si="11"/>
        <v>0</v>
      </c>
      <c r="W120" s="198"/>
      <c r="X120" s="199">
        <v>0</v>
      </c>
      <c r="Y120" s="199"/>
      <c r="Z120" s="199">
        <v>0</v>
      </c>
    </row>
    <row r="121" spans="1:26" ht="35.1" customHeight="1" x14ac:dyDescent="0.25">
      <c r="A121" s="200"/>
      <c r="B121" s="201">
        <v>34</v>
      </c>
      <c r="C121" s="202" t="s">
        <v>1193</v>
      </c>
      <c r="D121" s="283" t="s">
        <v>1194</v>
      </c>
      <c r="E121" s="283"/>
      <c r="F121" s="204" t="s">
        <v>469</v>
      </c>
      <c r="G121" s="205">
        <v>2</v>
      </c>
      <c r="H121" s="204"/>
      <c r="I121" s="204">
        <f t="shared" si="6"/>
        <v>0</v>
      </c>
      <c r="J121" s="206">
        <f t="shared" si="7"/>
        <v>72.599999999999994</v>
      </c>
      <c r="K121" s="195">
        <f t="shared" si="8"/>
        <v>0</v>
      </c>
      <c r="L121" s="196"/>
      <c r="M121" s="196">
        <f t="shared" si="12"/>
        <v>0</v>
      </c>
      <c r="N121" s="196">
        <v>36.299999999999997</v>
      </c>
      <c r="O121" s="196"/>
      <c r="P121" s="196">
        <v>0</v>
      </c>
      <c r="Q121" s="196"/>
      <c r="R121" s="196">
        <v>0</v>
      </c>
      <c r="S121" s="196">
        <f t="shared" si="10"/>
        <v>0</v>
      </c>
      <c r="T121" s="196"/>
      <c r="U121" s="196"/>
      <c r="V121" s="197">
        <f t="shared" si="11"/>
        <v>0</v>
      </c>
      <c r="W121" s="198"/>
      <c r="X121" s="199">
        <v>0</v>
      </c>
      <c r="Y121" s="199"/>
      <c r="Z121" s="199">
        <v>0</v>
      </c>
    </row>
    <row r="122" spans="1:26" ht="24.95" customHeight="1" x14ac:dyDescent="0.25">
      <c r="A122" s="200"/>
      <c r="B122" s="201">
        <v>35</v>
      </c>
      <c r="C122" s="202" t="s">
        <v>1195</v>
      </c>
      <c r="D122" s="283" t="s">
        <v>1196</v>
      </c>
      <c r="E122" s="283"/>
      <c r="F122" s="204" t="s">
        <v>469</v>
      </c>
      <c r="G122" s="205">
        <v>1</v>
      </c>
      <c r="H122" s="204"/>
      <c r="I122" s="204">
        <f t="shared" si="6"/>
        <v>0</v>
      </c>
      <c r="J122" s="206">
        <f t="shared" si="7"/>
        <v>35.06</v>
      </c>
      <c r="K122" s="195">
        <f t="shared" si="8"/>
        <v>0</v>
      </c>
      <c r="L122" s="196"/>
      <c r="M122" s="196">
        <f t="shared" si="12"/>
        <v>0</v>
      </c>
      <c r="N122" s="196">
        <v>35.06</v>
      </c>
      <c r="O122" s="196"/>
      <c r="P122" s="196">
        <v>0</v>
      </c>
      <c r="Q122" s="196"/>
      <c r="R122" s="196">
        <v>0</v>
      </c>
      <c r="S122" s="196">
        <f t="shared" si="10"/>
        <v>0</v>
      </c>
      <c r="T122" s="196"/>
      <c r="U122" s="196"/>
      <c r="V122" s="197">
        <f t="shared" si="11"/>
        <v>0</v>
      </c>
      <c r="W122" s="198"/>
      <c r="X122" s="199">
        <v>0</v>
      </c>
      <c r="Y122" s="199"/>
      <c r="Z122" s="199">
        <v>0</v>
      </c>
    </row>
    <row r="123" spans="1:26" ht="24.95" customHeight="1" x14ac:dyDescent="0.25">
      <c r="A123" s="200"/>
      <c r="B123" s="201">
        <v>36</v>
      </c>
      <c r="C123" s="202" t="s">
        <v>1197</v>
      </c>
      <c r="D123" s="283" t="s">
        <v>1198</v>
      </c>
      <c r="E123" s="283"/>
      <c r="F123" s="204" t="s">
        <v>469</v>
      </c>
      <c r="G123" s="205">
        <v>1</v>
      </c>
      <c r="H123" s="204"/>
      <c r="I123" s="204">
        <f t="shared" si="6"/>
        <v>0</v>
      </c>
      <c r="J123" s="206">
        <f t="shared" si="7"/>
        <v>259.25</v>
      </c>
      <c r="K123" s="195">
        <f t="shared" si="8"/>
        <v>0</v>
      </c>
      <c r="L123" s="196"/>
      <c r="M123" s="196">
        <f t="shared" si="12"/>
        <v>0</v>
      </c>
      <c r="N123" s="196">
        <v>259.25</v>
      </c>
      <c r="O123" s="196"/>
      <c r="P123" s="196">
        <v>0</v>
      </c>
      <c r="Q123" s="196"/>
      <c r="R123" s="196">
        <v>0</v>
      </c>
      <c r="S123" s="196">
        <f t="shared" si="10"/>
        <v>0</v>
      </c>
      <c r="T123" s="196"/>
      <c r="U123" s="196"/>
      <c r="V123" s="197">
        <f t="shared" si="11"/>
        <v>0</v>
      </c>
      <c r="W123" s="198"/>
      <c r="X123" s="199">
        <v>0</v>
      </c>
      <c r="Y123" s="199"/>
      <c r="Z123" s="199">
        <v>0</v>
      </c>
    </row>
    <row r="124" spans="1:26" ht="24.95" customHeight="1" x14ac:dyDescent="0.25">
      <c r="A124" s="200"/>
      <c r="B124" s="201">
        <v>37</v>
      </c>
      <c r="C124" s="202" t="s">
        <v>1199</v>
      </c>
      <c r="D124" s="283" t="s">
        <v>1200</v>
      </c>
      <c r="E124" s="283"/>
      <c r="F124" s="204" t="s">
        <v>152</v>
      </c>
      <c r="G124" s="205">
        <v>35</v>
      </c>
      <c r="H124" s="204"/>
      <c r="I124" s="204">
        <f t="shared" si="6"/>
        <v>0</v>
      </c>
      <c r="J124" s="206">
        <f t="shared" si="7"/>
        <v>40.25</v>
      </c>
      <c r="K124" s="195">
        <f t="shared" si="8"/>
        <v>0</v>
      </c>
      <c r="L124" s="196"/>
      <c r="M124" s="196">
        <f t="shared" si="12"/>
        <v>0</v>
      </c>
      <c r="N124" s="196">
        <v>1.1499999999999999</v>
      </c>
      <c r="O124" s="196"/>
      <c r="P124" s="196">
        <v>0</v>
      </c>
      <c r="Q124" s="196"/>
      <c r="R124" s="196">
        <v>0</v>
      </c>
      <c r="S124" s="196">
        <f t="shared" si="10"/>
        <v>0</v>
      </c>
      <c r="T124" s="196"/>
      <c r="U124" s="196"/>
      <c r="V124" s="197">
        <f t="shared" si="11"/>
        <v>0</v>
      </c>
      <c r="W124" s="198"/>
      <c r="X124" s="199">
        <v>0</v>
      </c>
      <c r="Y124" s="199"/>
      <c r="Z124" s="199">
        <v>0</v>
      </c>
    </row>
    <row r="125" spans="1:26" ht="24.95" customHeight="1" x14ac:dyDescent="0.25">
      <c r="A125" s="200"/>
      <c r="B125" s="201">
        <v>38</v>
      </c>
      <c r="C125" s="202" t="s">
        <v>1201</v>
      </c>
      <c r="D125" s="283" t="s">
        <v>1202</v>
      </c>
      <c r="E125" s="283"/>
      <c r="F125" s="204" t="s">
        <v>469</v>
      </c>
      <c r="G125" s="205">
        <v>1</v>
      </c>
      <c r="H125" s="204"/>
      <c r="I125" s="204">
        <f t="shared" si="6"/>
        <v>0</v>
      </c>
      <c r="J125" s="206">
        <f t="shared" si="7"/>
        <v>501.24</v>
      </c>
      <c r="K125" s="195">
        <f t="shared" si="8"/>
        <v>0</v>
      </c>
      <c r="L125" s="196"/>
      <c r="M125" s="196">
        <f t="shared" si="12"/>
        <v>0</v>
      </c>
      <c r="N125" s="196">
        <v>501.24</v>
      </c>
      <c r="O125" s="196"/>
      <c r="P125" s="196">
        <v>0</v>
      </c>
      <c r="Q125" s="196"/>
      <c r="R125" s="196">
        <v>0</v>
      </c>
      <c r="S125" s="196">
        <f t="shared" si="10"/>
        <v>0</v>
      </c>
      <c r="T125" s="196"/>
      <c r="U125" s="196"/>
      <c r="V125" s="197">
        <f t="shared" si="11"/>
        <v>0</v>
      </c>
      <c r="W125" s="198"/>
      <c r="X125" s="199">
        <v>0</v>
      </c>
      <c r="Y125" s="199"/>
      <c r="Z125" s="199">
        <v>0</v>
      </c>
    </row>
    <row r="126" spans="1:26" ht="24.95" customHeight="1" x14ac:dyDescent="0.25">
      <c r="A126" s="200"/>
      <c r="B126" s="201">
        <v>39</v>
      </c>
      <c r="C126" s="202" t="s">
        <v>1203</v>
      </c>
      <c r="D126" s="283" t="s">
        <v>1204</v>
      </c>
      <c r="E126" s="283"/>
      <c r="F126" s="204" t="s">
        <v>469</v>
      </c>
      <c r="G126" s="205">
        <v>1</v>
      </c>
      <c r="H126" s="204"/>
      <c r="I126" s="204">
        <f t="shared" si="6"/>
        <v>0</v>
      </c>
      <c r="J126" s="206">
        <f t="shared" si="7"/>
        <v>304</v>
      </c>
      <c r="K126" s="195">
        <f t="shared" si="8"/>
        <v>0</v>
      </c>
      <c r="L126" s="196"/>
      <c r="M126" s="196">
        <f t="shared" si="12"/>
        <v>0</v>
      </c>
      <c r="N126" s="196">
        <v>304</v>
      </c>
      <c r="O126" s="196"/>
      <c r="P126" s="196">
        <v>0</v>
      </c>
      <c r="Q126" s="196"/>
      <c r="R126" s="196">
        <v>0</v>
      </c>
      <c r="S126" s="196">
        <f t="shared" si="10"/>
        <v>0</v>
      </c>
      <c r="T126" s="196"/>
      <c r="U126" s="196"/>
      <c r="V126" s="197">
        <f t="shared" si="11"/>
        <v>0</v>
      </c>
      <c r="W126" s="198"/>
      <c r="X126" s="199">
        <v>0</v>
      </c>
      <c r="Y126" s="199"/>
      <c r="Z126" s="199">
        <v>0</v>
      </c>
    </row>
    <row r="127" spans="1:26" ht="24.95" customHeight="1" x14ac:dyDescent="0.25">
      <c r="A127" s="200"/>
      <c r="B127" s="201">
        <v>40</v>
      </c>
      <c r="C127" s="202" t="s">
        <v>1205</v>
      </c>
      <c r="D127" s="283" t="s">
        <v>1206</v>
      </c>
      <c r="E127" s="283"/>
      <c r="F127" s="204" t="s">
        <v>469</v>
      </c>
      <c r="G127" s="205">
        <v>1</v>
      </c>
      <c r="H127" s="204"/>
      <c r="I127" s="204">
        <f t="shared" si="6"/>
        <v>0</v>
      </c>
      <c r="J127" s="206">
        <f t="shared" si="7"/>
        <v>35.700000000000003</v>
      </c>
      <c r="K127" s="195">
        <f t="shared" si="8"/>
        <v>0</v>
      </c>
      <c r="L127" s="196"/>
      <c r="M127" s="196">
        <f t="shared" si="12"/>
        <v>0</v>
      </c>
      <c r="N127" s="196">
        <v>35.700000000000003</v>
      </c>
      <c r="O127" s="196"/>
      <c r="P127" s="196">
        <v>0</v>
      </c>
      <c r="Q127" s="196"/>
      <c r="R127" s="196">
        <v>0</v>
      </c>
      <c r="S127" s="196">
        <f t="shared" si="10"/>
        <v>0</v>
      </c>
      <c r="T127" s="196"/>
      <c r="U127" s="196"/>
      <c r="V127" s="197">
        <f t="shared" si="11"/>
        <v>0</v>
      </c>
      <c r="W127" s="198"/>
      <c r="X127" s="199">
        <v>0</v>
      </c>
      <c r="Y127" s="199"/>
      <c r="Z127" s="199">
        <v>0</v>
      </c>
    </row>
    <row r="128" spans="1:26" ht="24.95" customHeight="1" x14ac:dyDescent="0.25">
      <c r="A128" s="200"/>
      <c r="B128" s="201">
        <v>41</v>
      </c>
      <c r="C128" s="202" t="s">
        <v>1207</v>
      </c>
      <c r="D128" s="283" t="s">
        <v>1208</v>
      </c>
      <c r="E128" s="283"/>
      <c r="F128" s="204" t="s">
        <v>469</v>
      </c>
      <c r="G128" s="205">
        <v>1</v>
      </c>
      <c r="H128" s="204"/>
      <c r="I128" s="204">
        <f t="shared" si="6"/>
        <v>0</v>
      </c>
      <c r="J128" s="206">
        <f t="shared" si="7"/>
        <v>43.54</v>
      </c>
      <c r="K128" s="195">
        <f t="shared" si="8"/>
        <v>0</v>
      </c>
      <c r="L128" s="196"/>
      <c r="M128" s="196">
        <f t="shared" si="12"/>
        <v>0</v>
      </c>
      <c r="N128" s="196">
        <v>43.54</v>
      </c>
      <c r="O128" s="196"/>
      <c r="P128" s="196">
        <v>0</v>
      </c>
      <c r="Q128" s="196"/>
      <c r="R128" s="196">
        <v>0</v>
      </c>
      <c r="S128" s="196">
        <f t="shared" si="10"/>
        <v>0</v>
      </c>
      <c r="T128" s="196"/>
      <c r="U128" s="196"/>
      <c r="V128" s="197">
        <f t="shared" si="11"/>
        <v>0</v>
      </c>
      <c r="W128" s="198"/>
      <c r="X128" s="199">
        <v>0</v>
      </c>
      <c r="Y128" s="199"/>
      <c r="Z128" s="199">
        <v>0</v>
      </c>
    </row>
    <row r="129" spans="1:26" ht="24.95" customHeight="1" x14ac:dyDescent="0.25">
      <c r="A129" s="200"/>
      <c r="B129" s="201">
        <v>42</v>
      </c>
      <c r="C129" s="202" t="s">
        <v>1209</v>
      </c>
      <c r="D129" s="283" t="s">
        <v>1210</v>
      </c>
      <c r="E129" s="283"/>
      <c r="F129" s="204" t="s">
        <v>469</v>
      </c>
      <c r="G129" s="205">
        <v>1</v>
      </c>
      <c r="H129" s="204"/>
      <c r="I129" s="204">
        <f t="shared" si="6"/>
        <v>0</v>
      </c>
      <c r="J129" s="206">
        <f t="shared" si="7"/>
        <v>122.1</v>
      </c>
      <c r="K129" s="195">
        <f t="shared" si="8"/>
        <v>0</v>
      </c>
      <c r="L129" s="196"/>
      <c r="M129" s="196">
        <f t="shared" si="12"/>
        <v>0</v>
      </c>
      <c r="N129" s="196">
        <v>122.1</v>
      </c>
      <c r="O129" s="196"/>
      <c r="P129" s="196">
        <v>0</v>
      </c>
      <c r="Q129" s="196"/>
      <c r="R129" s="196">
        <v>0</v>
      </c>
      <c r="S129" s="196">
        <f t="shared" si="10"/>
        <v>0</v>
      </c>
      <c r="T129" s="196"/>
      <c r="U129" s="196"/>
      <c r="V129" s="197">
        <f t="shared" si="11"/>
        <v>0</v>
      </c>
      <c r="W129" s="198"/>
      <c r="X129" s="199">
        <v>0</v>
      </c>
      <c r="Y129" s="199"/>
      <c r="Z129" s="199">
        <v>0</v>
      </c>
    </row>
    <row r="130" spans="1:26" ht="24.95" customHeight="1" x14ac:dyDescent="0.25">
      <c r="A130" s="200"/>
      <c r="B130" s="201">
        <v>43</v>
      </c>
      <c r="C130" s="202" t="s">
        <v>1211</v>
      </c>
      <c r="D130" s="283" t="s">
        <v>1212</v>
      </c>
      <c r="E130" s="283"/>
      <c r="F130" s="204" t="s">
        <v>469</v>
      </c>
      <c r="G130" s="205">
        <v>1</v>
      </c>
      <c r="H130" s="204"/>
      <c r="I130" s="204">
        <f t="shared" si="6"/>
        <v>0</v>
      </c>
      <c r="J130" s="206">
        <f t="shared" si="7"/>
        <v>60.37</v>
      </c>
      <c r="K130" s="195">
        <f t="shared" si="8"/>
        <v>0</v>
      </c>
      <c r="L130" s="196"/>
      <c r="M130" s="196">
        <f t="shared" si="12"/>
        <v>0</v>
      </c>
      <c r="N130" s="196">
        <v>60.37</v>
      </c>
      <c r="O130" s="196"/>
      <c r="P130" s="196">
        <v>0</v>
      </c>
      <c r="Q130" s="196"/>
      <c r="R130" s="196">
        <v>0</v>
      </c>
      <c r="S130" s="196">
        <f t="shared" si="10"/>
        <v>0</v>
      </c>
      <c r="T130" s="196"/>
      <c r="U130" s="196"/>
      <c r="V130" s="197">
        <f t="shared" si="11"/>
        <v>0</v>
      </c>
      <c r="W130" s="198"/>
      <c r="X130" s="199">
        <v>0</v>
      </c>
      <c r="Y130" s="199"/>
      <c r="Z130" s="199">
        <v>0</v>
      </c>
    </row>
    <row r="131" spans="1:26" ht="24.95" customHeight="1" x14ac:dyDescent="0.25">
      <c r="A131" s="200"/>
      <c r="B131" s="201">
        <v>44</v>
      </c>
      <c r="C131" s="202" t="s">
        <v>1213</v>
      </c>
      <c r="D131" s="283" t="s">
        <v>1214</v>
      </c>
      <c r="E131" s="283"/>
      <c r="F131" s="204" t="s">
        <v>469</v>
      </c>
      <c r="G131" s="205">
        <v>1</v>
      </c>
      <c r="H131" s="204"/>
      <c r="I131" s="204">
        <f t="shared" si="6"/>
        <v>0</v>
      </c>
      <c r="J131" s="206">
        <f t="shared" si="7"/>
        <v>36.25</v>
      </c>
      <c r="K131" s="195">
        <f t="shared" si="8"/>
        <v>0</v>
      </c>
      <c r="L131" s="196"/>
      <c r="M131" s="196">
        <f t="shared" si="12"/>
        <v>0</v>
      </c>
      <c r="N131" s="196">
        <v>36.25</v>
      </c>
      <c r="O131" s="196"/>
      <c r="P131" s="196">
        <v>0</v>
      </c>
      <c r="Q131" s="196"/>
      <c r="R131" s="196">
        <v>0</v>
      </c>
      <c r="S131" s="196">
        <f t="shared" si="10"/>
        <v>0</v>
      </c>
      <c r="T131" s="196"/>
      <c r="U131" s="196"/>
      <c r="V131" s="197">
        <f t="shared" si="11"/>
        <v>0</v>
      </c>
      <c r="W131" s="198"/>
      <c r="X131" s="199">
        <v>0</v>
      </c>
      <c r="Y131" s="199"/>
      <c r="Z131" s="199">
        <v>0</v>
      </c>
    </row>
    <row r="132" spans="1:26" ht="24.95" customHeight="1" x14ac:dyDescent="0.25">
      <c r="A132" s="200"/>
      <c r="B132" s="201">
        <v>45</v>
      </c>
      <c r="C132" s="202" t="s">
        <v>1215</v>
      </c>
      <c r="D132" s="283" t="s">
        <v>1216</v>
      </c>
      <c r="E132" s="283"/>
      <c r="F132" s="204" t="s">
        <v>469</v>
      </c>
      <c r="G132" s="205">
        <v>1</v>
      </c>
      <c r="H132" s="204"/>
      <c r="I132" s="204">
        <f t="shared" si="6"/>
        <v>0</v>
      </c>
      <c r="J132" s="206">
        <f t="shared" si="7"/>
        <v>22.59</v>
      </c>
      <c r="K132" s="195">
        <f t="shared" si="8"/>
        <v>0</v>
      </c>
      <c r="L132" s="196"/>
      <c r="M132" s="196">
        <f t="shared" si="12"/>
        <v>0</v>
      </c>
      <c r="N132" s="196">
        <v>22.59</v>
      </c>
      <c r="O132" s="196"/>
      <c r="P132" s="196">
        <v>4.5599999999999998E-3</v>
      </c>
      <c r="Q132" s="196"/>
      <c r="R132" s="196">
        <v>4.5599999999999998E-3</v>
      </c>
      <c r="S132" s="196">
        <f t="shared" si="10"/>
        <v>5.0000000000000001E-3</v>
      </c>
      <c r="T132" s="196"/>
      <c r="U132" s="196"/>
      <c r="V132" s="197">
        <f t="shared" si="11"/>
        <v>0</v>
      </c>
      <c r="W132" s="198"/>
      <c r="X132" s="199">
        <v>0</v>
      </c>
      <c r="Y132" s="199"/>
      <c r="Z132" s="199">
        <v>0</v>
      </c>
    </row>
    <row r="133" spans="1:26" ht="24.95" customHeight="1" x14ac:dyDescent="0.25">
      <c r="A133" s="200"/>
      <c r="B133" s="201">
        <v>46</v>
      </c>
      <c r="C133" s="202" t="s">
        <v>1217</v>
      </c>
      <c r="D133" s="283" t="s">
        <v>1218</v>
      </c>
      <c r="E133" s="283"/>
      <c r="F133" s="204" t="s">
        <v>469</v>
      </c>
      <c r="G133" s="205">
        <v>1</v>
      </c>
      <c r="H133" s="204"/>
      <c r="I133" s="204">
        <f t="shared" si="6"/>
        <v>0</v>
      </c>
      <c r="J133" s="206">
        <f t="shared" si="7"/>
        <v>20.67</v>
      </c>
      <c r="K133" s="195">
        <f t="shared" si="8"/>
        <v>0</v>
      </c>
      <c r="L133" s="196"/>
      <c r="M133" s="196">
        <f t="shared" si="12"/>
        <v>0</v>
      </c>
      <c r="N133" s="196">
        <v>20.67</v>
      </c>
      <c r="O133" s="196"/>
      <c r="P133" s="196">
        <v>1.6E-2</v>
      </c>
      <c r="Q133" s="196"/>
      <c r="R133" s="196">
        <v>1.6E-2</v>
      </c>
      <c r="S133" s="196">
        <f t="shared" si="10"/>
        <v>1.6E-2</v>
      </c>
      <c r="T133" s="196"/>
      <c r="U133" s="196"/>
      <c r="V133" s="197">
        <f t="shared" si="11"/>
        <v>0</v>
      </c>
      <c r="W133" s="198"/>
      <c r="X133" s="199">
        <v>0</v>
      </c>
      <c r="Y133" s="199"/>
      <c r="Z133" s="199">
        <v>0</v>
      </c>
    </row>
    <row r="134" spans="1:26" ht="24.95" customHeight="1" x14ac:dyDescent="0.25">
      <c r="A134" s="200"/>
      <c r="B134" s="201">
        <v>47</v>
      </c>
      <c r="C134" s="202" t="s">
        <v>1219</v>
      </c>
      <c r="D134" s="283" t="s">
        <v>1220</v>
      </c>
      <c r="E134" s="283"/>
      <c r="F134" s="204" t="s">
        <v>469</v>
      </c>
      <c r="G134" s="205">
        <v>1</v>
      </c>
      <c r="H134" s="204"/>
      <c r="I134" s="204">
        <f t="shared" si="6"/>
        <v>0</v>
      </c>
      <c r="J134" s="206">
        <f t="shared" si="7"/>
        <v>52.62</v>
      </c>
      <c r="K134" s="195">
        <f t="shared" si="8"/>
        <v>0</v>
      </c>
      <c r="L134" s="196"/>
      <c r="M134" s="196">
        <f t="shared" si="12"/>
        <v>0</v>
      </c>
      <c r="N134" s="196">
        <v>52.62</v>
      </c>
      <c r="O134" s="196"/>
      <c r="P134" s="196">
        <v>3.2000000000000001E-2</v>
      </c>
      <c r="Q134" s="196"/>
      <c r="R134" s="196">
        <v>3.2000000000000001E-2</v>
      </c>
      <c r="S134" s="196">
        <f t="shared" si="10"/>
        <v>3.2000000000000001E-2</v>
      </c>
      <c r="T134" s="196"/>
      <c r="U134" s="196"/>
      <c r="V134" s="197">
        <f t="shared" si="11"/>
        <v>0</v>
      </c>
      <c r="W134" s="198"/>
      <c r="X134" s="199">
        <v>0</v>
      </c>
      <c r="Y134" s="199"/>
      <c r="Z134" s="199">
        <v>0</v>
      </c>
    </row>
    <row r="135" spans="1:26" x14ac:dyDescent="0.25">
      <c r="A135" s="199"/>
      <c r="B135" s="207"/>
      <c r="C135" s="208" t="s">
        <v>1159</v>
      </c>
      <c r="D135" s="284" t="s">
        <v>1160</v>
      </c>
      <c r="E135" s="284"/>
      <c r="F135" s="209"/>
      <c r="G135" s="196"/>
      <c r="H135" s="209"/>
      <c r="I135" s="210">
        <f>ROUND((SUM(I104:I134))/1,2)</f>
        <v>0</v>
      </c>
      <c r="J135" s="211"/>
      <c r="K135" s="211"/>
      <c r="L135" s="212">
        <f>ROUND((SUM(L104:L134))/1,2)</f>
        <v>0</v>
      </c>
      <c r="M135" s="212">
        <f>ROUND((SUM(M104:M134))/1,2)</f>
        <v>0</v>
      </c>
      <c r="N135" s="212"/>
      <c r="O135" s="212"/>
      <c r="P135" s="212"/>
      <c r="Q135" s="196"/>
      <c r="R135" s="196"/>
      <c r="S135" s="212">
        <f>ROUND((SUM(S104:S134))/1,2)</f>
        <v>0.85</v>
      </c>
      <c r="T135" s="212"/>
      <c r="U135" s="212"/>
      <c r="V135" s="213">
        <f>ROUND((SUM(V104:V134))/1,2)</f>
        <v>0</v>
      </c>
      <c r="W135" s="198"/>
      <c r="X135" s="199"/>
      <c r="Y135" s="199"/>
      <c r="Z135" s="199"/>
    </row>
    <row r="136" spans="1:26" x14ac:dyDescent="0.25">
      <c r="A136" s="199"/>
      <c r="B136" s="207"/>
      <c r="C136" s="214"/>
      <c r="D136" s="285"/>
      <c r="E136" s="285"/>
      <c r="F136" s="209"/>
      <c r="G136" s="196"/>
      <c r="H136" s="209"/>
      <c r="I136" s="209"/>
      <c r="J136" s="195"/>
      <c r="K136" s="195"/>
      <c r="L136" s="196"/>
      <c r="M136" s="196"/>
      <c r="N136" s="196"/>
      <c r="O136" s="196"/>
      <c r="P136" s="196"/>
      <c r="Q136" s="196"/>
      <c r="R136" s="196"/>
      <c r="S136" s="196"/>
      <c r="T136" s="196"/>
      <c r="U136" s="196"/>
      <c r="V136" s="197"/>
      <c r="W136" s="198"/>
      <c r="X136" s="199"/>
      <c r="Y136" s="199"/>
      <c r="Z136" s="199"/>
    </row>
    <row r="137" spans="1:26" x14ac:dyDescent="0.25">
      <c r="A137" s="199"/>
      <c r="B137" s="207"/>
      <c r="C137" s="214"/>
      <c r="D137" s="286" t="s">
        <v>47</v>
      </c>
      <c r="E137" s="286"/>
      <c r="F137" s="209"/>
      <c r="G137" s="196"/>
      <c r="H137" s="209"/>
      <c r="I137" s="210">
        <f>ROUND((SUM(I77:I136))/2,2)</f>
        <v>0</v>
      </c>
      <c r="J137" s="195"/>
      <c r="K137" s="195"/>
      <c r="L137" s="196">
        <f>ROUND((SUM(L77:L136))/2,2)</f>
        <v>0</v>
      </c>
      <c r="M137" s="196">
        <f>ROUND((SUM(M77:M136))/2,2)</f>
        <v>0</v>
      </c>
      <c r="N137" s="196"/>
      <c r="O137" s="196"/>
      <c r="P137" s="212"/>
      <c r="Q137" s="196"/>
      <c r="R137" s="196"/>
      <c r="S137" s="212">
        <f>ROUND((SUM(S77:S136))/2,2)</f>
        <v>9.57</v>
      </c>
      <c r="T137" s="196"/>
      <c r="U137" s="196"/>
      <c r="V137" s="213">
        <f>ROUND((SUM(V77:V136))/2,2)</f>
        <v>1.22</v>
      </c>
      <c r="W137" s="198"/>
      <c r="X137" s="199"/>
      <c r="Y137" s="199"/>
      <c r="Z137" s="199"/>
    </row>
    <row r="138" spans="1:26" x14ac:dyDescent="0.25">
      <c r="A138" s="13"/>
      <c r="B138" s="216"/>
      <c r="C138" s="217"/>
      <c r="D138" s="288" t="s">
        <v>71</v>
      </c>
      <c r="E138" s="288"/>
      <c r="F138" s="220"/>
      <c r="G138" s="219"/>
      <c r="H138" s="220"/>
      <c r="I138" s="220">
        <f>ROUND((SUM(I77:I137))/3,2)</f>
        <v>0</v>
      </c>
      <c r="J138" s="222"/>
      <c r="K138" s="222">
        <f>ROUND((SUM(K77:K137))/3,2)</f>
        <v>0</v>
      </c>
      <c r="L138" s="219">
        <f>ROUND((SUM(L77:L137))/3,2)</f>
        <v>0</v>
      </c>
      <c r="M138" s="219">
        <f>ROUND((SUM(M77:M137))/3,2)</f>
        <v>0</v>
      </c>
      <c r="N138" s="219"/>
      <c r="O138" s="219"/>
      <c r="P138" s="219"/>
      <c r="Q138" s="219"/>
      <c r="R138" s="219"/>
      <c r="S138" s="219">
        <f>ROUND((SUM(S77:S137))/3,2)</f>
        <v>9.57</v>
      </c>
      <c r="T138" s="219"/>
      <c r="U138" s="219"/>
      <c r="V138" s="221">
        <f>ROUND((SUM(V77:V137))/3,2)</f>
        <v>1.22</v>
      </c>
      <c r="W138" s="27"/>
      <c r="X138" s="13"/>
      <c r="Y138" s="13">
        <f>(SUM(Y77:Y137))</f>
        <v>0</v>
      </c>
      <c r="Z138" s="13">
        <f>(SUM(Z77:Z137))</f>
        <v>0</v>
      </c>
    </row>
    <row r="139" spans="1:26" hidden="1" x14ac:dyDescent="0.25">
      <c r="A139" s="13"/>
      <c r="B139" s="13"/>
      <c r="C139" s="13"/>
      <c r="D139" s="13"/>
      <c r="E139" s="58"/>
      <c r="F139" s="58"/>
      <c r="G139" s="180"/>
      <c r="H139" s="58"/>
      <c r="I139" s="58"/>
      <c r="J139" s="146"/>
      <c r="K139" s="146"/>
      <c r="L139" s="146"/>
      <c r="M139" s="146"/>
      <c r="N139" s="146"/>
      <c r="O139" s="146"/>
      <c r="P139" s="146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idden="1" x14ac:dyDescent="0.25">
      <c r="A140" s="13"/>
      <c r="B140" s="13"/>
      <c r="C140" s="13"/>
      <c r="D140" s="13"/>
      <c r="E140" s="58"/>
      <c r="F140" s="58"/>
      <c r="G140" s="180"/>
      <c r="H140" s="58"/>
      <c r="I140" s="58"/>
      <c r="J140" s="146"/>
      <c r="K140" s="146"/>
      <c r="L140" s="146"/>
      <c r="M140" s="146"/>
      <c r="N140" s="146"/>
      <c r="O140" s="146"/>
      <c r="P140" s="146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idden="1" x14ac:dyDescent="0.25">
      <c r="A141" s="13"/>
      <c r="B141" s="13"/>
      <c r="C141" s="13"/>
      <c r="D141" s="13"/>
      <c r="E141" s="58"/>
      <c r="F141" s="58"/>
      <c r="G141" s="180"/>
      <c r="H141" s="58"/>
      <c r="I141" s="58"/>
      <c r="J141" s="146"/>
      <c r="K141" s="146"/>
      <c r="L141" s="146"/>
      <c r="M141" s="146"/>
      <c r="N141" s="146"/>
      <c r="O141" s="146"/>
      <c r="P141" s="146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idden="1" x14ac:dyDescent="0.25">
      <c r="A142" s="13"/>
      <c r="B142" s="13"/>
      <c r="C142" s="13"/>
      <c r="D142" s="13"/>
      <c r="E142" s="58"/>
      <c r="F142" s="58"/>
      <c r="G142" s="180"/>
      <c r="H142" s="58"/>
      <c r="I142" s="58"/>
      <c r="J142" s="146"/>
      <c r="K142" s="146"/>
      <c r="L142" s="146"/>
      <c r="M142" s="146"/>
      <c r="N142" s="146"/>
      <c r="O142" s="146"/>
      <c r="P142" s="146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idden="1" x14ac:dyDescent="0.25">
      <c r="A143" s="13"/>
      <c r="B143" s="13"/>
      <c r="C143" s="13"/>
      <c r="D143" s="13"/>
      <c r="E143" s="58"/>
      <c r="F143" s="58"/>
      <c r="G143" s="180"/>
      <c r="H143" s="58"/>
      <c r="I143" s="58"/>
      <c r="J143" s="146"/>
      <c r="K143" s="146"/>
      <c r="L143" s="146"/>
      <c r="M143" s="146"/>
      <c r="N143" s="146"/>
      <c r="O143" s="146"/>
      <c r="P143" s="146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idden="1" x14ac:dyDescent="0.25">
      <c r="A144" s="13"/>
      <c r="B144" s="13"/>
      <c r="C144" s="13"/>
      <c r="D144" s="13"/>
      <c r="E144" s="13"/>
      <c r="F144" s="13"/>
      <c r="G144" s="180"/>
      <c r="H144" s="58"/>
      <c r="I144" s="58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idden="1" x14ac:dyDescent="0.25">
      <c r="A145" s="13"/>
      <c r="B145" s="13"/>
      <c r="C145" s="13"/>
      <c r="D145" s="13"/>
      <c r="E145" s="13"/>
      <c r="F145" s="13"/>
      <c r="G145" s="180"/>
      <c r="H145" s="58"/>
      <c r="I145" s="58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idden="1" x14ac:dyDescent="0.25">
      <c r="A146" s="13"/>
      <c r="B146" s="13"/>
      <c r="C146" s="13"/>
      <c r="D146" s="13"/>
      <c r="E146" s="13"/>
      <c r="F146" s="13"/>
      <c r="G146" s="180"/>
      <c r="H146" s="58"/>
      <c r="I146" s="58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idden="1" x14ac:dyDescent="0.25">
      <c r="A147" s="13"/>
      <c r="B147" s="13"/>
      <c r="C147" s="13"/>
      <c r="D147" s="13"/>
      <c r="E147" s="13"/>
      <c r="F147" s="13"/>
      <c r="G147" s="180"/>
      <c r="H147" s="58"/>
      <c r="I147" s="58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idden="1" x14ac:dyDescent="0.25">
      <c r="A148" s="8"/>
      <c r="B148" s="8"/>
      <c r="C148" s="8"/>
      <c r="D148" s="8"/>
      <c r="E148" s="8"/>
      <c r="F148" s="8"/>
      <c r="G148" s="21"/>
      <c r="H148" s="12"/>
      <c r="I148" s="12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idden="1" x14ac:dyDescent="0.25">
      <c r="A149" s="8"/>
      <c r="B149" s="8"/>
      <c r="C149" s="8"/>
      <c r="D149" s="8"/>
      <c r="E149" s="8"/>
      <c r="F149" s="8"/>
      <c r="G149" s="21"/>
      <c r="H149" s="12"/>
      <c r="I149" s="12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idden="1" x14ac:dyDescent="0.25">
      <c r="A150" s="8"/>
      <c r="B150" s="8"/>
      <c r="C150" s="8"/>
      <c r="D150" s="8"/>
      <c r="E150" s="8"/>
      <c r="F150" s="8"/>
      <c r="G150" s="21"/>
      <c r="H150" s="12"/>
      <c r="I150" s="12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idden="1" x14ac:dyDescent="0.25">
      <c r="A151" s="8"/>
      <c r="B151" s="8"/>
      <c r="C151" s="8"/>
      <c r="D151" s="8"/>
      <c r="E151" s="8"/>
      <c r="F151" s="8"/>
      <c r="G151" s="21"/>
      <c r="H151" s="12"/>
      <c r="I151" s="12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idden="1" x14ac:dyDescent="0.25">
      <c r="A152" s="8"/>
      <c r="B152" s="8"/>
      <c r="C152" s="8"/>
      <c r="D152" s="8"/>
      <c r="E152" s="8"/>
      <c r="F152" s="8"/>
      <c r="G152" s="21"/>
      <c r="H152" s="12"/>
      <c r="I152" s="12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idden="1" x14ac:dyDescent="0.25">
      <c r="A153" s="8"/>
      <c r="B153" s="8"/>
      <c r="C153" s="8"/>
      <c r="D153" s="8"/>
      <c r="E153" s="8"/>
      <c r="F153" s="8"/>
      <c r="G153" s="21"/>
      <c r="H153" s="12"/>
      <c r="I153" s="12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idden="1" x14ac:dyDescent="0.25">
      <c r="A154" s="8"/>
      <c r="B154" s="8"/>
      <c r="C154" s="8"/>
      <c r="D154" s="8"/>
      <c r="E154" s="8"/>
      <c r="F154" s="8"/>
      <c r="G154" s="21"/>
      <c r="H154" s="12"/>
      <c r="I154" s="12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idden="1" x14ac:dyDescent="0.25">
      <c r="A155" s="8"/>
      <c r="B155" s="8"/>
      <c r="C155" s="8"/>
      <c r="D155" s="8"/>
      <c r="E155" s="8"/>
      <c r="F155" s="8"/>
      <c r="G155" s="21"/>
      <c r="H155" s="12"/>
      <c r="I155" s="12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idden="1" x14ac:dyDescent="0.25">
      <c r="A156" s="8"/>
      <c r="B156" s="8"/>
      <c r="C156" s="8"/>
      <c r="D156" s="8"/>
      <c r="E156" s="8"/>
      <c r="F156" s="8"/>
      <c r="G156" s="21"/>
      <c r="H156" s="12"/>
      <c r="I156" s="12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idden="1" x14ac:dyDescent="0.25">
      <c r="A157" s="8"/>
      <c r="B157" s="8"/>
      <c r="C157" s="8"/>
      <c r="D157" s="8"/>
      <c r="E157" s="8"/>
      <c r="F157" s="8"/>
      <c r="G157" s="21"/>
      <c r="H157" s="12"/>
      <c r="I157" s="12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idden="1" x14ac:dyDescent="0.25">
      <c r="A158" s="8"/>
      <c r="B158" s="8"/>
      <c r="C158" s="8"/>
      <c r="D158" s="8"/>
      <c r="E158" s="8"/>
      <c r="F158" s="8"/>
      <c r="G158" s="21"/>
      <c r="H158" s="12"/>
      <c r="I158" s="12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idden="1" x14ac:dyDescent="0.25">
      <c r="A159" s="8"/>
      <c r="B159" s="8"/>
      <c r="C159" s="8"/>
      <c r="D159" s="8"/>
      <c r="E159" s="8"/>
      <c r="F159" s="8"/>
      <c r="G159" s="21"/>
      <c r="H159" s="12"/>
      <c r="I159" s="12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idden="1" x14ac:dyDescent="0.25">
      <c r="A160" s="8"/>
      <c r="B160" s="8"/>
      <c r="C160" s="8"/>
      <c r="D160" s="8"/>
      <c r="E160" s="8"/>
      <c r="F160" s="8"/>
      <c r="G160" s="21"/>
      <c r="H160" s="12"/>
      <c r="I160" s="12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idden="1" x14ac:dyDescent="0.25">
      <c r="A161" s="8"/>
      <c r="B161" s="8"/>
      <c r="C161" s="8"/>
      <c r="D161" s="8"/>
      <c r="E161" s="8"/>
      <c r="F161" s="8"/>
      <c r="G161" s="21"/>
      <c r="H161" s="12"/>
      <c r="I161" s="12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idden="1" x14ac:dyDescent="0.25">
      <c r="A162" s="8"/>
      <c r="B162" s="8"/>
      <c r="C162" s="8"/>
      <c r="D162" s="8"/>
      <c r="E162" s="8"/>
      <c r="F162" s="8"/>
      <c r="G162" s="21"/>
      <c r="H162" s="12"/>
      <c r="I162" s="12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idden="1" x14ac:dyDescent="0.25">
      <c r="A163" s="8"/>
      <c r="B163" s="8"/>
      <c r="C163" s="8"/>
      <c r="D163" s="8"/>
      <c r="E163" s="8"/>
      <c r="F163" s="8"/>
      <c r="G163" s="21"/>
      <c r="H163" s="12"/>
      <c r="I163" s="12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idden="1" x14ac:dyDescent="0.25">
      <c r="A164" s="8"/>
      <c r="B164" s="8"/>
      <c r="C164" s="8"/>
      <c r="D164" s="8"/>
      <c r="E164" s="8"/>
      <c r="F164" s="8"/>
      <c r="G164" s="21"/>
      <c r="H164" s="12"/>
      <c r="I164" s="12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idden="1" x14ac:dyDescent="0.25">
      <c r="A165" s="8"/>
      <c r="B165" s="8"/>
      <c r="C165" s="8"/>
      <c r="D165" s="8"/>
      <c r="E165" s="8"/>
      <c r="F165" s="8"/>
      <c r="G165" s="21"/>
      <c r="H165" s="12"/>
      <c r="I165" s="12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idden="1" x14ac:dyDescent="0.25">
      <c r="A166" s="8"/>
      <c r="B166" s="8"/>
      <c r="C166" s="8"/>
      <c r="D166" s="8"/>
      <c r="E166" s="8"/>
      <c r="F166" s="8"/>
      <c r="G166" s="21"/>
      <c r="H166" s="12"/>
      <c r="I166" s="12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idden="1" x14ac:dyDescent="0.25">
      <c r="A167" s="8"/>
      <c r="B167" s="8"/>
      <c r="C167" s="8"/>
      <c r="D167" s="8"/>
      <c r="E167" s="8"/>
      <c r="F167" s="8"/>
      <c r="G167" s="21"/>
      <c r="H167" s="12"/>
      <c r="I167" s="12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idden="1" x14ac:dyDescent="0.25">
      <c r="A168" s="8"/>
      <c r="B168" s="8"/>
      <c r="C168" s="8"/>
      <c r="D168" s="8"/>
      <c r="E168" s="8"/>
      <c r="F168" s="8"/>
      <c r="G168" s="21"/>
      <c r="H168" s="12"/>
      <c r="I168" s="12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idden="1" x14ac:dyDescent="0.25">
      <c r="A169" s="8"/>
      <c r="B169" s="8"/>
      <c r="C169" s="8"/>
      <c r="D169" s="8"/>
      <c r="E169" s="8"/>
      <c r="F169" s="8"/>
      <c r="G169" s="21"/>
      <c r="H169" s="12"/>
      <c r="I169" s="12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idden="1" x14ac:dyDescent="0.25">
      <c r="A170" s="8"/>
      <c r="B170" s="8"/>
      <c r="C170" s="8"/>
      <c r="D170" s="8"/>
      <c r="E170" s="8"/>
      <c r="F170" s="8"/>
      <c r="G170" s="21"/>
      <c r="H170" s="12"/>
      <c r="I170" s="12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idden="1" x14ac:dyDescent="0.25">
      <c r="A171" s="8"/>
      <c r="B171" s="8"/>
      <c r="C171" s="8"/>
      <c r="D171" s="8"/>
      <c r="E171" s="8"/>
      <c r="F171" s="8"/>
      <c r="G171" s="21"/>
      <c r="H171" s="12"/>
      <c r="I171" s="12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idden="1" x14ac:dyDescent="0.25">
      <c r="A172" s="8"/>
      <c r="B172" s="8"/>
      <c r="C172" s="8"/>
      <c r="D172" s="8"/>
      <c r="E172" s="8"/>
      <c r="F172" s="8"/>
      <c r="G172" s="21"/>
      <c r="H172" s="12"/>
      <c r="I172" s="12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idden="1" x14ac:dyDescent="0.25">
      <c r="A173" s="8"/>
      <c r="B173" s="8"/>
      <c r="C173" s="8"/>
      <c r="D173" s="8"/>
      <c r="E173" s="8"/>
      <c r="F173" s="8"/>
      <c r="G173" s="21"/>
      <c r="H173" s="12"/>
      <c r="I173" s="12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idden="1" x14ac:dyDescent="0.25">
      <c r="A174" s="8"/>
      <c r="B174" s="8"/>
      <c r="C174" s="8"/>
      <c r="D174" s="8"/>
      <c r="E174" s="8"/>
      <c r="F174" s="8"/>
      <c r="G174" s="21"/>
      <c r="H174" s="12"/>
      <c r="I174" s="12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idden="1" x14ac:dyDescent="0.25">
      <c r="A175" s="8"/>
      <c r="B175" s="8"/>
      <c r="C175" s="8"/>
      <c r="D175" s="8"/>
      <c r="E175" s="8"/>
      <c r="F175" s="8"/>
      <c r="G175" s="21"/>
      <c r="H175" s="12"/>
      <c r="I175" s="12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idden="1" x14ac:dyDescent="0.25">
      <c r="A176" s="8"/>
      <c r="B176" s="8"/>
      <c r="C176" s="8"/>
      <c r="D176" s="8"/>
      <c r="E176" s="8"/>
      <c r="F176" s="8"/>
      <c r="G176" s="21"/>
      <c r="H176" s="12"/>
      <c r="I176" s="12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idden="1" x14ac:dyDescent="0.25">
      <c r="A177" s="8"/>
      <c r="B177" s="8"/>
      <c r="C177" s="8"/>
      <c r="D177" s="8"/>
      <c r="E177" s="8"/>
      <c r="F177" s="8"/>
      <c r="G177" s="21"/>
      <c r="H177" s="12"/>
      <c r="I177" s="12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idden="1" x14ac:dyDescent="0.25">
      <c r="A178" s="8"/>
      <c r="B178" s="8"/>
      <c r="C178" s="8"/>
      <c r="D178" s="8"/>
      <c r="E178" s="8"/>
      <c r="F178" s="8"/>
      <c r="G178" s="21"/>
      <c r="H178" s="12"/>
      <c r="I178" s="12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idden="1" x14ac:dyDescent="0.25">
      <c r="A179" s="8"/>
      <c r="B179" s="8"/>
      <c r="C179" s="8"/>
      <c r="D179" s="8"/>
      <c r="E179" s="8"/>
      <c r="F179" s="8"/>
      <c r="G179" s="21"/>
      <c r="H179" s="12"/>
      <c r="I179" s="12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idden="1" x14ac:dyDescent="0.25">
      <c r="A180" s="8"/>
      <c r="B180" s="8"/>
      <c r="C180" s="8"/>
      <c r="D180" s="8"/>
      <c r="E180" s="8"/>
      <c r="F180" s="8"/>
      <c r="G180" s="21"/>
      <c r="H180" s="12"/>
      <c r="I180" s="12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idden="1" x14ac:dyDescent="0.25">
      <c r="A181" s="8"/>
      <c r="B181" s="8"/>
      <c r="C181" s="8"/>
      <c r="D181" s="8"/>
      <c r="E181" s="8"/>
      <c r="F181" s="8"/>
      <c r="G181" s="21"/>
      <c r="H181" s="12"/>
      <c r="I181" s="12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idden="1" x14ac:dyDescent="0.25">
      <c r="A182" s="8"/>
      <c r="B182" s="8"/>
      <c r="C182" s="8"/>
      <c r="D182" s="8"/>
      <c r="E182" s="8"/>
      <c r="F182" s="8"/>
      <c r="G182" s="21"/>
      <c r="H182" s="12"/>
      <c r="I182" s="12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idden="1" x14ac:dyDescent="0.25">
      <c r="A183" s="8"/>
      <c r="B183" s="8"/>
      <c r="C183" s="8"/>
      <c r="D183" s="8"/>
      <c r="E183" s="8"/>
      <c r="F183" s="8"/>
      <c r="G183" s="21"/>
      <c r="H183" s="12"/>
      <c r="I183" s="12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idden="1" x14ac:dyDescent="0.25">
      <c r="A184" s="8"/>
      <c r="B184" s="8"/>
      <c r="C184" s="8"/>
      <c r="D184" s="8"/>
      <c r="E184" s="8"/>
      <c r="F184" s="8"/>
      <c r="G184" s="21"/>
      <c r="H184" s="12"/>
      <c r="I184" s="12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idden="1" x14ac:dyDescent="0.25">
      <c r="A185" s="8"/>
      <c r="B185" s="8"/>
      <c r="C185" s="8"/>
      <c r="D185" s="8"/>
      <c r="E185" s="8"/>
      <c r="F185" s="8"/>
      <c r="G185" s="21"/>
      <c r="H185" s="12"/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idden="1" x14ac:dyDescent="0.25">
      <c r="A186" s="8"/>
      <c r="B186" s="8"/>
      <c r="C186" s="8"/>
      <c r="D186" s="8"/>
      <c r="E186" s="8"/>
      <c r="F186" s="8"/>
      <c r="G186" s="21"/>
      <c r="H186" s="12"/>
      <c r="I186" s="12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idden="1" x14ac:dyDescent="0.25">
      <c r="A187" s="8"/>
      <c r="B187" s="8"/>
      <c r="C187" s="8"/>
      <c r="D187" s="8"/>
      <c r="E187" s="8"/>
      <c r="F187" s="8"/>
      <c r="G187" s="21"/>
      <c r="H187" s="12"/>
      <c r="I187" s="12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idden="1" x14ac:dyDescent="0.25">
      <c r="A188" s="8"/>
      <c r="B188" s="8"/>
      <c r="C188" s="8"/>
      <c r="D188" s="8"/>
      <c r="E188" s="8"/>
      <c r="F188" s="8"/>
      <c r="G188" s="21"/>
      <c r="H188" s="12"/>
      <c r="I188" s="12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idden="1" x14ac:dyDescent="0.25">
      <c r="A189" s="8"/>
      <c r="B189" s="8"/>
      <c r="C189" s="8"/>
      <c r="D189" s="8"/>
      <c r="E189" s="8"/>
      <c r="F189" s="8"/>
      <c r="G189" s="21"/>
      <c r="H189" s="12"/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idden="1" x14ac:dyDescent="0.25">
      <c r="A190" s="8"/>
      <c r="B190" s="8"/>
      <c r="C190" s="8"/>
      <c r="D190" s="8"/>
      <c r="E190" s="8"/>
      <c r="F190" s="8"/>
      <c r="G190" s="21"/>
      <c r="H190" s="12"/>
      <c r="I190" s="12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idden="1" x14ac:dyDescent="0.25">
      <c r="A191" s="8"/>
      <c r="B191" s="8"/>
      <c r="C191" s="8"/>
      <c r="D191" s="8"/>
      <c r="E191" s="8"/>
      <c r="F191" s="8"/>
      <c r="G191" s="21"/>
      <c r="H191" s="12"/>
      <c r="I191" s="12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idden="1" x14ac:dyDescent="0.25">
      <c r="A192" s="8"/>
      <c r="B192" s="8"/>
      <c r="C192" s="8"/>
      <c r="D192" s="8"/>
      <c r="E192" s="8"/>
      <c r="F192" s="8"/>
      <c r="G192" s="21"/>
      <c r="H192" s="12"/>
      <c r="I192" s="1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idden="1" x14ac:dyDescent="0.25">
      <c r="A193" s="8"/>
      <c r="B193" s="8"/>
      <c r="C193" s="8"/>
      <c r="D193" s="8"/>
      <c r="E193" s="8"/>
      <c r="F193" s="8"/>
      <c r="G193" s="21"/>
      <c r="H193" s="12"/>
      <c r="I193" s="12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idden="1" x14ac:dyDescent="0.25">
      <c r="A194" s="8"/>
      <c r="B194" s="8"/>
      <c r="C194" s="8"/>
      <c r="D194" s="8"/>
      <c r="E194" s="8"/>
      <c r="F194" s="8"/>
      <c r="G194" s="21"/>
      <c r="H194" s="12"/>
      <c r="I194" s="12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idden="1" x14ac:dyDescent="0.25">
      <c r="A195" s="8"/>
      <c r="B195" s="8"/>
      <c r="C195" s="8"/>
      <c r="D195" s="8"/>
      <c r="E195" s="8"/>
      <c r="F195" s="8"/>
      <c r="G195" s="21"/>
      <c r="H195" s="12"/>
      <c r="I195" s="12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idden="1" x14ac:dyDescent="0.25">
      <c r="A196" s="8"/>
      <c r="B196" s="8"/>
      <c r="C196" s="8"/>
      <c r="D196" s="8"/>
      <c r="E196" s="8"/>
      <c r="F196" s="8"/>
      <c r="G196" s="21"/>
      <c r="H196" s="12"/>
      <c r="I196" s="12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idden="1" x14ac:dyDescent="0.25">
      <c r="A197" s="8"/>
      <c r="B197" s="8"/>
      <c r="C197" s="8"/>
      <c r="D197" s="8"/>
      <c r="E197" s="8"/>
      <c r="F197" s="8"/>
      <c r="G197" s="21"/>
      <c r="H197" s="12"/>
      <c r="I197" s="12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idden="1" x14ac:dyDescent="0.25">
      <c r="A198" s="8"/>
      <c r="B198" s="8"/>
      <c r="C198" s="8"/>
      <c r="D198" s="8"/>
      <c r="E198" s="8"/>
      <c r="F198" s="8"/>
      <c r="G198" s="21"/>
      <c r="H198" s="12"/>
      <c r="I198" s="12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idden="1" x14ac:dyDescent="0.25">
      <c r="A199" s="8"/>
      <c r="B199" s="8"/>
      <c r="C199" s="8"/>
      <c r="D199" s="8"/>
      <c r="E199" s="8"/>
      <c r="F199" s="8"/>
      <c r="G199" s="21"/>
      <c r="H199" s="12"/>
      <c r="I199" s="12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idden="1" x14ac:dyDescent="0.25">
      <c r="A200" s="8"/>
      <c r="B200" s="8"/>
      <c r="C200" s="8"/>
      <c r="D200" s="8"/>
      <c r="E200" s="8"/>
      <c r="F200" s="8"/>
      <c r="G200" s="21"/>
      <c r="H200" s="12"/>
      <c r="I200" s="12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idden="1" x14ac:dyDescent="0.25">
      <c r="A201" s="8"/>
      <c r="B201" s="8"/>
      <c r="C201" s="8"/>
      <c r="D201" s="8"/>
      <c r="E201" s="8"/>
      <c r="F201" s="8"/>
      <c r="G201" s="21"/>
      <c r="H201" s="12"/>
      <c r="I201" s="12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idden="1" x14ac:dyDescent="0.25">
      <c r="A202" s="8"/>
      <c r="B202" s="8"/>
      <c r="C202" s="8"/>
      <c r="D202" s="8"/>
      <c r="E202" s="8"/>
      <c r="F202" s="8"/>
      <c r="G202" s="21"/>
      <c r="H202" s="12"/>
      <c r="I202" s="1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idden="1" x14ac:dyDescent="0.25">
      <c r="A203" s="8"/>
      <c r="B203" s="8"/>
      <c r="C203" s="8"/>
      <c r="D203" s="8"/>
      <c r="E203" s="8"/>
      <c r="F203" s="8"/>
      <c r="G203" s="21"/>
      <c r="H203" s="12"/>
      <c r="I203" s="12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idden="1" x14ac:dyDescent="0.25">
      <c r="A204" s="8"/>
      <c r="B204" s="8"/>
      <c r="C204" s="8"/>
      <c r="D204" s="8"/>
      <c r="E204" s="8"/>
      <c r="F204" s="8"/>
      <c r="G204" s="21"/>
      <c r="H204" s="12"/>
      <c r="I204" s="1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idden="1" x14ac:dyDescent="0.25">
      <c r="A205" s="8"/>
      <c r="B205" s="8"/>
      <c r="C205" s="8"/>
      <c r="D205" s="8"/>
      <c r="E205" s="8"/>
      <c r="F205" s="8"/>
      <c r="G205" s="21"/>
      <c r="H205" s="12"/>
      <c r="I205" s="12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idden="1" x14ac:dyDescent="0.25">
      <c r="A206" s="8"/>
      <c r="B206" s="8"/>
      <c r="C206" s="8"/>
      <c r="D206" s="8"/>
      <c r="E206" s="8"/>
      <c r="F206" s="8"/>
      <c r="G206" s="21"/>
      <c r="H206" s="12"/>
      <c r="I206" s="1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idden="1" x14ac:dyDescent="0.25">
      <c r="A207" s="8"/>
      <c r="B207" s="8"/>
      <c r="C207" s="8"/>
      <c r="D207" s="8"/>
      <c r="E207" s="8"/>
      <c r="F207" s="8"/>
      <c r="G207" s="21"/>
      <c r="H207" s="12"/>
      <c r="I207" s="1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idden="1" x14ac:dyDescent="0.25">
      <c r="A208" s="8"/>
      <c r="B208" s="8"/>
      <c r="C208" s="8"/>
      <c r="D208" s="8"/>
      <c r="E208" s="8"/>
      <c r="F208" s="8"/>
      <c r="G208" s="21"/>
      <c r="H208" s="12"/>
      <c r="I208" s="1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idden="1" x14ac:dyDescent="0.25">
      <c r="A209" s="8"/>
      <c r="B209" s="8"/>
      <c r="C209" s="8"/>
      <c r="D209" s="8"/>
      <c r="E209" s="8"/>
      <c r="F209" s="8"/>
      <c r="G209" s="21"/>
      <c r="H209" s="12"/>
      <c r="I209" s="1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idden="1" x14ac:dyDescent="0.25">
      <c r="A210" s="8"/>
      <c r="B210" s="8"/>
      <c r="C210" s="8"/>
      <c r="D210" s="8"/>
      <c r="E210" s="8"/>
      <c r="F210" s="8"/>
      <c r="G210" s="21"/>
      <c r="H210" s="12"/>
      <c r="I210" s="1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idden="1" x14ac:dyDescent="0.25">
      <c r="A211" s="8"/>
      <c r="B211" s="8"/>
      <c r="C211" s="8"/>
      <c r="D211" s="8"/>
      <c r="E211" s="8"/>
      <c r="F211" s="8"/>
      <c r="G211" s="21"/>
      <c r="H211" s="12"/>
      <c r="I211" s="1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idden="1" x14ac:dyDescent="0.25">
      <c r="A212" s="8"/>
      <c r="B212" s="8"/>
      <c r="C212" s="8"/>
      <c r="D212" s="8"/>
      <c r="E212" s="8"/>
      <c r="F212" s="8"/>
      <c r="G212" s="21"/>
      <c r="H212" s="12"/>
      <c r="I212" s="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idden="1" x14ac:dyDescent="0.25">
      <c r="A213" s="8"/>
      <c r="B213" s="8"/>
      <c r="C213" s="8"/>
      <c r="D213" s="8"/>
      <c r="E213" s="8"/>
      <c r="F213" s="8"/>
      <c r="G213" s="21"/>
      <c r="H213" s="12"/>
      <c r="I213" s="1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idden="1" x14ac:dyDescent="0.25">
      <c r="A214" s="8"/>
      <c r="B214" s="8"/>
      <c r="C214" s="8"/>
      <c r="D214" s="8"/>
      <c r="E214" s="8"/>
      <c r="F214" s="8"/>
      <c r="G214" s="21"/>
      <c r="H214" s="12"/>
      <c r="I214" s="1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idden="1" x14ac:dyDescent="0.25">
      <c r="A215" s="8"/>
      <c r="B215" s="8"/>
      <c r="C215" s="8"/>
      <c r="D215" s="8"/>
      <c r="E215" s="8"/>
      <c r="F215" s="8"/>
      <c r="G215" s="21"/>
      <c r="H215" s="12"/>
      <c r="I215" s="1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idden="1" x14ac:dyDescent="0.25">
      <c r="A216" s="8"/>
      <c r="B216" s="8"/>
      <c r="C216" s="8"/>
      <c r="D216" s="8"/>
      <c r="E216" s="8"/>
      <c r="F216" s="8"/>
      <c r="G216" s="21"/>
      <c r="H216" s="12"/>
      <c r="I216" s="1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idden="1" x14ac:dyDescent="0.25">
      <c r="A217" s="8"/>
      <c r="B217" s="8"/>
      <c r="C217" s="8"/>
      <c r="D217" s="8"/>
      <c r="E217" s="8"/>
      <c r="F217" s="8"/>
      <c r="G217" s="21"/>
      <c r="H217" s="12"/>
      <c r="I217" s="1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idden="1" x14ac:dyDescent="0.25">
      <c r="A218" s="8"/>
      <c r="B218" s="8"/>
      <c r="C218" s="8"/>
      <c r="D218" s="8"/>
      <c r="E218" s="8"/>
      <c r="F218" s="8"/>
      <c r="G218" s="21"/>
      <c r="H218" s="12"/>
      <c r="I218" s="1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idden="1" x14ac:dyDescent="0.25">
      <c r="A219" s="8"/>
      <c r="B219" s="8"/>
      <c r="C219" s="8"/>
      <c r="D219" s="8"/>
      <c r="E219" s="8"/>
      <c r="F219" s="8"/>
      <c r="G219" s="21"/>
      <c r="H219" s="12"/>
      <c r="I219" s="1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idden="1" x14ac:dyDescent="0.25">
      <c r="A220" s="8"/>
      <c r="B220" s="8"/>
      <c r="C220" s="8"/>
      <c r="D220" s="8"/>
      <c r="E220" s="8"/>
      <c r="F220" s="8"/>
      <c r="G220" s="21"/>
      <c r="H220" s="12"/>
      <c r="I220" s="1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idden="1" x14ac:dyDescent="0.25">
      <c r="A221" s="8"/>
      <c r="B221" s="8"/>
      <c r="C221" s="8"/>
      <c r="D221" s="8"/>
      <c r="E221" s="8"/>
      <c r="F221" s="8"/>
      <c r="G221" s="21"/>
      <c r="H221" s="12"/>
      <c r="I221" s="1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idden="1" x14ac:dyDescent="0.25">
      <c r="A222" s="8"/>
      <c r="B222" s="8"/>
      <c r="C222" s="8"/>
      <c r="D222" s="8"/>
      <c r="E222" s="8"/>
      <c r="F222" s="8"/>
      <c r="G222" s="21"/>
      <c r="H222" s="12"/>
      <c r="I222" s="1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idden="1" x14ac:dyDescent="0.25">
      <c r="A223" s="8"/>
      <c r="B223" s="8"/>
      <c r="C223" s="8"/>
      <c r="D223" s="8"/>
      <c r="E223" s="8"/>
      <c r="F223" s="8"/>
      <c r="G223" s="21"/>
      <c r="H223" s="12"/>
      <c r="I223" s="1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idden="1" x14ac:dyDescent="0.25">
      <c r="A224" s="8"/>
      <c r="B224" s="8"/>
      <c r="C224" s="8"/>
      <c r="D224" s="8"/>
      <c r="E224" s="8"/>
      <c r="F224" s="8"/>
      <c r="G224" s="21"/>
      <c r="H224" s="12"/>
      <c r="I224" s="1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idden="1" x14ac:dyDescent="0.25">
      <c r="A225" s="8"/>
      <c r="B225" s="8"/>
      <c r="C225" s="8"/>
      <c r="D225" s="8"/>
      <c r="E225" s="8"/>
      <c r="F225" s="8"/>
      <c r="G225" s="21"/>
      <c r="H225" s="12"/>
      <c r="I225" s="1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idden="1" x14ac:dyDescent="0.25">
      <c r="A226" s="8"/>
      <c r="B226" s="8"/>
      <c r="C226" s="8"/>
      <c r="D226" s="8"/>
      <c r="E226" s="8"/>
      <c r="F226" s="8"/>
      <c r="G226" s="21"/>
      <c r="H226" s="12"/>
      <c r="I226" s="1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idden="1" x14ac:dyDescent="0.25">
      <c r="A227" s="8"/>
      <c r="B227" s="8"/>
      <c r="C227" s="8"/>
      <c r="D227" s="8"/>
      <c r="E227" s="8"/>
      <c r="F227" s="8"/>
      <c r="G227" s="21"/>
      <c r="H227" s="12"/>
      <c r="I227" s="1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idden="1" x14ac:dyDescent="0.25">
      <c r="A228" s="8"/>
      <c r="B228" s="8"/>
      <c r="C228" s="8"/>
      <c r="D228" s="8"/>
      <c r="E228" s="8"/>
      <c r="F228" s="8"/>
      <c r="G228" s="21"/>
      <c r="H228" s="12"/>
      <c r="I228" s="1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idden="1" x14ac:dyDescent="0.25">
      <c r="A229" s="8"/>
      <c r="B229" s="8"/>
      <c r="C229" s="8"/>
      <c r="D229" s="8"/>
      <c r="E229" s="8"/>
      <c r="F229" s="8"/>
      <c r="G229" s="21"/>
      <c r="H229" s="12"/>
      <c r="I229" s="1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idden="1" x14ac:dyDescent="0.25">
      <c r="A230" s="8"/>
      <c r="B230" s="8"/>
      <c r="C230" s="8"/>
      <c r="D230" s="8"/>
      <c r="E230" s="8"/>
      <c r="F230" s="8"/>
      <c r="G230" s="21"/>
      <c r="H230" s="12"/>
      <c r="I230" s="1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idden="1" x14ac:dyDescent="0.25">
      <c r="A231" s="8"/>
      <c r="B231" s="8"/>
      <c r="C231" s="8"/>
      <c r="D231" s="8"/>
      <c r="E231" s="8"/>
      <c r="F231" s="8"/>
      <c r="G231" s="21"/>
      <c r="H231" s="12"/>
      <c r="I231" s="1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idden="1" x14ac:dyDescent="0.25">
      <c r="A232" s="8"/>
      <c r="B232" s="8"/>
      <c r="C232" s="8"/>
      <c r="D232" s="8"/>
      <c r="E232" s="8"/>
      <c r="F232" s="8"/>
      <c r="G232" s="21"/>
      <c r="H232" s="12"/>
      <c r="I232" s="1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idden="1" x14ac:dyDescent="0.25">
      <c r="A233" s="8"/>
      <c r="B233" s="8"/>
      <c r="C233" s="8"/>
      <c r="D233" s="8"/>
      <c r="E233" s="8"/>
      <c r="F233" s="8"/>
      <c r="G233" s="21"/>
      <c r="H233" s="12"/>
      <c r="I233" s="1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idden="1" x14ac:dyDescent="0.25">
      <c r="A234" s="8"/>
      <c r="B234" s="8"/>
      <c r="C234" s="8"/>
      <c r="D234" s="8"/>
      <c r="E234" s="8"/>
      <c r="F234" s="8"/>
      <c r="G234" s="21"/>
      <c r="H234" s="12"/>
      <c r="I234" s="1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idden="1" x14ac:dyDescent="0.25">
      <c r="A235" s="8"/>
      <c r="B235" s="8"/>
      <c r="C235" s="8"/>
      <c r="D235" s="8"/>
      <c r="E235" s="8"/>
      <c r="F235" s="8"/>
      <c r="G235" s="21"/>
      <c r="H235" s="12"/>
      <c r="I235" s="1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idden="1" x14ac:dyDescent="0.25">
      <c r="A236" s="8"/>
      <c r="B236" s="8"/>
      <c r="C236" s="8"/>
      <c r="D236" s="8"/>
      <c r="E236" s="8"/>
      <c r="F236" s="8"/>
      <c r="G236" s="21"/>
      <c r="H236" s="12"/>
      <c r="I236" s="1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idden="1" x14ac:dyDescent="0.25">
      <c r="A237" s="8"/>
      <c r="B237" s="8"/>
      <c r="C237" s="8"/>
      <c r="D237" s="8"/>
      <c r="E237" s="8"/>
      <c r="F237" s="8"/>
      <c r="G237" s="21"/>
      <c r="H237" s="12"/>
      <c r="I237" s="1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idden="1" x14ac:dyDescent="0.25">
      <c r="A238" s="8"/>
      <c r="B238" s="8"/>
      <c r="C238" s="8"/>
      <c r="D238" s="8"/>
      <c r="E238" s="8"/>
      <c r="F238" s="8"/>
      <c r="G238" s="21"/>
      <c r="H238" s="12"/>
      <c r="I238" s="1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idden="1" x14ac:dyDescent="0.25">
      <c r="A239" s="8"/>
      <c r="B239" s="8"/>
      <c r="C239" s="8"/>
      <c r="D239" s="8"/>
      <c r="E239" s="8"/>
      <c r="F239" s="8"/>
      <c r="G239" s="21"/>
      <c r="H239" s="12"/>
      <c r="I239" s="1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idden="1" x14ac:dyDescent="0.25">
      <c r="A240" s="8"/>
      <c r="B240" s="8"/>
      <c r="C240" s="8"/>
      <c r="D240" s="8"/>
      <c r="E240" s="8"/>
      <c r="F240" s="8"/>
      <c r="G240" s="21"/>
      <c r="H240" s="12"/>
      <c r="I240" s="1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idden="1" x14ac:dyDescent="0.25">
      <c r="A241" s="8"/>
      <c r="B241" s="8"/>
      <c r="C241" s="8"/>
      <c r="D241" s="8"/>
      <c r="E241" s="8"/>
      <c r="F241" s="8"/>
      <c r="G241" s="21"/>
      <c r="H241" s="12"/>
      <c r="I241" s="1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idden="1" x14ac:dyDescent="0.25">
      <c r="A242" s="8"/>
      <c r="B242" s="8"/>
      <c r="C242" s="8"/>
      <c r="D242" s="8"/>
      <c r="E242" s="8"/>
      <c r="F242" s="8"/>
      <c r="G242" s="21"/>
      <c r="H242" s="12"/>
      <c r="I242" s="1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idden="1" x14ac:dyDescent="0.25">
      <c r="A243" s="8"/>
      <c r="B243" s="8"/>
      <c r="C243" s="8"/>
      <c r="D243" s="8"/>
      <c r="E243" s="8"/>
      <c r="F243" s="8"/>
      <c r="G243" s="21"/>
      <c r="H243" s="12"/>
      <c r="I243" s="1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idden="1" x14ac:dyDescent="0.25">
      <c r="A244" s="8"/>
      <c r="B244" s="8"/>
      <c r="C244" s="8"/>
      <c r="D244" s="8"/>
      <c r="E244" s="8"/>
      <c r="F244" s="8"/>
      <c r="G244" s="21"/>
      <c r="H244" s="12"/>
      <c r="I244" s="1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idden="1" x14ac:dyDescent="0.25">
      <c r="A245" s="8"/>
      <c r="B245" s="8"/>
      <c r="C245" s="8"/>
      <c r="D245" s="8"/>
      <c r="E245" s="8"/>
      <c r="F245" s="8"/>
      <c r="G245" s="21"/>
      <c r="H245" s="12"/>
      <c r="I245" s="1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idden="1" x14ac:dyDescent="0.25">
      <c r="A246" s="8"/>
      <c r="B246" s="8"/>
      <c r="C246" s="8"/>
      <c r="D246" s="8"/>
      <c r="E246" s="8"/>
      <c r="F246" s="8"/>
      <c r="G246" s="21"/>
      <c r="H246" s="12"/>
      <c r="I246" s="1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idden="1" x14ac:dyDescent="0.25">
      <c r="A247" s="8"/>
      <c r="B247" s="8"/>
      <c r="C247" s="8"/>
      <c r="D247" s="8"/>
      <c r="E247" s="8"/>
      <c r="F247" s="8"/>
      <c r="G247" s="21"/>
      <c r="H247" s="12"/>
      <c r="I247" s="1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idden="1" x14ac:dyDescent="0.25">
      <c r="A248" s="8"/>
      <c r="B248" s="8"/>
      <c r="C248" s="8"/>
      <c r="D248" s="8"/>
      <c r="E248" s="8"/>
      <c r="F248" s="8"/>
      <c r="G248" s="21"/>
      <c r="H248" s="12"/>
      <c r="I248" s="1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idden="1" x14ac:dyDescent="0.25">
      <c r="A249" s="8"/>
      <c r="B249" s="8"/>
      <c r="C249" s="8"/>
      <c r="D249" s="8"/>
      <c r="E249" s="8"/>
      <c r="F249" s="8"/>
      <c r="G249" s="21"/>
      <c r="H249" s="12"/>
      <c r="I249" s="1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idden="1" x14ac:dyDescent="0.25">
      <c r="A250" s="8"/>
      <c r="B250" s="8"/>
      <c r="C250" s="8"/>
      <c r="D250" s="8"/>
      <c r="E250" s="8"/>
      <c r="F250" s="8"/>
      <c r="G250" s="21"/>
      <c r="H250" s="12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idden="1" x14ac:dyDescent="0.25">
      <c r="A251" s="8"/>
      <c r="B251" s="8"/>
      <c r="C251" s="8"/>
      <c r="D251" s="8"/>
      <c r="E251" s="8"/>
      <c r="F251" s="8"/>
      <c r="G251" s="21"/>
      <c r="H251" s="12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idden="1" x14ac:dyDescent="0.25">
      <c r="A252" s="8"/>
      <c r="B252" s="8"/>
      <c r="C252" s="8"/>
      <c r="D252" s="8"/>
      <c r="E252" s="8"/>
      <c r="F252" s="8"/>
      <c r="G252" s="21"/>
      <c r="H252" s="12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idden="1" x14ac:dyDescent="0.25">
      <c r="A253" s="8"/>
      <c r="B253" s="8"/>
      <c r="C253" s="8"/>
      <c r="D253" s="8"/>
      <c r="E253" s="8"/>
      <c r="F253" s="8"/>
      <c r="G253" s="21"/>
      <c r="H253" s="12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idden="1" x14ac:dyDescent="0.25">
      <c r="A254" s="8"/>
      <c r="B254" s="8"/>
      <c r="C254" s="8"/>
      <c r="D254" s="8"/>
      <c r="E254" s="8"/>
      <c r="F254" s="8"/>
      <c r="G254" s="21"/>
      <c r="H254" s="12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idden="1" x14ac:dyDescent="0.25">
      <c r="A255" s="8"/>
      <c r="B255" s="8"/>
      <c r="C255" s="8"/>
      <c r="D255" s="8"/>
      <c r="E255" s="8"/>
      <c r="F255" s="8"/>
      <c r="G255" s="21"/>
      <c r="H255" s="12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idden="1" x14ac:dyDescent="0.25">
      <c r="A256" s="8"/>
      <c r="B256" s="8"/>
      <c r="C256" s="8"/>
      <c r="D256" s="8"/>
      <c r="E256" s="8"/>
      <c r="F256" s="8"/>
      <c r="G256" s="21"/>
      <c r="H256" s="12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idden="1" x14ac:dyDescent="0.25">
      <c r="A257" s="8"/>
      <c r="B257" s="8"/>
      <c r="C257" s="8"/>
      <c r="D257" s="8"/>
      <c r="E257" s="8"/>
      <c r="F257" s="8"/>
      <c r="G257" s="21"/>
      <c r="H257" s="12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idden="1" x14ac:dyDescent="0.25">
      <c r="A258" s="8"/>
      <c r="B258" s="8"/>
      <c r="C258" s="8"/>
      <c r="D258" s="8"/>
      <c r="E258" s="8"/>
      <c r="F258" s="8"/>
      <c r="G258" s="21"/>
      <c r="H258" s="12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idden="1" x14ac:dyDescent="0.25">
      <c r="A259" s="8"/>
      <c r="B259" s="8"/>
      <c r="C259" s="8"/>
      <c r="D259" s="8"/>
      <c r="E259" s="8"/>
      <c r="F259" s="8"/>
      <c r="G259" s="21"/>
      <c r="H259" s="12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idden="1" x14ac:dyDescent="0.25">
      <c r="A260" s="8"/>
      <c r="B260" s="8"/>
      <c r="C260" s="8"/>
      <c r="D260" s="8"/>
      <c r="E260" s="8"/>
      <c r="F260" s="8"/>
      <c r="G260" s="21"/>
      <c r="H260" s="12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idden="1" x14ac:dyDescent="0.25">
      <c r="A261" s="8"/>
      <c r="B261" s="8"/>
      <c r="C261" s="8"/>
      <c r="D261" s="8"/>
      <c r="E261" s="8"/>
      <c r="F261" s="8"/>
      <c r="G261" s="21"/>
      <c r="H261" s="12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idden="1" x14ac:dyDescent="0.25">
      <c r="A262" s="8"/>
      <c r="B262" s="8"/>
      <c r="C262" s="8"/>
      <c r="D262" s="8"/>
      <c r="E262" s="8"/>
      <c r="F262" s="8"/>
      <c r="G262" s="21"/>
      <c r="H262" s="12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idden="1" x14ac:dyDescent="0.25">
      <c r="A263" s="8"/>
      <c r="B263" s="8"/>
      <c r="C263" s="8"/>
      <c r="D263" s="8"/>
      <c r="E263" s="8"/>
      <c r="F263" s="8"/>
      <c r="G263" s="21"/>
      <c r="H263" s="12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idden="1" x14ac:dyDescent="0.25">
      <c r="A264" s="8"/>
      <c r="B264" s="8"/>
      <c r="C264" s="8"/>
      <c r="D264" s="8"/>
      <c r="E264" s="8"/>
      <c r="F264" s="8"/>
      <c r="G264" s="21"/>
      <c r="H264" s="12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idden="1" x14ac:dyDescent="0.25">
      <c r="A265" s="8"/>
      <c r="B265" s="8"/>
      <c r="C265" s="8"/>
      <c r="D265" s="8"/>
      <c r="E265" s="8"/>
      <c r="F265" s="8"/>
      <c r="G265" s="21"/>
      <c r="H265" s="12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idden="1" x14ac:dyDescent="0.25">
      <c r="A266" s="8"/>
      <c r="B266" s="8"/>
      <c r="C266" s="8"/>
      <c r="D266" s="8"/>
      <c r="E266" s="8"/>
      <c r="F266" s="8"/>
      <c r="G266" s="21"/>
      <c r="H266" s="12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idden="1" x14ac:dyDescent="0.25">
      <c r="A267" s="8"/>
      <c r="B267" s="8"/>
      <c r="C267" s="8"/>
      <c r="D267" s="8"/>
      <c r="E267" s="8"/>
      <c r="F267" s="8"/>
      <c r="G267" s="21"/>
      <c r="H267" s="12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idden="1" x14ac:dyDescent="0.25">
      <c r="A268" s="8"/>
      <c r="B268" s="8"/>
      <c r="C268" s="8"/>
      <c r="D268" s="8"/>
      <c r="E268" s="8"/>
      <c r="F268" s="8"/>
      <c r="G268" s="21"/>
      <c r="H268" s="12"/>
      <c r="I268" s="1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idden="1" x14ac:dyDescent="0.25">
      <c r="A269" s="8"/>
      <c r="B269" s="8"/>
      <c r="C269" s="8"/>
      <c r="D269" s="8"/>
      <c r="E269" s="8"/>
      <c r="F269" s="8"/>
      <c r="G269" s="21"/>
      <c r="H269" s="12"/>
      <c r="I269" s="1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idden="1" x14ac:dyDescent="0.25">
      <c r="A270" s="8"/>
      <c r="B270" s="8"/>
      <c r="C270" s="8"/>
      <c r="D270" s="8"/>
      <c r="E270" s="8"/>
      <c r="F270" s="8"/>
      <c r="G270" s="21"/>
      <c r="H270" s="12"/>
      <c r="I270" s="1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idden="1" x14ac:dyDescent="0.25">
      <c r="A271" s="8"/>
      <c r="B271" s="8"/>
      <c r="C271" s="8"/>
      <c r="D271" s="8"/>
      <c r="E271" s="8"/>
      <c r="F271" s="8"/>
      <c r="G271" s="21"/>
      <c r="H271" s="12"/>
      <c r="I271" s="1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idden="1" x14ac:dyDescent="0.25">
      <c r="A272" s="8"/>
      <c r="B272" s="8"/>
      <c r="C272" s="8"/>
      <c r="D272" s="8"/>
      <c r="E272" s="8"/>
      <c r="F272" s="8"/>
      <c r="G272" s="21"/>
      <c r="H272" s="12"/>
      <c r="I272" s="1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idden="1" x14ac:dyDescent="0.25">
      <c r="A273" s="8"/>
      <c r="B273" s="8"/>
      <c r="C273" s="8"/>
      <c r="D273" s="8"/>
      <c r="E273" s="8"/>
      <c r="F273" s="8"/>
      <c r="G273" s="21"/>
      <c r="H273" s="12"/>
      <c r="I273" s="1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idden="1" x14ac:dyDescent="0.25">
      <c r="A274" s="8"/>
      <c r="B274" s="8"/>
      <c r="C274" s="8"/>
      <c r="D274" s="8"/>
      <c r="E274" s="8"/>
      <c r="F274" s="8"/>
      <c r="G274" s="21"/>
      <c r="H274" s="12"/>
      <c r="I274" s="1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idden="1" x14ac:dyDescent="0.25">
      <c r="A275" s="8"/>
      <c r="B275" s="8"/>
      <c r="C275" s="8"/>
      <c r="D275" s="8"/>
      <c r="E275" s="8"/>
      <c r="F275" s="8"/>
      <c r="G275" s="21"/>
      <c r="H275" s="12"/>
      <c r="I275" s="1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idden="1" x14ac:dyDescent="0.25">
      <c r="A276" s="8"/>
      <c r="B276" s="8"/>
      <c r="C276" s="8"/>
      <c r="D276" s="8"/>
      <c r="E276" s="8"/>
      <c r="F276" s="8"/>
      <c r="G276" s="21"/>
      <c r="H276" s="12"/>
      <c r="I276" s="1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idden="1" x14ac:dyDescent="0.25">
      <c r="A277" s="8"/>
      <c r="B277" s="8"/>
      <c r="C277" s="8"/>
      <c r="D277" s="8"/>
      <c r="E277" s="8"/>
      <c r="F277" s="8"/>
      <c r="G277" s="21"/>
      <c r="H277" s="12"/>
      <c r="I277" s="1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idden="1" x14ac:dyDescent="0.25">
      <c r="A278" s="8"/>
      <c r="B278" s="8"/>
      <c r="C278" s="8"/>
      <c r="D278" s="8"/>
      <c r="E278" s="8"/>
      <c r="F278" s="8"/>
      <c r="G278" s="21"/>
      <c r="H278" s="12"/>
      <c r="I278" s="1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idden="1" x14ac:dyDescent="0.25">
      <c r="A279" s="8"/>
      <c r="B279" s="8"/>
      <c r="C279" s="8"/>
      <c r="D279" s="8"/>
      <c r="E279" s="8"/>
      <c r="F279" s="8"/>
      <c r="G279" s="21"/>
      <c r="H279" s="12"/>
      <c r="I279" s="1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idden="1" x14ac:dyDescent="0.25">
      <c r="A280" s="8"/>
      <c r="B280" s="8"/>
      <c r="C280" s="8"/>
      <c r="D280" s="8"/>
      <c r="E280" s="8"/>
      <c r="F280" s="8"/>
      <c r="G280" s="21"/>
      <c r="H280" s="12"/>
      <c r="I280" s="1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idden="1" x14ac:dyDescent="0.25">
      <c r="A281" s="8"/>
      <c r="B281" s="8"/>
      <c r="C281" s="8"/>
      <c r="D281" s="8"/>
      <c r="E281" s="8"/>
      <c r="F281" s="8"/>
      <c r="G281" s="21"/>
      <c r="H281" s="12"/>
      <c r="I281" s="1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idden="1" x14ac:dyDescent="0.25">
      <c r="A282" s="8"/>
      <c r="B282" s="8"/>
      <c r="C282" s="8"/>
      <c r="D282" s="8"/>
      <c r="E282" s="8"/>
      <c r="F282" s="8"/>
      <c r="G282" s="21"/>
      <c r="H282" s="12"/>
      <c r="I282" s="1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idden="1" x14ac:dyDescent="0.25">
      <c r="A283" s="8"/>
      <c r="B283" s="8"/>
      <c r="C283" s="8"/>
      <c r="D283" s="8"/>
      <c r="E283" s="8"/>
      <c r="F283" s="8"/>
      <c r="G283" s="21"/>
      <c r="H283" s="12"/>
      <c r="I283" s="1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idden="1" x14ac:dyDescent="0.25">
      <c r="A284" s="8"/>
      <c r="B284" s="8"/>
      <c r="C284" s="8"/>
      <c r="D284" s="8"/>
      <c r="E284" s="8"/>
      <c r="F284" s="8"/>
      <c r="G284" s="21"/>
      <c r="H284" s="12"/>
      <c r="I284" s="1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idden="1" x14ac:dyDescent="0.25">
      <c r="A285" s="8"/>
      <c r="B285" s="8"/>
      <c r="C285" s="8"/>
      <c r="D285" s="8"/>
      <c r="E285" s="8"/>
      <c r="F285" s="8"/>
      <c r="G285" s="21"/>
      <c r="H285" s="12"/>
      <c r="I285" s="1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idden="1" x14ac:dyDescent="0.25">
      <c r="A286" s="8"/>
      <c r="B286" s="8"/>
      <c r="C286" s="8"/>
      <c r="D286" s="8"/>
      <c r="E286" s="8"/>
      <c r="F286" s="8"/>
      <c r="G286" s="21"/>
      <c r="H286" s="12"/>
      <c r="I286" s="1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idden="1" x14ac:dyDescent="0.25">
      <c r="A287" s="8"/>
      <c r="B287" s="8"/>
      <c r="C287" s="8"/>
      <c r="D287" s="8"/>
      <c r="E287" s="8"/>
      <c r="F287" s="8"/>
      <c r="G287" s="21"/>
      <c r="H287" s="12"/>
      <c r="I287" s="1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idden="1" x14ac:dyDescent="0.25">
      <c r="A288" s="8"/>
      <c r="B288" s="8"/>
      <c r="C288" s="8"/>
      <c r="D288" s="8"/>
      <c r="E288" s="8"/>
      <c r="F288" s="8"/>
      <c r="G288" s="21"/>
      <c r="H288" s="12"/>
      <c r="I288" s="1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idden="1" x14ac:dyDescent="0.25">
      <c r="A289" s="8"/>
      <c r="B289" s="8"/>
      <c r="C289" s="8"/>
      <c r="D289" s="8"/>
      <c r="E289" s="8"/>
      <c r="F289" s="8"/>
      <c r="G289" s="21"/>
      <c r="H289" s="12"/>
      <c r="I289" s="1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idden="1" x14ac:dyDescent="0.25">
      <c r="A290" s="8"/>
      <c r="B290" s="8"/>
      <c r="C290" s="8"/>
      <c r="D290" s="8"/>
      <c r="E290" s="8"/>
      <c r="F290" s="8"/>
      <c r="G290" s="21"/>
      <c r="H290" s="12"/>
      <c r="I290" s="1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idden="1" x14ac:dyDescent="0.25">
      <c r="A291" s="8"/>
      <c r="B291" s="8"/>
      <c r="C291" s="8"/>
      <c r="D291" s="8"/>
      <c r="E291" s="8"/>
      <c r="F291" s="8"/>
      <c r="G291" s="21"/>
      <c r="H291" s="12"/>
      <c r="I291" s="1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idden="1" x14ac:dyDescent="0.25">
      <c r="A292" s="8"/>
      <c r="B292" s="8"/>
      <c r="C292" s="8"/>
      <c r="D292" s="8"/>
      <c r="E292" s="8"/>
      <c r="F292" s="8"/>
      <c r="G292" s="21"/>
      <c r="H292" s="12"/>
      <c r="I292" s="1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idden="1" x14ac:dyDescent="0.25">
      <c r="A293" s="8"/>
      <c r="B293" s="8"/>
      <c r="C293" s="8"/>
      <c r="D293" s="8"/>
      <c r="E293" s="8"/>
      <c r="F293" s="8"/>
      <c r="G293" s="21"/>
      <c r="H293" s="12"/>
      <c r="I293" s="1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idden="1" x14ac:dyDescent="0.25">
      <c r="A294" s="8"/>
      <c r="B294" s="8"/>
      <c r="C294" s="8"/>
      <c r="D294" s="8"/>
      <c r="E294" s="8"/>
      <c r="F294" s="8"/>
      <c r="G294" s="21"/>
      <c r="H294" s="12"/>
      <c r="I294" s="1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idden="1" x14ac:dyDescent="0.25">
      <c r="A295" s="8"/>
      <c r="B295" s="8"/>
      <c r="C295" s="8"/>
      <c r="D295" s="8"/>
      <c r="E295" s="8"/>
      <c r="F295" s="8"/>
      <c r="G295" s="21"/>
      <c r="H295" s="12"/>
      <c r="I295" s="1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idden="1" x14ac:dyDescent="0.25">
      <c r="A296" s="8"/>
      <c r="B296" s="8"/>
      <c r="C296" s="8"/>
      <c r="D296" s="8"/>
      <c r="E296" s="8"/>
      <c r="F296" s="8"/>
      <c r="G296" s="21"/>
      <c r="H296" s="12"/>
      <c r="I296" s="1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idden="1" x14ac:dyDescent="0.25">
      <c r="A297" s="8"/>
      <c r="B297" s="8"/>
      <c r="C297" s="8"/>
      <c r="D297" s="8"/>
      <c r="E297" s="8"/>
      <c r="F297" s="8"/>
      <c r="G297" s="21"/>
      <c r="H297" s="12"/>
      <c r="I297" s="1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idden="1" x14ac:dyDescent="0.25">
      <c r="A298" s="8"/>
      <c r="B298" s="8"/>
      <c r="C298" s="8"/>
      <c r="D298" s="8"/>
      <c r="E298" s="8"/>
      <c r="F298" s="8"/>
      <c r="G298" s="21"/>
      <c r="H298" s="12"/>
      <c r="I298" s="1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idden="1" x14ac:dyDescent="0.25">
      <c r="A299" s="8"/>
      <c r="B299" s="8"/>
      <c r="C299" s="8"/>
      <c r="D299" s="8"/>
      <c r="E299" s="8"/>
      <c r="F299" s="8"/>
      <c r="G299" s="21"/>
      <c r="H299" s="12"/>
      <c r="I299" s="1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idden="1" x14ac:dyDescent="0.25">
      <c r="A300" s="8"/>
      <c r="B300" s="8"/>
      <c r="C300" s="8"/>
      <c r="D300" s="8"/>
      <c r="E300" s="8"/>
      <c r="F300" s="8"/>
      <c r="G300" s="21"/>
      <c r="H300" s="12"/>
      <c r="I300" s="1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idden="1" x14ac:dyDescent="0.25">
      <c r="A301" s="8"/>
      <c r="B301" s="8"/>
      <c r="C301" s="8"/>
      <c r="D301" s="8"/>
      <c r="E301" s="8"/>
      <c r="F301" s="8"/>
      <c r="G301" s="21"/>
      <c r="H301" s="12"/>
      <c r="I301" s="1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idden="1" x14ac:dyDescent="0.25">
      <c r="A302" s="8"/>
      <c r="B302" s="8"/>
      <c r="C302" s="8"/>
      <c r="D302" s="8"/>
      <c r="E302" s="8"/>
      <c r="F302" s="8"/>
      <c r="G302" s="21"/>
      <c r="H302" s="12"/>
      <c r="I302" s="1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idden="1" x14ac:dyDescent="0.25">
      <c r="A303" s="8"/>
      <c r="B303" s="8"/>
      <c r="C303" s="8"/>
      <c r="D303" s="8"/>
      <c r="E303" s="8"/>
      <c r="F303" s="8"/>
      <c r="G303" s="21"/>
      <c r="H303" s="12"/>
      <c r="I303" s="1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idden="1" x14ac:dyDescent="0.25">
      <c r="A304" s="8"/>
      <c r="B304" s="8"/>
      <c r="C304" s="8"/>
      <c r="D304" s="8"/>
      <c r="E304" s="8"/>
      <c r="F304" s="8"/>
      <c r="G304" s="21"/>
      <c r="H304" s="12"/>
      <c r="I304" s="1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idden="1" x14ac:dyDescent="0.25">
      <c r="A305" s="8"/>
      <c r="B305" s="8"/>
      <c r="C305" s="8"/>
      <c r="D305" s="8"/>
      <c r="E305" s="8"/>
      <c r="F305" s="8"/>
      <c r="G305" s="21"/>
      <c r="H305" s="12"/>
      <c r="I305" s="1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idden="1" x14ac:dyDescent="0.25">
      <c r="A306" s="8"/>
      <c r="B306" s="8"/>
      <c r="C306" s="8"/>
      <c r="D306" s="8"/>
      <c r="E306" s="8"/>
      <c r="F306" s="8"/>
      <c r="G306" s="21"/>
      <c r="H306" s="12"/>
      <c r="I306" s="1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idden="1" x14ac:dyDescent="0.25">
      <c r="A307" s="8"/>
      <c r="B307" s="8"/>
      <c r="C307" s="8"/>
      <c r="D307" s="8"/>
      <c r="E307" s="8"/>
      <c r="F307" s="8"/>
      <c r="G307" s="21"/>
      <c r="H307" s="12"/>
      <c r="I307" s="1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idden="1" x14ac:dyDescent="0.25">
      <c r="A308" s="8"/>
      <c r="B308" s="8"/>
      <c r="C308" s="8"/>
      <c r="D308" s="8"/>
      <c r="E308" s="8"/>
      <c r="F308" s="8"/>
      <c r="G308" s="21"/>
      <c r="H308" s="12"/>
      <c r="I308" s="1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idden="1" x14ac:dyDescent="0.25">
      <c r="A309" s="8"/>
      <c r="B309" s="8"/>
      <c r="C309" s="8"/>
      <c r="D309" s="8"/>
      <c r="E309" s="8"/>
      <c r="F309" s="8"/>
      <c r="G309" s="21"/>
      <c r="H309" s="12"/>
      <c r="I309" s="1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idden="1" x14ac:dyDescent="0.25">
      <c r="A310" s="8"/>
      <c r="B310" s="8"/>
      <c r="C310" s="8"/>
      <c r="D310" s="8"/>
      <c r="E310" s="8"/>
      <c r="F310" s="8"/>
      <c r="G310" s="21"/>
      <c r="H310" s="12"/>
      <c r="I310" s="1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idden="1" x14ac:dyDescent="0.25">
      <c r="A311" s="8"/>
      <c r="B311" s="8"/>
      <c r="C311" s="8"/>
      <c r="D311" s="8"/>
      <c r="E311" s="8"/>
      <c r="F311" s="8"/>
      <c r="G311" s="21"/>
      <c r="H311" s="12"/>
      <c r="I311" s="1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idden="1" x14ac:dyDescent="0.25">
      <c r="A312" s="8"/>
      <c r="B312" s="8"/>
      <c r="C312" s="8"/>
      <c r="D312" s="8"/>
      <c r="E312" s="8"/>
      <c r="F312" s="8"/>
      <c r="G312" s="21"/>
      <c r="H312" s="12"/>
      <c r="I312" s="1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idden="1" x14ac:dyDescent="0.25">
      <c r="A313" s="8"/>
      <c r="B313" s="8"/>
      <c r="C313" s="8"/>
      <c r="D313" s="8"/>
      <c r="E313" s="8"/>
      <c r="F313" s="8"/>
      <c r="G313" s="21"/>
      <c r="H313" s="12"/>
      <c r="I313" s="1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idden="1" x14ac:dyDescent="0.25">
      <c r="A314" s="8"/>
      <c r="B314" s="8"/>
      <c r="C314" s="8"/>
      <c r="D314" s="8"/>
      <c r="E314" s="8"/>
      <c r="F314" s="8"/>
      <c r="G314" s="21"/>
      <c r="H314" s="12"/>
      <c r="I314" s="1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idden="1" x14ac:dyDescent="0.25">
      <c r="A315" s="8"/>
      <c r="B315" s="8"/>
      <c r="C315" s="8"/>
      <c r="D315" s="8"/>
      <c r="E315" s="8"/>
      <c r="F315" s="8"/>
      <c r="G315" s="21"/>
      <c r="H315" s="12"/>
      <c r="I315" s="1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idden="1" x14ac:dyDescent="0.25">
      <c r="A316" s="8"/>
      <c r="B316" s="8"/>
      <c r="C316" s="8"/>
      <c r="D316" s="8"/>
      <c r="E316" s="8"/>
      <c r="F316" s="8"/>
      <c r="G316" s="21"/>
      <c r="H316" s="12"/>
      <c r="I316" s="1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idden="1" x14ac:dyDescent="0.25">
      <c r="A317" s="8"/>
      <c r="B317" s="8"/>
      <c r="C317" s="8"/>
      <c r="D317" s="8"/>
      <c r="E317" s="8"/>
      <c r="F317" s="8"/>
      <c r="G317" s="21"/>
      <c r="H317" s="12"/>
      <c r="I317" s="1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idden="1" x14ac:dyDescent="0.25">
      <c r="A318" s="8"/>
      <c r="B318" s="8"/>
      <c r="C318" s="8"/>
      <c r="D318" s="8"/>
      <c r="E318" s="8"/>
      <c r="F318" s="8"/>
      <c r="G318" s="21"/>
      <c r="H318" s="12"/>
      <c r="I318" s="1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idden="1" x14ac:dyDescent="0.25">
      <c r="A319" s="8"/>
      <c r="B319" s="8"/>
      <c r="C319" s="8"/>
      <c r="D319" s="8"/>
      <c r="E319" s="8"/>
      <c r="F319" s="8"/>
      <c r="G319" s="21"/>
      <c r="H319" s="12"/>
      <c r="I319" s="1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idden="1" x14ac:dyDescent="0.25">
      <c r="A320" s="8"/>
      <c r="B320" s="8"/>
      <c r="C320" s="8"/>
      <c r="D320" s="8"/>
      <c r="E320" s="8"/>
      <c r="F320" s="8"/>
      <c r="G320" s="21"/>
      <c r="H320" s="12"/>
      <c r="I320" s="1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idden="1" x14ac:dyDescent="0.25">
      <c r="A321" s="8"/>
      <c r="B321" s="8"/>
      <c r="C321" s="8"/>
      <c r="D321" s="8"/>
      <c r="E321" s="8"/>
      <c r="F321" s="8"/>
      <c r="G321" s="21"/>
      <c r="H321" s="12"/>
      <c r="I321" s="1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idden="1" x14ac:dyDescent="0.25">
      <c r="A322" s="8"/>
      <c r="B322" s="8"/>
      <c r="C322" s="8"/>
      <c r="D322" s="8"/>
      <c r="E322" s="8"/>
      <c r="F322" s="8"/>
      <c r="G322" s="21"/>
      <c r="H322" s="12"/>
      <c r="I322" s="1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idden="1" x14ac:dyDescent="0.25">
      <c r="A323" s="8"/>
      <c r="B323" s="8"/>
      <c r="C323" s="8"/>
      <c r="D323" s="8"/>
      <c r="E323" s="8"/>
      <c r="F323" s="8"/>
      <c r="G323" s="21"/>
      <c r="H323" s="12"/>
      <c r="I323" s="1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idden="1" x14ac:dyDescent="0.25">
      <c r="A324" s="8"/>
      <c r="B324" s="8"/>
      <c r="C324" s="8"/>
      <c r="D324" s="8"/>
      <c r="E324" s="8"/>
      <c r="F324" s="8"/>
      <c r="G324" s="21"/>
      <c r="H324" s="12"/>
      <c r="I324" s="1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idden="1" x14ac:dyDescent="0.25">
      <c r="A325" s="8"/>
      <c r="B325" s="8"/>
      <c r="C325" s="8"/>
      <c r="D325" s="8"/>
      <c r="E325" s="8"/>
      <c r="F325" s="8"/>
      <c r="G325" s="21"/>
      <c r="H325" s="12"/>
      <c r="I325" s="1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idden="1" x14ac:dyDescent="0.25">
      <c r="A326" s="8"/>
      <c r="B326" s="8"/>
      <c r="C326" s="8"/>
      <c r="D326" s="8"/>
      <c r="E326" s="8"/>
      <c r="F326" s="8"/>
      <c r="G326" s="21"/>
      <c r="H326" s="12"/>
      <c r="I326" s="1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idden="1" x14ac:dyDescent="0.25">
      <c r="A327" s="8"/>
      <c r="B327" s="8"/>
      <c r="C327" s="8"/>
      <c r="D327" s="8"/>
      <c r="E327" s="8"/>
      <c r="F327" s="8"/>
      <c r="G327" s="21"/>
      <c r="H327" s="12"/>
      <c r="I327" s="1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idden="1" x14ac:dyDescent="0.25">
      <c r="A328" s="8"/>
      <c r="B328" s="8"/>
      <c r="C328" s="8"/>
      <c r="D328" s="8"/>
      <c r="E328" s="8"/>
      <c r="F328" s="8"/>
      <c r="G328" s="21"/>
      <c r="H328" s="12"/>
      <c r="I328" s="1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idden="1" x14ac:dyDescent="0.25">
      <c r="A329" s="8"/>
      <c r="B329" s="8"/>
      <c r="C329" s="8"/>
      <c r="D329" s="8"/>
      <c r="E329" s="8"/>
      <c r="F329" s="8"/>
      <c r="G329" s="21"/>
      <c r="H329" s="12"/>
      <c r="I329" s="1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idden="1" x14ac:dyDescent="0.25">
      <c r="A330" s="8"/>
      <c r="B330" s="8"/>
      <c r="C330" s="8"/>
      <c r="D330" s="8"/>
      <c r="E330" s="8"/>
      <c r="F330" s="8"/>
      <c r="G330" s="21"/>
      <c r="H330" s="12"/>
      <c r="I330" s="1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idden="1" x14ac:dyDescent="0.25">
      <c r="A331" s="8"/>
      <c r="B331" s="8"/>
      <c r="C331" s="8"/>
      <c r="D331" s="8"/>
      <c r="E331" s="8"/>
      <c r="F331" s="8"/>
      <c r="G331" s="21"/>
      <c r="H331" s="12"/>
      <c r="I331" s="1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idden="1" x14ac:dyDescent="0.25">
      <c r="A332" s="8"/>
      <c r="B332" s="8"/>
      <c r="C332" s="8"/>
      <c r="D332" s="8"/>
      <c r="E332" s="8"/>
      <c r="F332" s="8"/>
      <c r="G332" s="21"/>
      <c r="H332" s="12"/>
      <c r="I332" s="1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idden="1" x14ac:dyDescent="0.25">
      <c r="A333" s="8"/>
      <c r="B333" s="8"/>
      <c r="C333" s="8"/>
      <c r="D333" s="8"/>
      <c r="E333" s="8"/>
      <c r="F333" s="8"/>
      <c r="G333" s="21"/>
      <c r="H333" s="12"/>
      <c r="I333" s="1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idden="1" x14ac:dyDescent="0.25">
      <c r="A334" s="8"/>
      <c r="B334" s="8"/>
      <c r="C334" s="8"/>
      <c r="D334" s="8"/>
      <c r="E334" s="8"/>
      <c r="F334" s="8"/>
      <c r="G334" s="21"/>
      <c r="H334" s="12"/>
      <c r="I334" s="1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idden="1" x14ac:dyDescent="0.25">
      <c r="A335" s="8"/>
      <c r="B335" s="8"/>
      <c r="C335" s="8"/>
      <c r="D335" s="8"/>
      <c r="E335" s="8"/>
      <c r="F335" s="8"/>
      <c r="G335" s="21"/>
      <c r="H335" s="12"/>
      <c r="I335" s="1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idden="1" x14ac:dyDescent="0.25">
      <c r="A336" s="8"/>
      <c r="B336" s="8"/>
      <c r="C336" s="8"/>
      <c r="D336" s="8"/>
      <c r="E336" s="8"/>
      <c r="F336" s="8"/>
      <c r="G336" s="21"/>
      <c r="H336" s="12"/>
      <c r="I336" s="1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idden="1" x14ac:dyDescent="0.25">
      <c r="A337" s="8"/>
      <c r="B337" s="8"/>
      <c r="C337" s="8"/>
      <c r="D337" s="8"/>
      <c r="E337" s="8"/>
      <c r="F337" s="8"/>
      <c r="G337" s="21"/>
      <c r="H337" s="12"/>
      <c r="I337" s="1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idden="1" x14ac:dyDescent="0.25">
      <c r="A338" s="8"/>
      <c r="B338" s="8"/>
      <c r="C338" s="8"/>
      <c r="D338" s="8"/>
      <c r="E338" s="8"/>
      <c r="F338" s="8"/>
      <c r="G338" s="21"/>
      <c r="H338" s="12"/>
      <c r="I338" s="1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idden="1" x14ac:dyDescent="0.25">
      <c r="A339" s="8"/>
      <c r="B339" s="8"/>
      <c r="C339" s="8"/>
      <c r="D339" s="8"/>
      <c r="E339" s="8"/>
      <c r="F339" s="8"/>
      <c r="G339" s="21"/>
      <c r="H339" s="12"/>
      <c r="I339" s="1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idden="1" x14ac:dyDescent="0.25">
      <c r="A340" s="8"/>
      <c r="B340" s="8"/>
      <c r="C340" s="8"/>
      <c r="D340" s="8"/>
      <c r="E340" s="8"/>
      <c r="F340" s="8"/>
      <c r="G340" s="21"/>
      <c r="H340" s="12"/>
      <c r="I340" s="1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idden="1" x14ac:dyDescent="0.25">
      <c r="A341" s="8"/>
      <c r="B341" s="8"/>
      <c r="C341" s="8"/>
      <c r="D341" s="8"/>
      <c r="E341" s="8"/>
      <c r="F341" s="8"/>
      <c r="G341" s="21"/>
      <c r="H341" s="12"/>
      <c r="I341" s="1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idden="1" x14ac:dyDescent="0.25">
      <c r="A342" s="8"/>
      <c r="B342" s="8"/>
      <c r="C342" s="8"/>
      <c r="D342" s="8"/>
      <c r="E342" s="8"/>
      <c r="F342" s="8"/>
      <c r="G342" s="21"/>
      <c r="H342" s="12"/>
      <c r="I342" s="1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idden="1" x14ac:dyDescent="0.25">
      <c r="A343" s="8"/>
      <c r="B343" s="8"/>
      <c r="C343" s="8"/>
      <c r="D343" s="8"/>
      <c r="E343" s="8"/>
      <c r="F343" s="8"/>
      <c r="G343" s="21"/>
      <c r="H343" s="12"/>
      <c r="I343" s="1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idden="1" x14ac:dyDescent="0.25">
      <c r="A344" s="8"/>
      <c r="B344" s="8"/>
      <c r="C344" s="8"/>
      <c r="D344" s="8"/>
      <c r="E344" s="8"/>
      <c r="F344" s="8"/>
      <c r="G344" s="21"/>
      <c r="H344" s="12"/>
      <c r="I344" s="1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idden="1" x14ac:dyDescent="0.25">
      <c r="A345" s="8"/>
      <c r="B345" s="8"/>
      <c r="C345" s="8"/>
      <c r="D345" s="8"/>
      <c r="E345" s="8"/>
      <c r="F345" s="8"/>
      <c r="G345" s="21"/>
      <c r="H345" s="12"/>
      <c r="I345" s="1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idden="1" x14ac:dyDescent="0.25">
      <c r="A346" s="8"/>
      <c r="B346" s="8"/>
      <c r="C346" s="8"/>
      <c r="D346" s="8"/>
      <c r="E346" s="8"/>
      <c r="F346" s="8"/>
      <c r="G346" s="21"/>
      <c r="H346" s="12"/>
      <c r="I346" s="1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idden="1" x14ac:dyDescent="0.25">
      <c r="A347" s="8"/>
      <c r="B347" s="8"/>
      <c r="C347" s="8"/>
      <c r="D347" s="8"/>
      <c r="E347" s="8"/>
      <c r="F347" s="8"/>
      <c r="G347" s="21"/>
      <c r="H347" s="12"/>
      <c r="I347" s="1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idden="1" x14ac:dyDescent="0.25">
      <c r="A348" s="8"/>
      <c r="B348" s="8"/>
      <c r="C348" s="8"/>
      <c r="D348" s="8"/>
      <c r="E348" s="8"/>
      <c r="F348" s="8"/>
      <c r="G348" s="21"/>
      <c r="H348" s="12"/>
      <c r="I348" s="1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idden="1" x14ac:dyDescent="0.25">
      <c r="A349" s="8"/>
      <c r="B349" s="8"/>
      <c r="C349" s="8"/>
      <c r="D349" s="8"/>
      <c r="E349" s="8"/>
      <c r="F349" s="8"/>
      <c r="G349" s="21"/>
      <c r="H349" s="12"/>
      <c r="I349" s="1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idden="1" x14ac:dyDescent="0.25">
      <c r="A350" s="8"/>
      <c r="B350" s="8"/>
      <c r="C350" s="8"/>
      <c r="D350" s="8"/>
      <c r="E350" s="8"/>
      <c r="F350" s="8"/>
      <c r="G350" s="21"/>
      <c r="H350" s="12"/>
      <c r="I350" s="1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idden="1" x14ac:dyDescent="0.25">
      <c r="A351" s="8"/>
      <c r="B351" s="8"/>
      <c r="C351" s="8"/>
      <c r="D351" s="8"/>
      <c r="E351" s="8"/>
      <c r="F351" s="8"/>
      <c r="G351" s="21"/>
      <c r="H351" s="12"/>
      <c r="I351" s="1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idden="1" x14ac:dyDescent="0.25">
      <c r="A352" s="8"/>
      <c r="B352" s="8"/>
      <c r="C352" s="8"/>
      <c r="D352" s="8"/>
      <c r="E352" s="8"/>
      <c r="F352" s="8"/>
      <c r="G352" s="21"/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idden="1" x14ac:dyDescent="0.25">
      <c r="A353" s="8"/>
      <c r="B353" s="8"/>
      <c r="C353" s="8"/>
      <c r="D353" s="8"/>
      <c r="E353" s="8"/>
      <c r="F353" s="8"/>
      <c r="G353" s="21"/>
      <c r="H353" s="12"/>
      <c r="I353" s="1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idden="1" x14ac:dyDescent="0.25">
      <c r="A354" s="8"/>
      <c r="B354" s="8"/>
      <c r="C354" s="8"/>
      <c r="D354" s="8"/>
      <c r="E354" s="8"/>
      <c r="F354" s="8"/>
      <c r="G354" s="21"/>
      <c r="H354" s="12"/>
      <c r="I354" s="1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idden="1" x14ac:dyDescent="0.25">
      <c r="A355" s="8"/>
      <c r="B355" s="8"/>
      <c r="C355" s="8"/>
      <c r="D355" s="8"/>
      <c r="E355" s="8"/>
      <c r="F355" s="8"/>
      <c r="G355" s="21"/>
      <c r="H355" s="12"/>
      <c r="I355" s="1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idden="1" x14ac:dyDescent="0.25">
      <c r="A356" s="8"/>
      <c r="B356" s="8"/>
      <c r="C356" s="8"/>
      <c r="D356" s="8"/>
      <c r="E356" s="8"/>
      <c r="F356" s="8"/>
      <c r="G356" s="21"/>
      <c r="H356" s="12"/>
      <c r="I356" s="1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idden="1" x14ac:dyDescent="0.25">
      <c r="A357" s="8"/>
      <c r="B357" s="8"/>
      <c r="C357" s="8"/>
      <c r="D357" s="8"/>
      <c r="E357" s="8"/>
      <c r="F357" s="8"/>
      <c r="G357" s="21"/>
      <c r="H357" s="12"/>
      <c r="I357" s="1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idden="1" x14ac:dyDescent="0.25">
      <c r="A358" s="8"/>
      <c r="B358" s="8"/>
      <c r="C358" s="8"/>
      <c r="D358" s="8"/>
      <c r="E358" s="8"/>
      <c r="F358" s="8"/>
      <c r="G358" s="21"/>
      <c r="H358" s="12"/>
      <c r="I358" s="1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idden="1" x14ac:dyDescent="0.25">
      <c r="A359" s="8"/>
      <c r="B359" s="8"/>
      <c r="C359" s="8"/>
      <c r="D359" s="8"/>
      <c r="E359" s="8"/>
      <c r="F359" s="8"/>
      <c r="G359" s="21"/>
      <c r="H359" s="12"/>
      <c r="I359" s="1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idden="1" x14ac:dyDescent="0.25">
      <c r="A360" s="8"/>
      <c r="B360" s="8"/>
      <c r="C360" s="8"/>
      <c r="D360" s="8"/>
      <c r="E360" s="8"/>
      <c r="F360" s="8"/>
      <c r="G360" s="21"/>
      <c r="H360" s="12"/>
      <c r="I360" s="1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idden="1" x14ac:dyDescent="0.25">
      <c r="A361" s="8"/>
      <c r="B361" s="8"/>
      <c r="C361" s="8"/>
      <c r="D361" s="8"/>
      <c r="E361" s="8"/>
      <c r="F361" s="8"/>
      <c r="G361" s="21"/>
      <c r="H361" s="12"/>
      <c r="I361" s="1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idden="1" x14ac:dyDescent="0.25">
      <c r="A362" s="8"/>
      <c r="B362" s="8"/>
      <c r="C362" s="8"/>
      <c r="D362" s="8"/>
      <c r="E362" s="8"/>
      <c r="F362" s="8"/>
      <c r="G362" s="21"/>
      <c r="H362" s="12"/>
      <c r="I362" s="1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idden="1" x14ac:dyDescent="0.25">
      <c r="A363" s="8"/>
      <c r="B363" s="8"/>
      <c r="C363" s="8"/>
      <c r="D363" s="8"/>
      <c r="E363" s="8"/>
      <c r="F363" s="8"/>
      <c r="G363" s="21"/>
      <c r="H363" s="12"/>
      <c r="I363" s="1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idden="1" x14ac:dyDescent="0.25">
      <c r="A364" s="8"/>
      <c r="B364" s="8"/>
      <c r="C364" s="8"/>
      <c r="D364" s="8"/>
      <c r="E364" s="8"/>
      <c r="F364" s="8"/>
      <c r="G364" s="21"/>
      <c r="H364" s="12"/>
      <c r="I364" s="1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idden="1" x14ac:dyDescent="0.25">
      <c r="A365" s="8"/>
      <c r="B365" s="8"/>
      <c r="C365" s="8"/>
      <c r="D365" s="8"/>
      <c r="E365" s="8"/>
      <c r="F365" s="8"/>
      <c r="G365" s="21"/>
      <c r="H365" s="12"/>
      <c r="I365" s="1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idden="1" x14ac:dyDescent="0.25">
      <c r="A366" s="8"/>
      <c r="B366" s="8"/>
      <c r="C366" s="8"/>
      <c r="D366" s="8"/>
      <c r="E366" s="8"/>
      <c r="F366" s="8"/>
      <c r="G366" s="21"/>
      <c r="H366" s="12"/>
      <c r="I366" s="1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idden="1" x14ac:dyDescent="0.25">
      <c r="A367" s="8"/>
      <c r="B367" s="8"/>
      <c r="C367" s="8"/>
      <c r="D367" s="8"/>
      <c r="E367" s="8"/>
      <c r="F367" s="8"/>
      <c r="G367" s="21"/>
      <c r="H367" s="12"/>
      <c r="I367" s="1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idden="1" x14ac:dyDescent="0.25">
      <c r="A368" s="8"/>
      <c r="B368" s="8"/>
      <c r="C368" s="8"/>
      <c r="D368" s="8"/>
      <c r="E368" s="8"/>
      <c r="F368" s="8"/>
      <c r="G368" s="21"/>
      <c r="H368" s="12"/>
      <c r="I368" s="1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idden="1" x14ac:dyDescent="0.25">
      <c r="A369" s="8"/>
      <c r="B369" s="8"/>
      <c r="C369" s="8"/>
      <c r="D369" s="8"/>
      <c r="E369" s="8"/>
      <c r="F369" s="8"/>
      <c r="G369" s="21"/>
      <c r="H369" s="12"/>
      <c r="I369" s="1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idden="1" x14ac:dyDescent="0.25">
      <c r="A370" s="8"/>
      <c r="B370" s="8"/>
      <c r="C370" s="8"/>
      <c r="D370" s="8"/>
      <c r="E370" s="8"/>
      <c r="F370" s="8"/>
      <c r="G370" s="21"/>
      <c r="H370" s="12"/>
      <c r="I370" s="1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idden="1" x14ac:dyDescent="0.25">
      <c r="A371" s="8"/>
      <c r="B371" s="8"/>
      <c r="C371" s="8"/>
      <c r="D371" s="8"/>
      <c r="E371" s="8"/>
      <c r="F371" s="8"/>
      <c r="G371" s="21"/>
      <c r="H371" s="12"/>
      <c r="I371" s="1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idden="1" x14ac:dyDescent="0.25">
      <c r="A372" s="8"/>
      <c r="B372" s="8"/>
      <c r="C372" s="8"/>
      <c r="D372" s="8"/>
      <c r="E372" s="8"/>
      <c r="F372" s="8"/>
      <c r="G372" s="21"/>
      <c r="H372" s="12"/>
      <c r="I372" s="1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idden="1" x14ac:dyDescent="0.25">
      <c r="A373" s="8"/>
      <c r="B373" s="8"/>
      <c r="C373" s="8"/>
      <c r="D373" s="8"/>
      <c r="E373" s="8"/>
      <c r="F373" s="8"/>
      <c r="G373" s="21"/>
      <c r="H373" s="12"/>
      <c r="I373" s="1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idden="1" x14ac:dyDescent="0.25">
      <c r="A374" s="8"/>
      <c r="B374" s="8"/>
      <c r="C374" s="8"/>
      <c r="D374" s="8"/>
      <c r="E374" s="8"/>
      <c r="F374" s="8"/>
      <c r="G374" s="21"/>
      <c r="H374" s="12"/>
      <c r="I374" s="12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idden="1" x14ac:dyDescent="0.25">
      <c r="A375" s="8"/>
      <c r="B375" s="8"/>
      <c r="C375" s="8"/>
      <c r="D375" s="8"/>
      <c r="E375" s="8"/>
      <c r="F375" s="8"/>
      <c r="G375" s="21"/>
      <c r="H375" s="12"/>
      <c r="I375" s="12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idden="1" x14ac:dyDescent="0.25">
      <c r="A376" s="8"/>
      <c r="B376" s="8"/>
      <c r="C376" s="8"/>
      <c r="D376" s="8"/>
      <c r="E376" s="8"/>
      <c r="F376" s="8"/>
      <c r="G376" s="21"/>
      <c r="H376" s="12"/>
      <c r="I376" s="12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idden="1" x14ac:dyDescent="0.25">
      <c r="A377" s="8"/>
      <c r="B377" s="8"/>
      <c r="C377" s="8"/>
      <c r="D377" s="8"/>
      <c r="E377" s="8"/>
      <c r="F377" s="8"/>
      <c r="G377" s="21"/>
      <c r="H377" s="12"/>
      <c r="I377" s="12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idden="1" x14ac:dyDescent="0.25">
      <c r="A378" s="8"/>
      <c r="B378" s="8"/>
      <c r="C378" s="8"/>
      <c r="D378" s="8"/>
      <c r="E378" s="8"/>
      <c r="F378" s="8"/>
      <c r="G378" s="21"/>
      <c r="H378" s="12"/>
      <c r="I378" s="12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idden="1" x14ac:dyDescent="0.25">
      <c r="A379" s="8"/>
      <c r="B379" s="8"/>
      <c r="C379" s="8"/>
      <c r="D379" s="8"/>
      <c r="E379" s="8"/>
      <c r="F379" s="8"/>
      <c r="G379" s="21"/>
      <c r="H379" s="12"/>
      <c r="I379" s="12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idden="1" x14ac:dyDescent="0.25">
      <c r="A380" s="8"/>
      <c r="B380" s="8"/>
      <c r="C380" s="8"/>
      <c r="D380" s="8"/>
      <c r="E380" s="8"/>
      <c r="F380" s="8"/>
      <c r="G380" s="21"/>
      <c r="H380" s="12"/>
      <c r="I380" s="12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idden="1" x14ac:dyDescent="0.25">
      <c r="A381" s="8"/>
      <c r="B381" s="8"/>
      <c r="C381" s="8"/>
      <c r="D381" s="8"/>
      <c r="E381" s="8"/>
      <c r="F381" s="8"/>
      <c r="G381" s="21"/>
      <c r="H381" s="12"/>
      <c r="I381" s="12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idden="1" x14ac:dyDescent="0.25">
      <c r="A382" s="8"/>
      <c r="B382" s="8"/>
      <c r="C382" s="8"/>
      <c r="D382" s="8"/>
      <c r="E382" s="8"/>
      <c r="F382" s="8"/>
      <c r="G382" s="21"/>
      <c r="H382" s="12"/>
      <c r="I382" s="12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idden="1" x14ac:dyDescent="0.25">
      <c r="A383" s="8"/>
      <c r="B383" s="8"/>
      <c r="C383" s="8"/>
      <c r="D383" s="8"/>
      <c r="E383" s="8"/>
      <c r="F383" s="8"/>
      <c r="G383" s="21"/>
      <c r="H383" s="12"/>
      <c r="I383" s="12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idden="1" x14ac:dyDescent="0.25">
      <c r="A384" s="8"/>
      <c r="B384" s="8"/>
      <c r="C384" s="8"/>
      <c r="D384" s="8"/>
      <c r="E384" s="8"/>
      <c r="F384" s="8"/>
      <c r="G384" s="21"/>
      <c r="H384" s="12"/>
      <c r="I384" s="12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idden="1" x14ac:dyDescent="0.25">
      <c r="A385" s="8"/>
      <c r="B385" s="8"/>
      <c r="C385" s="8"/>
      <c r="D385" s="8"/>
      <c r="E385" s="8"/>
      <c r="F385" s="8"/>
      <c r="G385" s="21"/>
      <c r="H385" s="12"/>
      <c r="I385" s="12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idden="1" x14ac:dyDescent="0.25">
      <c r="A386" s="8"/>
      <c r="B386" s="8"/>
      <c r="C386" s="8"/>
      <c r="D386" s="8"/>
      <c r="E386" s="8"/>
      <c r="F386" s="8"/>
      <c r="G386" s="21"/>
      <c r="H386" s="12"/>
      <c r="I386" s="12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idden="1" x14ac:dyDescent="0.25">
      <c r="A387" s="8"/>
      <c r="B387" s="8"/>
      <c r="C387" s="8"/>
      <c r="D387" s="8"/>
      <c r="E387" s="8"/>
      <c r="F387" s="8"/>
      <c r="G387" s="21"/>
      <c r="H387" s="12"/>
      <c r="I387" s="12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idden="1" x14ac:dyDescent="0.25">
      <c r="A388" s="8"/>
      <c r="B388" s="8"/>
      <c r="C388" s="8"/>
      <c r="D388" s="8"/>
      <c r="E388" s="8"/>
      <c r="F388" s="8"/>
      <c r="G388" s="21"/>
      <c r="H388" s="12"/>
      <c r="I388" s="12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idden="1" x14ac:dyDescent="0.25">
      <c r="A389" s="8"/>
      <c r="B389" s="8"/>
      <c r="C389" s="8"/>
      <c r="D389" s="8"/>
      <c r="E389" s="8"/>
      <c r="F389" s="8"/>
      <c r="G389" s="21"/>
      <c r="H389" s="12"/>
      <c r="I389" s="12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idden="1" x14ac:dyDescent="0.25">
      <c r="A390" s="8"/>
      <c r="B390" s="8"/>
      <c r="C390" s="8"/>
      <c r="D390" s="8"/>
      <c r="E390" s="8"/>
      <c r="F390" s="8"/>
      <c r="G390" s="21"/>
      <c r="H390" s="12"/>
      <c r="I390" s="12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idden="1" x14ac:dyDescent="0.25">
      <c r="A391" s="8"/>
      <c r="B391" s="8"/>
      <c r="C391" s="8"/>
      <c r="D391" s="8"/>
      <c r="E391" s="8"/>
      <c r="F391" s="8"/>
      <c r="G391" s="21"/>
      <c r="H391" s="12"/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idden="1" x14ac:dyDescent="0.25">
      <c r="A392" s="8"/>
      <c r="B392" s="8"/>
      <c r="C392" s="8"/>
      <c r="D392" s="8"/>
      <c r="E392" s="8"/>
      <c r="F392" s="8"/>
      <c r="G392" s="21"/>
      <c r="H392" s="12"/>
      <c r="I392" s="12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idden="1" x14ac:dyDescent="0.25">
      <c r="A393" s="8"/>
      <c r="B393" s="8"/>
      <c r="C393" s="8"/>
      <c r="D393" s="8"/>
      <c r="E393" s="8"/>
      <c r="F393" s="8"/>
      <c r="G393" s="21"/>
      <c r="H393" s="12"/>
      <c r="I393" s="12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idden="1" x14ac:dyDescent="0.25">
      <c r="A394" s="8"/>
      <c r="B394" s="8"/>
      <c r="C394" s="8"/>
      <c r="D394" s="8"/>
      <c r="E394" s="8"/>
      <c r="F394" s="8"/>
      <c r="G394" s="21"/>
      <c r="H394" s="12"/>
      <c r="I394" s="12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idden="1" x14ac:dyDescent="0.25">
      <c r="A395" s="8"/>
      <c r="B395" s="8"/>
      <c r="C395" s="8"/>
      <c r="D395" s="8"/>
      <c r="E395" s="8"/>
      <c r="F395" s="8"/>
      <c r="G395" s="21"/>
      <c r="H395" s="12"/>
      <c r="I395" s="12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idden="1" x14ac:dyDescent="0.25">
      <c r="A396" s="8"/>
      <c r="B396" s="8"/>
      <c r="C396" s="8"/>
      <c r="D396" s="8"/>
      <c r="E396" s="8"/>
      <c r="F396" s="8"/>
      <c r="G396" s="21"/>
      <c r="H396" s="12"/>
      <c r="I396" s="12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idden="1" x14ac:dyDescent="0.25">
      <c r="A397" s="8"/>
      <c r="B397" s="8"/>
      <c r="C397" s="8"/>
      <c r="D397" s="8"/>
      <c r="E397" s="8"/>
      <c r="F397" s="8"/>
      <c r="G397" s="21"/>
      <c r="H397" s="12"/>
      <c r="I397" s="12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idden="1" x14ac:dyDescent="0.25">
      <c r="A398" s="8"/>
      <c r="B398" s="8"/>
      <c r="C398" s="8"/>
      <c r="D398" s="8"/>
      <c r="E398" s="8"/>
      <c r="F398" s="8"/>
      <c r="G398" s="21"/>
      <c r="H398" s="12"/>
      <c r="I398" s="12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idden="1" x14ac:dyDescent="0.25">
      <c r="A399" s="8"/>
      <c r="B399" s="8"/>
      <c r="C399" s="8"/>
      <c r="D399" s="8"/>
      <c r="E399" s="8"/>
      <c r="F399" s="8"/>
      <c r="G399" s="21"/>
      <c r="H399" s="12"/>
      <c r="I399" s="12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idden="1" x14ac:dyDescent="0.25">
      <c r="A400" s="8"/>
      <c r="B400" s="8"/>
      <c r="C400" s="8"/>
      <c r="D400" s="8"/>
      <c r="E400" s="8"/>
      <c r="F400" s="8"/>
      <c r="G400" s="21"/>
      <c r="H400" s="12"/>
      <c r="I400" s="12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idden="1" x14ac:dyDescent="0.25">
      <c r="A401" s="8"/>
      <c r="B401" s="8"/>
      <c r="C401" s="8"/>
      <c r="D401" s="8"/>
      <c r="E401" s="8"/>
      <c r="F401" s="8"/>
      <c r="G401" s="21"/>
      <c r="H401" s="12"/>
      <c r="I401" s="12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idden="1" x14ac:dyDescent="0.25">
      <c r="A402" s="8"/>
      <c r="B402" s="8"/>
      <c r="C402" s="8"/>
      <c r="D402" s="8"/>
      <c r="E402" s="8"/>
      <c r="F402" s="8"/>
      <c r="G402" s="21"/>
      <c r="H402" s="12"/>
      <c r="I402" s="12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idden="1" x14ac:dyDescent="0.25">
      <c r="A403" s="8"/>
      <c r="B403" s="8"/>
      <c r="C403" s="8"/>
      <c r="D403" s="8"/>
      <c r="E403" s="8"/>
      <c r="F403" s="8"/>
      <c r="G403" s="21"/>
      <c r="H403" s="12"/>
      <c r="I403" s="12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idden="1" x14ac:dyDescent="0.25">
      <c r="A404" s="8"/>
      <c r="B404" s="8"/>
      <c r="C404" s="8"/>
      <c r="D404" s="8"/>
      <c r="E404" s="8"/>
      <c r="F404" s="8"/>
      <c r="G404" s="21"/>
      <c r="H404" s="12"/>
      <c r="I404" s="12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idden="1" x14ac:dyDescent="0.25">
      <c r="A405" s="8"/>
      <c r="B405" s="8"/>
      <c r="C405" s="8"/>
      <c r="D405" s="8"/>
      <c r="E405" s="8"/>
      <c r="F405" s="8"/>
      <c r="G405" s="21"/>
      <c r="H405" s="12"/>
      <c r="I405" s="12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idden="1" x14ac:dyDescent="0.25">
      <c r="A406" s="8"/>
      <c r="B406" s="8"/>
      <c r="C406" s="8"/>
      <c r="D406" s="8"/>
      <c r="E406" s="8"/>
      <c r="F406" s="8"/>
      <c r="G406" s="21"/>
      <c r="H406" s="12"/>
      <c r="I406" s="12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idden="1" x14ac:dyDescent="0.25">
      <c r="A407" s="8"/>
      <c r="B407" s="8"/>
      <c r="C407" s="8"/>
      <c r="D407" s="8"/>
      <c r="E407" s="8"/>
      <c r="F407" s="8"/>
      <c r="G407" s="21"/>
      <c r="H407" s="12"/>
      <c r="I407" s="12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idden="1" x14ac:dyDescent="0.25">
      <c r="A408" s="8"/>
      <c r="B408" s="8"/>
      <c r="C408" s="8"/>
      <c r="D408" s="8"/>
      <c r="E408" s="8"/>
      <c r="F408" s="8"/>
      <c r="G408" s="21"/>
      <c r="H408" s="12"/>
      <c r="I408" s="12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idden="1" x14ac:dyDescent="0.25">
      <c r="A409" s="8"/>
      <c r="B409" s="8"/>
      <c r="C409" s="8"/>
      <c r="D409" s="8"/>
      <c r="E409" s="8"/>
      <c r="F409" s="8"/>
      <c r="G409" s="21"/>
      <c r="H409" s="12"/>
      <c r="I409" s="12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idden="1" x14ac:dyDescent="0.25">
      <c r="A410" s="8"/>
      <c r="B410" s="8"/>
      <c r="C410" s="8"/>
      <c r="D410" s="8"/>
      <c r="E410" s="8"/>
      <c r="F410" s="8"/>
      <c r="G410" s="21"/>
      <c r="H410" s="12"/>
      <c r="I410" s="12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idden="1" x14ac:dyDescent="0.25">
      <c r="A411" s="8"/>
      <c r="B411" s="8"/>
      <c r="C411" s="8"/>
      <c r="D411" s="8"/>
      <c r="E411" s="8"/>
      <c r="F411" s="8"/>
      <c r="G411" s="21"/>
      <c r="H411" s="12"/>
      <c r="I411" s="12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idden="1" x14ac:dyDescent="0.25">
      <c r="A412" s="8"/>
      <c r="B412" s="8"/>
      <c r="C412" s="8"/>
      <c r="D412" s="8"/>
      <c r="E412" s="8"/>
      <c r="F412" s="8"/>
      <c r="G412" s="21"/>
      <c r="H412" s="12"/>
      <c r="I412" s="12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idden="1" x14ac:dyDescent="0.25">
      <c r="A413" s="8"/>
      <c r="B413" s="8"/>
      <c r="C413" s="8"/>
      <c r="D413" s="8"/>
      <c r="E413" s="8"/>
      <c r="F413" s="8"/>
      <c r="G413" s="21"/>
      <c r="H413" s="12"/>
      <c r="I413" s="12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idden="1" x14ac:dyDescent="0.25">
      <c r="A414" s="8"/>
      <c r="B414" s="8"/>
      <c r="C414" s="8"/>
      <c r="D414" s="8"/>
      <c r="E414" s="8"/>
      <c r="F414" s="8"/>
      <c r="G414" s="21"/>
      <c r="H414" s="12"/>
      <c r="I414" s="12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idden="1" x14ac:dyDescent="0.25">
      <c r="A415" s="8"/>
      <c r="B415" s="8"/>
      <c r="C415" s="8"/>
      <c r="D415" s="8"/>
      <c r="E415" s="8"/>
      <c r="F415" s="8"/>
      <c r="G415" s="21"/>
      <c r="H415" s="12"/>
      <c r="I415" s="12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idden="1" x14ac:dyDescent="0.25">
      <c r="A416" s="8"/>
      <c r="B416" s="8"/>
      <c r="C416" s="8"/>
      <c r="D416" s="8"/>
      <c r="E416" s="8"/>
      <c r="F416" s="8"/>
      <c r="G416" s="21"/>
      <c r="H416" s="12"/>
      <c r="I416" s="12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idden="1" x14ac:dyDescent="0.25">
      <c r="A417" s="8"/>
      <c r="B417" s="8"/>
      <c r="C417" s="8"/>
      <c r="D417" s="8"/>
      <c r="E417" s="8"/>
      <c r="F417" s="8"/>
      <c r="G417" s="21"/>
      <c r="H417" s="12"/>
      <c r="I417" s="12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idden="1" x14ac:dyDescent="0.25">
      <c r="A418" s="8"/>
      <c r="B418" s="8"/>
      <c r="C418" s="8"/>
      <c r="D418" s="8"/>
      <c r="E418" s="8"/>
      <c r="F418" s="8"/>
      <c r="G418" s="21"/>
      <c r="H418" s="12"/>
      <c r="I418" s="12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idden="1" x14ac:dyDescent="0.25">
      <c r="A419" s="8"/>
      <c r="B419" s="8"/>
      <c r="C419" s="8"/>
      <c r="D419" s="8"/>
      <c r="E419" s="8"/>
      <c r="F419" s="8"/>
      <c r="G419" s="21"/>
      <c r="H419" s="12"/>
      <c r="I419" s="12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idden="1" x14ac:dyDescent="0.25">
      <c r="A420" s="8"/>
      <c r="B420" s="8"/>
      <c r="C420" s="8"/>
      <c r="D420" s="8"/>
      <c r="E420" s="8"/>
      <c r="F420" s="8"/>
      <c r="G420" s="21"/>
      <c r="H420" s="12"/>
      <c r="I420" s="12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idden="1" x14ac:dyDescent="0.25">
      <c r="A421" s="8"/>
      <c r="B421" s="8"/>
      <c r="C421" s="8"/>
      <c r="D421" s="8"/>
      <c r="E421" s="8"/>
      <c r="F421" s="8"/>
      <c r="G421" s="21"/>
      <c r="H421" s="12"/>
      <c r="I421" s="12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idden="1" x14ac:dyDescent="0.25">
      <c r="A422" s="8"/>
      <c r="B422" s="8"/>
      <c r="C422" s="8"/>
      <c r="D422" s="8"/>
      <c r="E422" s="8"/>
      <c r="F422" s="8"/>
      <c r="G422" s="21"/>
      <c r="H422" s="12"/>
      <c r="I422" s="12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idden="1" x14ac:dyDescent="0.25">
      <c r="A423" s="8"/>
      <c r="B423" s="8"/>
      <c r="C423" s="8"/>
      <c r="D423" s="8"/>
      <c r="E423" s="8"/>
      <c r="F423" s="8"/>
      <c r="G423" s="21"/>
      <c r="H423" s="12"/>
      <c r="I423" s="12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idden="1" x14ac:dyDescent="0.25">
      <c r="A424" s="8"/>
      <c r="B424" s="8"/>
      <c r="C424" s="8"/>
      <c r="D424" s="8"/>
      <c r="E424" s="8"/>
      <c r="F424" s="8"/>
      <c r="G424" s="21"/>
      <c r="H424" s="12"/>
      <c r="I424" s="12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idden="1" x14ac:dyDescent="0.25">
      <c r="A425" s="8"/>
      <c r="B425" s="8"/>
      <c r="C425" s="8"/>
      <c r="D425" s="8"/>
      <c r="E425" s="8"/>
      <c r="F425" s="8"/>
      <c r="G425" s="21"/>
      <c r="H425" s="12"/>
      <c r="I425" s="12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idden="1" x14ac:dyDescent="0.25">
      <c r="A426" s="8"/>
      <c r="B426" s="8"/>
      <c r="C426" s="8"/>
      <c r="D426" s="8"/>
      <c r="E426" s="8"/>
      <c r="F426" s="8"/>
      <c r="G426" s="21"/>
      <c r="H426" s="12"/>
      <c r="I426" s="12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idden="1" x14ac:dyDescent="0.25">
      <c r="A427" s="8"/>
      <c r="B427" s="8"/>
      <c r="C427" s="8"/>
      <c r="D427" s="8"/>
      <c r="E427" s="8"/>
      <c r="F427" s="8"/>
      <c r="G427" s="21"/>
      <c r="H427" s="12"/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idden="1" x14ac:dyDescent="0.25">
      <c r="A428" s="8"/>
      <c r="B428" s="8"/>
      <c r="C428" s="8"/>
      <c r="D428" s="8"/>
      <c r="E428" s="8"/>
      <c r="F428" s="8"/>
      <c r="G428" s="21"/>
      <c r="H428" s="12"/>
      <c r="I428" s="12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idden="1" x14ac:dyDescent="0.25">
      <c r="A429" s="8"/>
      <c r="B429" s="8"/>
      <c r="C429" s="8"/>
      <c r="D429" s="8"/>
      <c r="E429" s="8"/>
      <c r="F429" s="8"/>
      <c r="G429" s="21"/>
      <c r="H429" s="12"/>
      <c r="I429" s="12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idden="1" x14ac:dyDescent="0.25">
      <c r="A430" s="8"/>
      <c r="B430" s="8"/>
      <c r="C430" s="8"/>
      <c r="D430" s="8"/>
      <c r="E430" s="8"/>
      <c r="F430" s="8"/>
      <c r="G430" s="21"/>
      <c r="H430" s="12"/>
      <c r="I430" s="12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idden="1" x14ac:dyDescent="0.25">
      <c r="A431" s="8"/>
      <c r="B431" s="8"/>
      <c r="C431" s="8"/>
      <c r="D431" s="8"/>
      <c r="E431" s="8"/>
      <c r="F431" s="8"/>
      <c r="G431" s="21"/>
      <c r="H431" s="12"/>
      <c r="I431" s="12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idden="1" x14ac:dyDescent="0.25">
      <c r="A432" s="8"/>
      <c r="B432" s="8"/>
      <c r="C432" s="8"/>
      <c r="D432" s="8"/>
      <c r="E432" s="8"/>
      <c r="F432" s="8"/>
      <c r="G432" s="21"/>
      <c r="H432" s="12"/>
      <c r="I432" s="12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idden="1" x14ac:dyDescent="0.25">
      <c r="A433" s="8"/>
      <c r="B433" s="8"/>
      <c r="C433" s="8"/>
      <c r="D433" s="8"/>
      <c r="E433" s="8"/>
      <c r="F433" s="8"/>
      <c r="G433" s="21"/>
      <c r="H433" s="12"/>
      <c r="I433" s="12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idden="1" x14ac:dyDescent="0.25">
      <c r="A434" s="8"/>
      <c r="B434" s="8"/>
      <c r="C434" s="8"/>
      <c r="D434" s="8"/>
      <c r="E434" s="8"/>
      <c r="F434" s="8"/>
      <c r="G434" s="21"/>
      <c r="H434" s="12"/>
      <c r="I434" s="12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idden="1" x14ac:dyDescent="0.25">
      <c r="A435" s="8"/>
      <c r="B435" s="8"/>
      <c r="C435" s="8"/>
      <c r="D435" s="8"/>
      <c r="E435" s="8"/>
      <c r="F435" s="8"/>
      <c r="G435" s="21"/>
      <c r="H435" s="12"/>
      <c r="I435" s="12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idden="1" x14ac:dyDescent="0.25">
      <c r="A436" s="8"/>
      <c r="B436" s="8"/>
      <c r="C436" s="8"/>
      <c r="D436" s="8"/>
      <c r="E436" s="8"/>
      <c r="F436" s="8"/>
      <c r="G436" s="21"/>
      <c r="H436" s="12"/>
      <c r="I436" s="12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idden="1" x14ac:dyDescent="0.25">
      <c r="A437" s="8"/>
      <c r="B437" s="8"/>
      <c r="C437" s="8"/>
      <c r="D437" s="8"/>
      <c r="E437" s="8"/>
      <c r="F437" s="8"/>
      <c r="G437" s="21"/>
      <c r="H437" s="12"/>
      <c r="I437" s="12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idden="1" x14ac:dyDescent="0.25">
      <c r="A438" s="8"/>
      <c r="B438" s="8"/>
      <c r="C438" s="8"/>
      <c r="D438" s="8"/>
      <c r="E438" s="8"/>
      <c r="F438" s="8"/>
      <c r="G438" s="21"/>
      <c r="H438" s="12"/>
      <c r="I438" s="12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idden="1" x14ac:dyDescent="0.25">
      <c r="A439" s="8"/>
      <c r="B439" s="8"/>
      <c r="C439" s="8"/>
      <c r="D439" s="8"/>
      <c r="E439" s="8"/>
      <c r="F439" s="8"/>
      <c r="G439" s="21"/>
      <c r="H439" s="12"/>
      <c r="I439" s="12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idden="1" x14ac:dyDescent="0.25">
      <c r="A440" s="8"/>
      <c r="B440" s="8"/>
      <c r="C440" s="8"/>
      <c r="D440" s="8"/>
      <c r="E440" s="8"/>
      <c r="F440" s="8"/>
      <c r="G440" s="21"/>
      <c r="H440" s="12"/>
      <c r="I440" s="12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idden="1" x14ac:dyDescent="0.25">
      <c r="A441" s="8"/>
      <c r="B441" s="8"/>
      <c r="C441" s="8"/>
      <c r="D441" s="8"/>
      <c r="E441" s="8"/>
      <c r="F441" s="8"/>
      <c r="G441" s="21"/>
      <c r="H441" s="12"/>
      <c r="I441" s="12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idden="1" x14ac:dyDescent="0.25">
      <c r="A442" s="8"/>
      <c r="B442" s="8"/>
      <c r="C442" s="8"/>
      <c r="D442" s="8"/>
      <c r="E442" s="8"/>
      <c r="F442" s="8"/>
      <c r="G442" s="21"/>
      <c r="H442" s="12"/>
      <c r="I442" s="12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idden="1" x14ac:dyDescent="0.25">
      <c r="A443" s="8"/>
      <c r="B443" s="8"/>
      <c r="C443" s="8"/>
      <c r="D443" s="8"/>
      <c r="E443" s="8"/>
      <c r="F443" s="8"/>
      <c r="G443" s="21"/>
      <c r="H443" s="12"/>
      <c r="I443" s="12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idden="1" x14ac:dyDescent="0.25">
      <c r="A444" s="8"/>
      <c r="B444" s="8"/>
      <c r="C444" s="8"/>
      <c r="D444" s="8"/>
      <c r="E444" s="8"/>
      <c r="F444" s="8"/>
      <c r="G444" s="21"/>
      <c r="H444" s="12"/>
      <c r="I444" s="12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idden="1" x14ac:dyDescent="0.25">
      <c r="A445" s="8"/>
      <c r="B445" s="8"/>
      <c r="C445" s="8"/>
      <c r="D445" s="8"/>
      <c r="E445" s="8"/>
      <c r="F445" s="8"/>
      <c r="G445" s="21"/>
      <c r="H445" s="12"/>
      <c r="I445" s="12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idden="1" x14ac:dyDescent="0.25">
      <c r="A446" s="8"/>
      <c r="B446" s="8"/>
      <c r="C446" s="8"/>
      <c r="D446" s="8"/>
      <c r="E446" s="8"/>
      <c r="F446" s="8"/>
      <c r="G446" s="21"/>
      <c r="H446" s="12"/>
      <c r="I446" s="12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idden="1" x14ac:dyDescent="0.25">
      <c r="A447" s="8"/>
      <c r="B447" s="8"/>
      <c r="C447" s="8"/>
      <c r="D447" s="8"/>
      <c r="E447" s="8"/>
      <c r="F447" s="8"/>
      <c r="G447" s="21"/>
      <c r="H447" s="12"/>
      <c r="I447" s="12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idden="1" x14ac:dyDescent="0.25">
      <c r="A448" s="8"/>
      <c r="B448" s="8"/>
      <c r="C448" s="8"/>
      <c r="D448" s="8"/>
      <c r="E448" s="8"/>
      <c r="F448" s="8"/>
      <c r="G448" s="21"/>
      <c r="H448" s="12"/>
      <c r="I448" s="12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idden="1" x14ac:dyDescent="0.25">
      <c r="A449" s="8"/>
      <c r="B449" s="8"/>
      <c r="C449" s="8"/>
      <c r="D449" s="8"/>
      <c r="E449" s="8"/>
      <c r="F449" s="8"/>
      <c r="G449" s="21"/>
      <c r="H449" s="12"/>
      <c r="I449" s="12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idden="1" x14ac:dyDescent="0.25">
      <c r="A450" s="8"/>
      <c r="B450" s="8"/>
      <c r="C450" s="8"/>
      <c r="D450" s="8"/>
      <c r="E450" s="8"/>
      <c r="F450" s="8"/>
      <c r="G450" s="21"/>
      <c r="H450" s="12"/>
      <c r="I450" s="12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idden="1" x14ac:dyDescent="0.25">
      <c r="A451" s="8"/>
      <c r="B451" s="8"/>
      <c r="C451" s="8"/>
      <c r="D451" s="8"/>
      <c r="E451" s="8"/>
      <c r="F451" s="8"/>
      <c r="G451" s="21"/>
      <c r="H451" s="12"/>
      <c r="I451" s="12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idden="1" x14ac:dyDescent="0.25">
      <c r="A452" s="8"/>
      <c r="B452" s="8"/>
      <c r="C452" s="8"/>
      <c r="D452" s="8"/>
      <c r="E452" s="8"/>
      <c r="F452" s="8"/>
      <c r="G452" s="21"/>
      <c r="H452" s="12"/>
      <c r="I452" s="12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idden="1" x14ac:dyDescent="0.25">
      <c r="A453" s="8"/>
      <c r="B453" s="8"/>
      <c r="C453" s="8"/>
      <c r="D453" s="8"/>
      <c r="E453" s="8"/>
      <c r="F453" s="8"/>
      <c r="G453" s="21"/>
      <c r="H453" s="12"/>
      <c r="I453" s="12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idden="1" x14ac:dyDescent="0.25">
      <c r="A454" s="8"/>
      <c r="B454" s="8"/>
      <c r="C454" s="8"/>
      <c r="D454" s="8"/>
      <c r="E454" s="8"/>
      <c r="F454" s="8"/>
      <c r="G454" s="21"/>
      <c r="H454" s="12"/>
      <c r="I454" s="12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idden="1" x14ac:dyDescent="0.25">
      <c r="A455" s="8"/>
      <c r="B455" s="8"/>
      <c r="C455" s="8"/>
      <c r="D455" s="8"/>
      <c r="E455" s="8"/>
      <c r="F455" s="8"/>
      <c r="G455" s="21"/>
      <c r="H455" s="12"/>
      <c r="I455" s="12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idden="1" x14ac:dyDescent="0.25">
      <c r="A456" s="8"/>
      <c r="B456" s="8"/>
      <c r="C456" s="8"/>
      <c r="D456" s="8"/>
      <c r="E456" s="8"/>
      <c r="F456" s="8"/>
      <c r="G456" s="21"/>
      <c r="H456" s="12"/>
      <c r="I456" s="12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idden="1" x14ac:dyDescent="0.25">
      <c r="A457" s="8"/>
      <c r="B457" s="8"/>
      <c r="C457" s="8"/>
      <c r="D457" s="8"/>
      <c r="E457" s="8"/>
      <c r="F457" s="8"/>
      <c r="G457" s="21"/>
      <c r="H457" s="12"/>
      <c r="I457" s="12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idden="1" x14ac:dyDescent="0.25">
      <c r="A458" s="8"/>
      <c r="B458" s="8"/>
      <c r="C458" s="8"/>
      <c r="D458" s="8"/>
      <c r="E458" s="8"/>
      <c r="F458" s="8"/>
      <c r="G458" s="21"/>
      <c r="H458" s="12"/>
      <c r="I458" s="12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idden="1" x14ac:dyDescent="0.25">
      <c r="A459" s="8"/>
      <c r="B459" s="8"/>
      <c r="C459" s="8"/>
      <c r="D459" s="8"/>
      <c r="E459" s="8"/>
      <c r="F459" s="8"/>
      <c r="G459" s="21"/>
      <c r="H459" s="12"/>
      <c r="I459" s="12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idden="1" x14ac:dyDescent="0.25">
      <c r="A460" s="8"/>
      <c r="B460" s="8"/>
      <c r="C460" s="8"/>
      <c r="D460" s="8"/>
      <c r="E460" s="8"/>
      <c r="F460" s="8"/>
      <c r="G460" s="21"/>
      <c r="H460" s="12"/>
      <c r="I460" s="12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idden="1" x14ac:dyDescent="0.25">
      <c r="A461" s="8"/>
      <c r="B461" s="8"/>
      <c r="C461" s="8"/>
      <c r="D461" s="8"/>
      <c r="E461" s="8"/>
      <c r="F461" s="8"/>
      <c r="G461" s="21"/>
      <c r="H461" s="12"/>
      <c r="I461" s="12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idden="1" x14ac:dyDescent="0.25">
      <c r="A462" s="8"/>
      <c r="B462" s="8"/>
      <c r="C462" s="8"/>
      <c r="D462" s="8"/>
      <c r="E462" s="8"/>
      <c r="F462" s="8"/>
      <c r="G462" s="21"/>
      <c r="H462" s="12"/>
      <c r="I462" s="12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idden="1" x14ac:dyDescent="0.25">
      <c r="A463" s="8"/>
      <c r="B463" s="8"/>
      <c r="C463" s="8"/>
      <c r="D463" s="8"/>
      <c r="E463" s="8"/>
      <c r="F463" s="8"/>
      <c r="G463" s="21"/>
      <c r="H463" s="12"/>
      <c r="I463" s="12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idden="1" x14ac:dyDescent="0.25">
      <c r="A464" s="8"/>
      <c r="B464" s="8"/>
      <c r="C464" s="8"/>
      <c r="D464" s="8"/>
      <c r="E464" s="8"/>
      <c r="F464" s="8"/>
      <c r="G464" s="21"/>
      <c r="H464" s="12"/>
      <c r="I464" s="12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idden="1" x14ac:dyDescent="0.25">
      <c r="A465" s="8"/>
      <c r="B465" s="8"/>
      <c r="C465" s="8"/>
      <c r="D465" s="8"/>
      <c r="E465" s="8"/>
      <c r="F465" s="8"/>
      <c r="G465" s="21"/>
      <c r="H465" s="12"/>
      <c r="I465" s="12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idden="1" x14ac:dyDescent="0.25">
      <c r="A466" s="8"/>
      <c r="B466" s="8"/>
      <c r="C466" s="8"/>
      <c r="D466" s="8"/>
      <c r="E466" s="8"/>
      <c r="F466" s="8"/>
      <c r="G466" s="21"/>
      <c r="H466" s="12"/>
      <c r="I466" s="12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idden="1" x14ac:dyDescent="0.25">
      <c r="A467" s="8"/>
      <c r="B467" s="8"/>
      <c r="C467" s="8"/>
      <c r="D467" s="8"/>
      <c r="E467" s="8"/>
      <c r="F467" s="8"/>
      <c r="G467" s="21"/>
      <c r="H467" s="12"/>
      <c r="I467" s="12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idden="1" x14ac:dyDescent="0.25">
      <c r="A468" s="8"/>
      <c r="B468" s="8"/>
      <c r="C468" s="8"/>
      <c r="D468" s="8"/>
      <c r="E468" s="8"/>
      <c r="F468" s="8"/>
      <c r="G468" s="21"/>
      <c r="H468" s="12"/>
      <c r="I468" s="12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idden="1" x14ac:dyDescent="0.25">
      <c r="A469" s="8"/>
      <c r="B469" s="8"/>
      <c r="C469" s="8"/>
      <c r="D469" s="8"/>
      <c r="E469" s="8"/>
      <c r="F469" s="8"/>
      <c r="G469" s="21"/>
      <c r="H469" s="12"/>
      <c r="I469" s="12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idden="1" x14ac:dyDescent="0.25">
      <c r="A470" s="8"/>
      <c r="B470" s="8"/>
      <c r="C470" s="8"/>
      <c r="D470" s="8"/>
      <c r="E470" s="8"/>
      <c r="F470" s="8"/>
      <c r="G470" s="21"/>
      <c r="H470" s="12"/>
      <c r="I470" s="12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idden="1" x14ac:dyDescent="0.25">
      <c r="A471" s="8"/>
      <c r="B471" s="8"/>
      <c r="C471" s="8"/>
      <c r="D471" s="8"/>
      <c r="E471" s="8"/>
      <c r="F471" s="8"/>
      <c r="G471" s="21"/>
      <c r="H471" s="12"/>
      <c r="I471" s="12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idden="1" x14ac:dyDescent="0.25">
      <c r="A472" s="8"/>
      <c r="B472" s="8"/>
      <c r="C472" s="8"/>
      <c r="D472" s="8"/>
      <c r="E472" s="8"/>
      <c r="F472" s="8"/>
      <c r="G472" s="21"/>
      <c r="H472" s="12"/>
      <c r="I472" s="12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idden="1" x14ac:dyDescent="0.25">
      <c r="A473" s="8"/>
      <c r="B473" s="8"/>
      <c r="C473" s="8"/>
      <c r="D473" s="8"/>
      <c r="E473" s="8"/>
      <c r="F473" s="8"/>
      <c r="G473" s="21"/>
      <c r="H473" s="12"/>
      <c r="I473" s="12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idden="1" x14ac:dyDescent="0.25">
      <c r="A474" s="8"/>
      <c r="B474" s="8"/>
      <c r="C474" s="8"/>
      <c r="D474" s="8"/>
      <c r="E474" s="8"/>
      <c r="F474" s="8"/>
      <c r="G474" s="21"/>
      <c r="H474" s="12"/>
      <c r="I474" s="12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idden="1" x14ac:dyDescent="0.25">
      <c r="A475" s="8"/>
      <c r="B475" s="8"/>
      <c r="C475" s="8"/>
      <c r="D475" s="8"/>
      <c r="E475" s="8"/>
      <c r="F475" s="8"/>
      <c r="G475" s="21"/>
      <c r="H475" s="12"/>
      <c r="I475" s="12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idden="1" x14ac:dyDescent="0.25">
      <c r="A476" s="8"/>
      <c r="B476" s="8"/>
      <c r="C476" s="8"/>
      <c r="D476" s="8"/>
      <c r="E476" s="8"/>
      <c r="F476" s="8"/>
      <c r="G476" s="21"/>
      <c r="H476" s="12"/>
      <c r="I476" s="12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idden="1" x14ac:dyDescent="0.25">
      <c r="A477" s="8"/>
      <c r="B477" s="8"/>
      <c r="C477" s="8"/>
      <c r="D477" s="8"/>
      <c r="E477" s="8"/>
      <c r="F477" s="8"/>
      <c r="G477" s="21"/>
      <c r="H477" s="12"/>
      <c r="I477" s="12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idden="1" x14ac:dyDescent="0.25">
      <c r="A478" s="8"/>
      <c r="B478" s="8"/>
      <c r="C478" s="8"/>
      <c r="D478" s="8"/>
      <c r="E478" s="8"/>
      <c r="F478" s="8"/>
      <c r="G478" s="21"/>
      <c r="H478" s="12"/>
      <c r="I478" s="12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idden="1" x14ac:dyDescent="0.25">
      <c r="A479" s="8"/>
      <c r="B479" s="8"/>
      <c r="C479" s="8"/>
      <c r="D479" s="8"/>
      <c r="E479" s="8"/>
      <c r="F479" s="8"/>
      <c r="G479" s="21"/>
      <c r="H479" s="12"/>
      <c r="I479" s="12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idden="1" x14ac:dyDescent="0.25">
      <c r="A480" s="8"/>
      <c r="B480" s="8"/>
      <c r="C480" s="8"/>
      <c r="D480" s="8"/>
      <c r="E480" s="8"/>
      <c r="F480" s="8"/>
      <c r="G480" s="21"/>
      <c r="H480" s="12"/>
      <c r="I480" s="12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idden="1" x14ac:dyDescent="0.25">
      <c r="A481" s="8"/>
      <c r="B481" s="8"/>
      <c r="C481" s="8"/>
      <c r="D481" s="8"/>
      <c r="E481" s="8"/>
      <c r="F481" s="8"/>
      <c r="G481" s="21"/>
      <c r="H481" s="12"/>
      <c r="I481" s="12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idden="1" x14ac:dyDescent="0.25">
      <c r="A482" s="8"/>
      <c r="B482" s="8"/>
      <c r="C482" s="8"/>
      <c r="D482" s="8"/>
      <c r="E482" s="8"/>
      <c r="F482" s="8"/>
      <c r="G482" s="21"/>
      <c r="H482" s="12"/>
      <c r="I482" s="12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idden="1" x14ac:dyDescent="0.25">
      <c r="A483" s="8"/>
      <c r="B483" s="8"/>
      <c r="C483" s="8"/>
      <c r="D483" s="8"/>
      <c r="E483" s="8"/>
      <c r="F483" s="8"/>
      <c r="G483" s="21"/>
      <c r="H483" s="12"/>
      <c r="I483" s="12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idden="1" x14ac:dyDescent="0.25">
      <c r="A484" s="8"/>
      <c r="B484" s="8"/>
      <c r="C484" s="8"/>
      <c r="D484" s="8"/>
      <c r="E484" s="8"/>
      <c r="F484" s="8"/>
      <c r="G484" s="21"/>
      <c r="H484" s="12"/>
      <c r="I484" s="12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idden="1" x14ac:dyDescent="0.25">
      <c r="A485" s="8"/>
      <c r="B485" s="8"/>
      <c r="C485" s="8"/>
      <c r="D485" s="8"/>
      <c r="E485" s="8"/>
      <c r="F485" s="8"/>
      <c r="G485" s="21"/>
      <c r="H485" s="12"/>
      <c r="I485" s="12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idden="1" x14ac:dyDescent="0.25">
      <c r="A486" s="8"/>
      <c r="B486" s="8"/>
      <c r="C486" s="8"/>
      <c r="D486" s="8"/>
      <c r="E486" s="8"/>
      <c r="F486" s="8"/>
      <c r="G486" s="21"/>
      <c r="H486" s="12"/>
      <c r="I486" s="12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idden="1" x14ac:dyDescent="0.25">
      <c r="A487" s="8"/>
      <c r="B487" s="8"/>
      <c r="C487" s="8"/>
      <c r="D487" s="8"/>
      <c r="E487" s="8"/>
      <c r="F487" s="8"/>
      <c r="G487" s="21"/>
      <c r="H487" s="12"/>
      <c r="I487" s="12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idden="1" x14ac:dyDescent="0.25">
      <c r="A488" s="8"/>
      <c r="B488" s="8"/>
      <c r="C488" s="8"/>
      <c r="D488" s="8"/>
      <c r="E488" s="8"/>
      <c r="F488" s="8"/>
      <c r="G488" s="21"/>
      <c r="H488" s="12"/>
      <c r="I488" s="12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idden="1" x14ac:dyDescent="0.25">
      <c r="A489" s="8"/>
      <c r="B489" s="8"/>
      <c r="C489" s="8"/>
      <c r="D489" s="8"/>
      <c r="E489" s="8"/>
      <c r="F489" s="8"/>
      <c r="G489" s="21"/>
      <c r="H489" s="12"/>
      <c r="I489" s="12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idden="1" x14ac:dyDescent="0.25">
      <c r="A490" s="8"/>
      <c r="B490" s="8"/>
      <c r="C490" s="8"/>
      <c r="D490" s="8"/>
      <c r="E490" s="8"/>
      <c r="F490" s="8"/>
      <c r="G490" s="21"/>
      <c r="H490" s="12"/>
      <c r="I490" s="12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idden="1" x14ac:dyDescent="0.25">
      <c r="A491" s="8"/>
      <c r="B491" s="8"/>
      <c r="C491" s="8"/>
      <c r="D491" s="8"/>
      <c r="E491" s="8"/>
      <c r="F491" s="8"/>
      <c r="G491" s="21"/>
      <c r="H491" s="12"/>
      <c r="I491" s="12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idden="1" x14ac:dyDescent="0.25">
      <c r="A492" s="8"/>
      <c r="B492" s="8"/>
      <c r="C492" s="8"/>
      <c r="D492" s="8"/>
      <c r="E492" s="8"/>
      <c r="F492" s="8"/>
      <c r="G492" s="21"/>
      <c r="H492" s="12"/>
      <c r="I492" s="12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idden="1" x14ac:dyDescent="0.25">
      <c r="A493" s="8"/>
      <c r="B493" s="8"/>
      <c r="C493" s="8"/>
      <c r="D493" s="8"/>
      <c r="E493" s="8"/>
      <c r="F493" s="8"/>
      <c r="G493" s="21"/>
      <c r="H493" s="12"/>
      <c r="I493" s="12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idden="1" x14ac:dyDescent="0.25">
      <c r="A494" s="8"/>
      <c r="B494" s="8"/>
      <c r="C494" s="8"/>
      <c r="D494" s="8"/>
      <c r="E494" s="8"/>
      <c r="F494" s="8"/>
      <c r="G494" s="21"/>
      <c r="H494" s="12"/>
      <c r="I494" s="12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idden="1" x14ac:dyDescent="0.25">
      <c r="A495" s="8"/>
      <c r="B495" s="8"/>
      <c r="C495" s="8"/>
      <c r="D495" s="8"/>
      <c r="E495" s="8"/>
      <c r="F495" s="8"/>
      <c r="G495" s="21"/>
      <c r="H495" s="12"/>
      <c r="I495" s="12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idden="1" x14ac:dyDescent="0.25">
      <c r="A496" s="8"/>
      <c r="B496" s="8"/>
      <c r="C496" s="8"/>
      <c r="D496" s="8"/>
      <c r="E496" s="8"/>
      <c r="F496" s="8"/>
      <c r="G496" s="21"/>
      <c r="H496" s="12"/>
      <c r="I496" s="12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idden="1" x14ac:dyDescent="0.25">
      <c r="A497" s="8"/>
      <c r="B497" s="8"/>
      <c r="C497" s="8"/>
      <c r="D497" s="8"/>
      <c r="E497" s="8"/>
      <c r="F497" s="8"/>
      <c r="G497" s="21"/>
      <c r="H497" s="12"/>
      <c r="I497" s="12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idden="1" x14ac:dyDescent="0.25">
      <c r="A498" s="8"/>
      <c r="B498" s="8"/>
      <c r="C498" s="8"/>
      <c r="D498" s="8"/>
      <c r="E498" s="8"/>
      <c r="F498" s="8"/>
      <c r="G498" s="21"/>
      <c r="H498" s="12"/>
      <c r="I498" s="12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idden="1" x14ac:dyDescent="0.25">
      <c r="A499" s="8"/>
      <c r="B499" s="8"/>
      <c r="C499" s="8"/>
      <c r="D499" s="8"/>
      <c r="E499" s="8"/>
      <c r="F499" s="8"/>
      <c r="G499" s="21"/>
      <c r="H499" s="12"/>
      <c r="I499" s="12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idden="1" x14ac:dyDescent="0.25">
      <c r="A500" s="8"/>
      <c r="B500" s="8"/>
      <c r="C500" s="8"/>
      <c r="D500" s="8"/>
      <c r="E500" s="8"/>
      <c r="F500" s="8"/>
      <c r="G500" s="21"/>
      <c r="H500" s="12"/>
      <c r="I500" s="12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idden="1" x14ac:dyDescent="0.25">
      <c r="A501" s="8"/>
      <c r="B501" s="8"/>
      <c r="C501" s="8"/>
      <c r="D501" s="8"/>
      <c r="E501" s="8"/>
      <c r="F501" s="8"/>
      <c r="G501" s="21"/>
      <c r="H501" s="12"/>
      <c r="I501" s="12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idden="1" x14ac:dyDescent="0.25">
      <c r="A502" s="8"/>
      <c r="B502" s="8"/>
      <c r="C502" s="8"/>
      <c r="D502" s="8"/>
      <c r="E502" s="8"/>
      <c r="F502" s="8"/>
      <c r="G502" s="21"/>
      <c r="H502" s="12"/>
      <c r="I502" s="12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idden="1" x14ac:dyDescent="0.25">
      <c r="A503" s="8"/>
      <c r="B503" s="8"/>
      <c r="C503" s="8"/>
      <c r="D503" s="8"/>
      <c r="E503" s="8"/>
      <c r="F503" s="8"/>
      <c r="G503" s="21"/>
      <c r="H503" s="12"/>
      <c r="I503" s="12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idden="1" x14ac:dyDescent="0.25">
      <c r="A504" s="8"/>
      <c r="B504" s="8"/>
      <c r="C504" s="8"/>
      <c r="D504" s="8"/>
      <c r="E504" s="8"/>
      <c r="F504" s="8"/>
      <c r="G504" s="21"/>
      <c r="H504" s="12"/>
      <c r="I504" s="12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idden="1" x14ac:dyDescent="0.25">
      <c r="A505" s="8"/>
      <c r="B505" s="8"/>
      <c r="C505" s="8"/>
      <c r="D505" s="8"/>
      <c r="E505" s="8"/>
      <c r="F505" s="8"/>
      <c r="G505" s="21"/>
      <c r="H505" s="12"/>
      <c r="I505" s="12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idden="1" x14ac:dyDescent="0.25">
      <c r="A506" s="8"/>
      <c r="B506" s="8"/>
      <c r="C506" s="8"/>
      <c r="D506" s="8"/>
      <c r="E506" s="8"/>
      <c r="F506" s="8"/>
      <c r="G506" s="21"/>
      <c r="H506" s="12"/>
      <c r="I506" s="12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idden="1" x14ac:dyDescent="0.25">
      <c r="A507" s="8"/>
      <c r="B507" s="8"/>
      <c r="C507" s="8"/>
      <c r="D507" s="8"/>
      <c r="E507" s="8"/>
      <c r="F507" s="8"/>
      <c r="G507" s="21"/>
      <c r="H507" s="12"/>
      <c r="I507" s="12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idden="1" x14ac:dyDescent="0.25">
      <c r="A508" s="8"/>
      <c r="B508" s="8"/>
      <c r="C508" s="8"/>
      <c r="D508" s="8"/>
      <c r="E508" s="8"/>
      <c r="F508" s="8"/>
      <c r="G508" s="21"/>
      <c r="H508" s="12"/>
      <c r="I508" s="12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idden="1" x14ac:dyDescent="0.25">
      <c r="A509" s="8"/>
      <c r="B509" s="8"/>
      <c r="C509" s="8"/>
      <c r="D509" s="8"/>
      <c r="E509" s="8"/>
      <c r="F509" s="8"/>
      <c r="G509" s="21"/>
      <c r="H509" s="12"/>
      <c r="I509" s="12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idden="1" x14ac:dyDescent="0.25">
      <c r="A510" s="8"/>
      <c r="B510" s="8"/>
      <c r="C510" s="8"/>
      <c r="D510" s="8"/>
      <c r="E510" s="8"/>
      <c r="F510" s="8"/>
      <c r="G510" s="21"/>
      <c r="H510" s="12"/>
      <c r="I510" s="12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idden="1" x14ac:dyDescent="0.25">
      <c r="A511" s="8"/>
      <c r="B511" s="8"/>
      <c r="C511" s="8"/>
      <c r="D511" s="8"/>
      <c r="E511" s="8"/>
      <c r="F511" s="8"/>
      <c r="G511" s="21"/>
      <c r="H511" s="12"/>
      <c r="I511" s="12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idden="1" x14ac:dyDescent="0.25">
      <c r="A512" s="8"/>
      <c r="B512" s="8"/>
      <c r="C512" s="8"/>
      <c r="D512" s="8"/>
      <c r="E512" s="8"/>
      <c r="F512" s="8"/>
      <c r="G512" s="21"/>
      <c r="H512" s="12"/>
      <c r="I512" s="12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idden="1" x14ac:dyDescent="0.25">
      <c r="A513" s="8"/>
      <c r="B513" s="8"/>
      <c r="C513" s="8"/>
      <c r="D513" s="8"/>
      <c r="E513" s="8"/>
      <c r="F513" s="8"/>
      <c r="G513" s="21"/>
      <c r="H513" s="12"/>
      <c r="I513" s="12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idden="1" x14ac:dyDescent="0.25">
      <c r="A514" s="8"/>
      <c r="B514" s="8"/>
      <c r="C514" s="8"/>
      <c r="D514" s="8"/>
      <c r="E514" s="8"/>
      <c r="F514" s="8"/>
      <c r="G514" s="21"/>
      <c r="H514" s="12"/>
      <c r="I514" s="12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idden="1" x14ac:dyDescent="0.25">
      <c r="A515" s="8"/>
      <c r="B515" s="8"/>
      <c r="C515" s="8"/>
      <c r="D515" s="8"/>
      <c r="E515" s="8"/>
      <c r="F515" s="8"/>
      <c r="G515" s="21"/>
      <c r="H515" s="12"/>
      <c r="I515" s="12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idden="1" x14ac:dyDescent="0.25">
      <c r="A516" s="8"/>
      <c r="B516" s="8"/>
      <c r="C516" s="8"/>
      <c r="D516" s="8"/>
      <c r="E516" s="8"/>
      <c r="F516" s="8"/>
      <c r="G516" s="21"/>
      <c r="H516" s="12"/>
      <c r="I516" s="12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idden="1" x14ac:dyDescent="0.25">
      <c r="A517" s="8"/>
      <c r="B517" s="8"/>
      <c r="C517" s="8"/>
      <c r="D517" s="8"/>
      <c r="E517" s="8"/>
      <c r="F517" s="8"/>
      <c r="G517" s="21"/>
      <c r="H517" s="12"/>
      <c r="I517" s="12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idden="1" x14ac:dyDescent="0.25">
      <c r="A518" s="8"/>
      <c r="B518" s="8"/>
      <c r="C518" s="8"/>
      <c r="D518" s="8"/>
      <c r="E518" s="8"/>
      <c r="F518" s="8"/>
      <c r="G518" s="21"/>
      <c r="H518" s="12"/>
      <c r="I518" s="12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idden="1" x14ac:dyDescent="0.25">
      <c r="A519" s="8"/>
      <c r="B519" s="8"/>
      <c r="C519" s="8"/>
      <c r="D519" s="8"/>
      <c r="E519" s="8"/>
      <c r="F519" s="8"/>
      <c r="G519" s="21"/>
      <c r="H519" s="12"/>
      <c r="I519" s="12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idden="1" x14ac:dyDescent="0.25">
      <c r="A520" s="8"/>
      <c r="B520" s="8"/>
      <c r="C520" s="8"/>
      <c r="D520" s="8"/>
      <c r="E520" s="8"/>
      <c r="F520" s="8"/>
      <c r="G520" s="21"/>
      <c r="H520" s="12"/>
      <c r="I520" s="12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idden="1" x14ac:dyDescent="0.25">
      <c r="A521" s="8"/>
      <c r="B521" s="8"/>
      <c r="C521" s="8"/>
      <c r="D521" s="8"/>
      <c r="E521" s="8"/>
      <c r="F521" s="8"/>
      <c r="G521" s="21"/>
      <c r="H521" s="12"/>
      <c r="I521" s="12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idden="1" x14ac:dyDescent="0.25">
      <c r="A522" s="8"/>
      <c r="B522" s="8"/>
      <c r="C522" s="8"/>
      <c r="D522" s="8"/>
      <c r="E522" s="8"/>
      <c r="F522" s="8"/>
      <c r="G522" s="21"/>
      <c r="H522" s="12"/>
      <c r="I522" s="12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idden="1" x14ac:dyDescent="0.25">
      <c r="A523" s="8"/>
      <c r="B523" s="8"/>
      <c r="C523" s="8"/>
      <c r="D523" s="8"/>
      <c r="E523" s="8"/>
      <c r="F523" s="8"/>
      <c r="G523" s="21"/>
      <c r="H523" s="12"/>
      <c r="I523" s="12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idden="1" x14ac:dyDescent="0.25">
      <c r="A524" s="8"/>
      <c r="B524" s="8"/>
      <c r="C524" s="8"/>
      <c r="D524" s="8"/>
      <c r="E524" s="8"/>
      <c r="F524" s="8"/>
      <c r="G524" s="21"/>
      <c r="H524" s="12"/>
      <c r="I524" s="12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idden="1" x14ac:dyDescent="0.25">
      <c r="A525" s="8"/>
      <c r="B525" s="8"/>
      <c r="C525" s="8"/>
      <c r="D525" s="8"/>
      <c r="E525" s="8"/>
      <c r="F525" s="8"/>
      <c r="G525" s="21"/>
      <c r="H525" s="12"/>
      <c r="I525" s="12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idden="1" x14ac:dyDescent="0.25">
      <c r="A526" s="8"/>
      <c r="B526" s="8"/>
      <c r="C526" s="8"/>
      <c r="D526" s="8"/>
      <c r="E526" s="8"/>
      <c r="F526" s="8"/>
      <c r="G526" s="21"/>
      <c r="H526" s="12"/>
      <c r="I526" s="12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idden="1" x14ac:dyDescent="0.25">
      <c r="A527" s="8"/>
      <c r="B527" s="8"/>
      <c r="C527" s="8"/>
      <c r="D527" s="8"/>
      <c r="E527" s="8"/>
      <c r="F527" s="8"/>
      <c r="G527" s="21"/>
      <c r="H527" s="12"/>
      <c r="I527" s="12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idden="1" x14ac:dyDescent="0.25">
      <c r="A528" s="8"/>
      <c r="B528" s="8"/>
      <c r="C528" s="8"/>
      <c r="D528" s="8"/>
      <c r="E528" s="8"/>
      <c r="F528" s="8"/>
      <c r="G528" s="21"/>
      <c r="H528" s="12"/>
      <c r="I528" s="12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idden="1" x14ac:dyDescent="0.25">
      <c r="A529" s="8"/>
      <c r="B529" s="8"/>
      <c r="C529" s="8"/>
      <c r="D529" s="8"/>
      <c r="E529" s="8"/>
      <c r="F529" s="8"/>
      <c r="G529" s="21"/>
      <c r="H529" s="12"/>
      <c r="I529" s="12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idden="1" x14ac:dyDescent="0.25">
      <c r="A530" s="8"/>
      <c r="B530" s="8"/>
      <c r="C530" s="8"/>
      <c r="D530" s="8"/>
      <c r="E530" s="8"/>
      <c r="F530" s="8"/>
      <c r="G530" s="21"/>
      <c r="H530" s="12"/>
      <c r="I530" s="12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idden="1" x14ac:dyDescent="0.25">
      <c r="A531" s="8"/>
      <c r="B531" s="8"/>
      <c r="C531" s="8"/>
      <c r="D531" s="8"/>
      <c r="E531" s="8"/>
      <c r="F531" s="8"/>
      <c r="G531" s="21"/>
      <c r="H531" s="12"/>
      <c r="I531" s="12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idden="1" x14ac:dyDescent="0.25">
      <c r="A532" s="8"/>
      <c r="B532" s="8"/>
      <c r="C532" s="8"/>
      <c r="D532" s="8"/>
      <c r="E532" s="8"/>
      <c r="F532" s="8"/>
      <c r="G532" s="21"/>
      <c r="H532" s="12"/>
      <c r="I532" s="12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idden="1" x14ac:dyDescent="0.25">
      <c r="A533" s="8"/>
      <c r="B533" s="8"/>
      <c r="C533" s="8"/>
      <c r="D533" s="8"/>
      <c r="E533" s="8"/>
      <c r="F533" s="8"/>
      <c r="G533" s="21"/>
      <c r="H533" s="12"/>
      <c r="I533" s="12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idden="1" x14ac:dyDescent="0.25">
      <c r="A534" s="8"/>
      <c r="B534" s="8"/>
      <c r="C534" s="8"/>
      <c r="D534" s="8"/>
      <c r="E534" s="8"/>
      <c r="F534" s="8"/>
      <c r="G534" s="21"/>
      <c r="H534" s="12"/>
      <c r="I534" s="12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idden="1" x14ac:dyDescent="0.25">
      <c r="A535" s="8"/>
      <c r="B535" s="8"/>
      <c r="C535" s="8"/>
      <c r="D535" s="8"/>
      <c r="E535" s="8"/>
      <c r="F535" s="8"/>
      <c r="G535" s="21"/>
      <c r="H535" s="12"/>
      <c r="I535" s="12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idden="1" x14ac:dyDescent="0.25">
      <c r="A536" s="8"/>
      <c r="B536" s="8"/>
      <c r="C536" s="8"/>
      <c r="D536" s="8"/>
      <c r="E536" s="8"/>
      <c r="F536" s="8"/>
      <c r="G536" s="21"/>
      <c r="H536" s="12"/>
      <c r="I536" s="12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idden="1" x14ac:dyDescent="0.25">
      <c r="A537" s="8"/>
      <c r="B537" s="8"/>
      <c r="C537" s="8"/>
      <c r="D537" s="8"/>
      <c r="E537" s="8"/>
      <c r="F537" s="8"/>
      <c r="G537" s="21"/>
      <c r="H537" s="12"/>
      <c r="I537" s="12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idden="1" x14ac:dyDescent="0.25">
      <c r="A538" s="8"/>
      <c r="B538" s="8"/>
      <c r="C538" s="8"/>
      <c r="D538" s="8"/>
      <c r="E538" s="8"/>
      <c r="F538" s="8"/>
      <c r="G538" s="21"/>
      <c r="H538" s="12"/>
      <c r="I538" s="12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idden="1" x14ac:dyDescent="0.25">
      <c r="A539" s="8"/>
      <c r="B539" s="8"/>
      <c r="C539" s="8"/>
      <c r="D539" s="8"/>
      <c r="E539" s="8"/>
      <c r="F539" s="8"/>
      <c r="G539" s="21"/>
      <c r="H539" s="12"/>
      <c r="I539" s="12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idden="1" x14ac:dyDescent="0.25">
      <c r="A540" s="8"/>
      <c r="B540" s="8"/>
      <c r="C540" s="8"/>
      <c r="D540" s="8"/>
      <c r="E540" s="8"/>
      <c r="F540" s="8"/>
      <c r="G540" s="21"/>
      <c r="H540" s="12"/>
      <c r="I540" s="12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idden="1" x14ac:dyDescent="0.25">
      <c r="A541" s="8"/>
      <c r="B541" s="8"/>
      <c r="C541" s="8"/>
      <c r="D541" s="8"/>
      <c r="E541" s="8"/>
      <c r="F541" s="8"/>
      <c r="G541" s="21"/>
      <c r="H541" s="12"/>
      <c r="I541" s="12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idden="1" x14ac:dyDescent="0.25">
      <c r="A542" s="8"/>
      <c r="B542" s="8"/>
      <c r="C542" s="8"/>
      <c r="D542" s="8"/>
      <c r="E542" s="8"/>
      <c r="F542" s="8"/>
      <c r="G542" s="21"/>
      <c r="H542" s="12"/>
      <c r="I542" s="12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idden="1" x14ac:dyDescent="0.25">
      <c r="A543" s="8"/>
      <c r="B543" s="8"/>
      <c r="C543" s="8"/>
      <c r="D543" s="8"/>
      <c r="E543" s="8"/>
      <c r="F543" s="8"/>
      <c r="G543" s="21"/>
      <c r="H543" s="12"/>
      <c r="I543" s="12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idden="1" x14ac:dyDescent="0.25">
      <c r="A544" s="8"/>
      <c r="B544" s="8"/>
      <c r="C544" s="8"/>
      <c r="D544" s="8"/>
      <c r="E544" s="8"/>
      <c r="F544" s="8"/>
      <c r="G544" s="21"/>
      <c r="H544" s="12"/>
      <c r="I544" s="12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idden="1" x14ac:dyDescent="0.25">
      <c r="A545" s="8"/>
      <c r="B545" s="8"/>
      <c r="C545" s="8"/>
      <c r="D545" s="8"/>
      <c r="E545" s="8"/>
      <c r="F545" s="8"/>
      <c r="G545" s="21"/>
      <c r="H545" s="12"/>
      <c r="I545" s="12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idden="1" x14ac:dyDescent="0.25">
      <c r="A546" s="8"/>
      <c r="B546" s="8"/>
      <c r="C546" s="8"/>
      <c r="D546" s="8"/>
      <c r="E546" s="8"/>
      <c r="F546" s="8"/>
      <c r="G546" s="21"/>
      <c r="H546" s="12"/>
      <c r="I546" s="12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idden="1" x14ac:dyDescent="0.25">
      <c r="A547" s="8"/>
      <c r="B547" s="8"/>
      <c r="C547" s="8"/>
      <c r="D547" s="8"/>
      <c r="E547" s="8"/>
      <c r="F547" s="8"/>
      <c r="G547" s="21"/>
      <c r="H547" s="12"/>
      <c r="I547" s="12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idden="1" x14ac:dyDescent="0.25">
      <c r="A548" s="8"/>
      <c r="B548" s="8"/>
      <c r="C548" s="8"/>
      <c r="D548" s="8"/>
      <c r="E548" s="8"/>
      <c r="F548" s="8"/>
      <c r="G548" s="21"/>
      <c r="H548" s="12"/>
      <c r="I548" s="12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idden="1" x14ac:dyDescent="0.25">
      <c r="A549" s="8"/>
      <c r="B549" s="8"/>
      <c r="C549" s="8"/>
      <c r="D549" s="8"/>
      <c r="E549" s="8"/>
      <c r="F549" s="8"/>
      <c r="G549" s="21"/>
      <c r="H549" s="12"/>
      <c r="I549" s="12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idden="1" x14ac:dyDescent="0.25">
      <c r="A550" s="8"/>
      <c r="B550" s="8"/>
      <c r="C550" s="8"/>
      <c r="D550" s="8"/>
      <c r="E550" s="8"/>
      <c r="F550" s="8"/>
      <c r="G550" s="21"/>
      <c r="H550" s="12"/>
      <c r="I550" s="12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idden="1" x14ac:dyDescent="0.25">
      <c r="A551" s="8"/>
      <c r="B551" s="8"/>
      <c r="C551" s="8"/>
      <c r="D551" s="8"/>
      <c r="E551" s="8"/>
      <c r="F551" s="8"/>
      <c r="G551" s="21"/>
      <c r="H551" s="12"/>
      <c r="I551" s="12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idden="1" x14ac:dyDescent="0.25">
      <c r="A552" s="8"/>
      <c r="B552" s="8"/>
      <c r="C552" s="8"/>
      <c r="D552" s="8"/>
      <c r="E552" s="8"/>
      <c r="F552" s="8"/>
      <c r="G552" s="21"/>
      <c r="H552" s="12"/>
      <c r="I552" s="12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idden="1" x14ac:dyDescent="0.25">
      <c r="A553" s="8"/>
      <c r="B553" s="8"/>
      <c r="C553" s="8"/>
      <c r="D553" s="8"/>
      <c r="E553" s="8"/>
      <c r="F553" s="8"/>
      <c r="G553" s="21"/>
      <c r="H553" s="12"/>
      <c r="I553" s="12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idden="1" x14ac:dyDescent="0.25">
      <c r="A554" s="8"/>
      <c r="B554" s="8"/>
      <c r="C554" s="8"/>
      <c r="D554" s="8"/>
      <c r="E554" s="8"/>
      <c r="F554" s="8"/>
      <c r="G554" s="21"/>
      <c r="H554" s="12"/>
      <c r="I554" s="12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idden="1" x14ac:dyDescent="0.25">
      <c r="A555" s="8"/>
      <c r="B555" s="8"/>
      <c r="C555" s="8"/>
      <c r="D555" s="8"/>
      <c r="E555" s="8"/>
      <c r="F555" s="8"/>
      <c r="G555" s="21"/>
      <c r="H555" s="12"/>
      <c r="I555" s="12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idden="1" x14ac:dyDescent="0.25">
      <c r="A556" s="8"/>
      <c r="B556" s="8"/>
      <c r="C556" s="8"/>
      <c r="D556" s="8"/>
      <c r="E556" s="8"/>
      <c r="F556" s="8"/>
      <c r="G556" s="21"/>
      <c r="H556" s="12"/>
      <c r="I556" s="12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idden="1" x14ac:dyDescent="0.25">
      <c r="A557" s="8"/>
      <c r="B557" s="8"/>
      <c r="C557" s="8"/>
      <c r="D557" s="8"/>
      <c r="E557" s="8"/>
      <c r="F557" s="8"/>
      <c r="G557" s="21"/>
      <c r="H557" s="12"/>
      <c r="I557" s="12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idden="1" x14ac:dyDescent="0.25">
      <c r="A558" s="8"/>
      <c r="B558" s="8"/>
      <c r="C558" s="8"/>
      <c r="D558" s="8"/>
      <c r="E558" s="8"/>
      <c r="F558" s="8"/>
      <c r="G558" s="21"/>
      <c r="H558" s="12"/>
      <c r="I558" s="12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idden="1" x14ac:dyDescent="0.25">
      <c r="A559" s="8"/>
      <c r="B559" s="8"/>
      <c r="C559" s="8"/>
      <c r="D559" s="8"/>
      <c r="E559" s="8"/>
      <c r="F559" s="8"/>
      <c r="G559" s="21"/>
      <c r="H559" s="12"/>
      <c r="I559" s="12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idden="1" x14ac:dyDescent="0.25">
      <c r="A560" s="8"/>
      <c r="B560" s="8"/>
      <c r="C560" s="8"/>
      <c r="D560" s="8"/>
      <c r="E560" s="8"/>
      <c r="F560" s="8"/>
      <c r="G560" s="21"/>
      <c r="H560" s="12"/>
      <c r="I560" s="12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idden="1" x14ac:dyDescent="0.25">
      <c r="A561" s="8"/>
      <c r="B561" s="8"/>
      <c r="C561" s="8"/>
      <c r="D561" s="8"/>
      <c r="E561" s="8"/>
      <c r="F561" s="8"/>
      <c r="G561" s="21"/>
      <c r="H561" s="12"/>
      <c r="I561" s="12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idden="1" x14ac:dyDescent="0.25">
      <c r="A562" s="8"/>
      <c r="B562" s="8"/>
      <c r="C562" s="8"/>
      <c r="D562" s="8"/>
      <c r="E562" s="8"/>
      <c r="F562" s="8"/>
      <c r="G562" s="21"/>
      <c r="H562" s="12"/>
      <c r="I562" s="12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idden="1" x14ac:dyDescent="0.25">
      <c r="A563" s="8"/>
      <c r="B563" s="8"/>
      <c r="C563" s="8"/>
      <c r="D563" s="8"/>
      <c r="E563" s="8"/>
      <c r="F563" s="8"/>
      <c r="G563" s="21"/>
      <c r="H563" s="12"/>
      <c r="I563" s="12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idden="1" x14ac:dyDescent="0.25">
      <c r="A564" s="8"/>
      <c r="B564" s="8"/>
      <c r="C564" s="8"/>
      <c r="D564" s="8"/>
      <c r="E564" s="8"/>
      <c r="F564" s="8"/>
      <c r="G564" s="21"/>
      <c r="H564" s="12"/>
      <c r="I564" s="12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idden="1" x14ac:dyDescent="0.25">
      <c r="A565" s="8"/>
      <c r="B565" s="8"/>
      <c r="C565" s="8"/>
      <c r="D565" s="8"/>
      <c r="E565" s="8"/>
      <c r="F565" s="8"/>
      <c r="G565" s="21"/>
      <c r="H565" s="12"/>
      <c r="I565" s="12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idden="1" x14ac:dyDescent="0.25">
      <c r="A566" s="8"/>
      <c r="B566" s="8"/>
      <c r="C566" s="8"/>
      <c r="D566" s="8"/>
      <c r="E566" s="8"/>
      <c r="F566" s="8"/>
      <c r="G566" s="21"/>
      <c r="H566" s="12"/>
      <c r="I566" s="12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idden="1" x14ac:dyDescent="0.25">
      <c r="A567" s="8"/>
      <c r="B567" s="8"/>
      <c r="C567" s="8"/>
      <c r="D567" s="8"/>
      <c r="E567" s="8"/>
      <c r="F567" s="8"/>
      <c r="G567" s="21"/>
      <c r="H567" s="12"/>
      <c r="I567" s="12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idden="1" x14ac:dyDescent="0.25">
      <c r="A568" s="8"/>
      <c r="B568" s="8"/>
      <c r="C568" s="8"/>
      <c r="D568" s="8"/>
      <c r="E568" s="8"/>
      <c r="F568" s="8"/>
      <c r="G568" s="21"/>
      <c r="H568" s="12"/>
      <c r="I568" s="12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idden="1" x14ac:dyDescent="0.25">
      <c r="A569" s="8"/>
      <c r="B569" s="8"/>
      <c r="C569" s="8"/>
      <c r="D569" s="8"/>
      <c r="E569" s="8"/>
      <c r="F569" s="8"/>
      <c r="G569" s="21"/>
      <c r="H569" s="12"/>
      <c r="I569" s="12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idden="1" x14ac:dyDescent="0.25">
      <c r="A570" s="8"/>
      <c r="B570" s="8"/>
      <c r="C570" s="8"/>
      <c r="D570" s="8"/>
      <c r="E570" s="8"/>
      <c r="F570" s="8"/>
      <c r="G570" s="21"/>
      <c r="H570" s="12"/>
      <c r="I570" s="12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idden="1" x14ac:dyDescent="0.25">
      <c r="A571" s="8"/>
      <c r="B571" s="8"/>
      <c r="C571" s="8"/>
      <c r="D571" s="8"/>
      <c r="E571" s="8"/>
      <c r="F571" s="8"/>
      <c r="G571" s="21"/>
      <c r="H571" s="12"/>
      <c r="I571" s="12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idden="1" x14ac:dyDescent="0.25">
      <c r="A572" s="8"/>
      <c r="B572" s="8"/>
      <c r="C572" s="8"/>
      <c r="D572" s="8"/>
      <c r="E572" s="8"/>
      <c r="F572" s="8"/>
      <c r="G572" s="21"/>
      <c r="H572" s="12"/>
      <c r="I572" s="12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idden="1" x14ac:dyDescent="0.25">
      <c r="A573" s="8"/>
      <c r="B573" s="8"/>
      <c r="C573" s="8"/>
      <c r="D573" s="8"/>
      <c r="E573" s="8"/>
      <c r="F573" s="8"/>
      <c r="G573" s="21"/>
      <c r="H573" s="12"/>
      <c r="I573" s="12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idden="1" x14ac:dyDescent="0.25">
      <c r="A574" s="8"/>
      <c r="B574" s="8"/>
      <c r="C574" s="8"/>
      <c r="D574" s="8"/>
      <c r="E574" s="8"/>
      <c r="F574" s="8"/>
      <c r="G574" s="21"/>
      <c r="H574" s="12"/>
      <c r="I574" s="12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idden="1" x14ac:dyDescent="0.25">
      <c r="A575" s="8"/>
      <c r="B575" s="8"/>
      <c r="C575" s="8"/>
      <c r="D575" s="8"/>
      <c r="E575" s="8"/>
      <c r="F575" s="8"/>
      <c r="G575" s="21"/>
      <c r="H575" s="12"/>
      <c r="I575" s="12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idden="1" x14ac:dyDescent="0.25">
      <c r="A576" s="8"/>
      <c r="B576" s="8"/>
      <c r="C576" s="8"/>
      <c r="D576" s="8"/>
      <c r="E576" s="8"/>
      <c r="F576" s="8"/>
      <c r="G576" s="21"/>
      <c r="H576" s="12"/>
      <c r="I576" s="12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idden="1" x14ac:dyDescent="0.25">
      <c r="A577" s="8"/>
      <c r="B577" s="8"/>
      <c r="C577" s="8"/>
      <c r="D577" s="8"/>
      <c r="E577" s="8"/>
      <c r="F577" s="8"/>
      <c r="G577" s="21"/>
      <c r="H577" s="12"/>
      <c r="I577" s="12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idden="1" x14ac:dyDescent="0.25">
      <c r="A578" s="8"/>
      <c r="B578" s="8"/>
      <c r="C578" s="8"/>
      <c r="D578" s="8"/>
      <c r="E578" s="8"/>
      <c r="F578" s="8"/>
      <c r="G578" s="21"/>
      <c r="H578" s="12"/>
      <c r="I578" s="12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idden="1" x14ac:dyDescent="0.25">
      <c r="A579" s="8"/>
      <c r="B579" s="8"/>
      <c r="C579" s="8"/>
      <c r="D579" s="8"/>
      <c r="E579" s="8"/>
      <c r="F579" s="8"/>
      <c r="G579" s="21"/>
      <c r="H579" s="12"/>
      <c r="I579" s="12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idden="1" x14ac:dyDescent="0.25">
      <c r="A580" s="8"/>
      <c r="B580" s="8"/>
      <c r="C580" s="8"/>
      <c r="D580" s="8"/>
      <c r="E580" s="8"/>
      <c r="F580" s="8"/>
      <c r="G580" s="21"/>
      <c r="H580" s="12"/>
      <c r="I580" s="12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idden="1" x14ac:dyDescent="0.25">
      <c r="A581" s="8"/>
      <c r="B581" s="8"/>
      <c r="C581" s="8"/>
      <c r="D581" s="8"/>
      <c r="E581" s="8"/>
      <c r="F581" s="8"/>
      <c r="G581" s="21"/>
      <c r="H581" s="12"/>
      <c r="I581" s="12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idden="1" x14ac:dyDescent="0.25">
      <c r="A582" s="8"/>
      <c r="B582" s="8"/>
      <c r="C582" s="8"/>
      <c r="D582" s="8"/>
      <c r="E582" s="8"/>
      <c r="F582" s="8"/>
      <c r="G582" s="21"/>
      <c r="H582" s="12"/>
      <c r="I582" s="12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idden="1" x14ac:dyDescent="0.25">
      <c r="A583" s="8"/>
      <c r="B583" s="8"/>
      <c r="C583" s="8"/>
      <c r="D583" s="8"/>
      <c r="E583" s="8"/>
      <c r="F583" s="8"/>
      <c r="G583" s="21"/>
      <c r="H583" s="12"/>
      <c r="I583" s="12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idden="1" x14ac:dyDescent="0.25">
      <c r="A584" s="8"/>
      <c r="B584" s="8"/>
      <c r="C584" s="8"/>
      <c r="D584" s="8"/>
      <c r="E584" s="8"/>
      <c r="F584" s="8"/>
      <c r="G584" s="21"/>
      <c r="H584" s="12"/>
      <c r="I584" s="12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idden="1" x14ac:dyDescent="0.25">
      <c r="A585" s="8"/>
      <c r="B585" s="8"/>
      <c r="C585" s="8"/>
      <c r="D585" s="8"/>
      <c r="E585" s="8"/>
      <c r="F585" s="8"/>
      <c r="G585" s="21"/>
      <c r="H585" s="12"/>
      <c r="I585" s="12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idden="1" x14ac:dyDescent="0.25">
      <c r="A586" s="8"/>
      <c r="B586" s="8"/>
      <c r="C586" s="8"/>
      <c r="D586" s="8"/>
      <c r="E586" s="8"/>
      <c r="F586" s="8"/>
      <c r="G586" s="21"/>
      <c r="H586" s="12"/>
      <c r="I586" s="12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idden="1" x14ac:dyDescent="0.25">
      <c r="A587" s="8"/>
      <c r="B587" s="8"/>
      <c r="C587" s="8"/>
      <c r="D587" s="8"/>
      <c r="E587" s="8"/>
      <c r="F587" s="8"/>
      <c r="G587" s="21"/>
      <c r="H587" s="12"/>
      <c r="I587" s="12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idden="1" x14ac:dyDescent="0.25">
      <c r="A588" s="8"/>
      <c r="B588" s="8"/>
      <c r="C588" s="8"/>
      <c r="D588" s="8"/>
      <c r="E588" s="8"/>
      <c r="F588" s="8"/>
      <c r="G588" s="21"/>
      <c r="H588" s="12"/>
      <c r="I588" s="12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idden="1" x14ac:dyDescent="0.25">
      <c r="A589" s="8"/>
      <c r="B589" s="8"/>
      <c r="C589" s="8"/>
      <c r="D589" s="8"/>
      <c r="E589" s="8"/>
      <c r="F589" s="8"/>
      <c r="G589" s="21"/>
      <c r="H589" s="12"/>
      <c r="I589" s="12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idden="1" x14ac:dyDescent="0.25">
      <c r="A590" s="8"/>
      <c r="B590" s="8"/>
      <c r="C590" s="8"/>
      <c r="D590" s="8"/>
      <c r="E590" s="8"/>
      <c r="F590" s="8"/>
      <c r="G590" s="21"/>
      <c r="H590" s="12"/>
      <c r="I590" s="12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idden="1" x14ac:dyDescent="0.25">
      <c r="A591" s="8"/>
      <c r="B591" s="8"/>
      <c r="C591" s="8"/>
      <c r="D591" s="8"/>
      <c r="E591" s="8"/>
      <c r="F591" s="8"/>
      <c r="G591" s="21"/>
      <c r="H591" s="12"/>
      <c r="I591" s="12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idden="1" x14ac:dyDescent="0.25">
      <c r="A592" s="8"/>
      <c r="B592" s="8"/>
      <c r="C592" s="8"/>
      <c r="D592" s="8"/>
      <c r="E592" s="8"/>
      <c r="F592" s="8"/>
      <c r="G592" s="21"/>
      <c r="H592" s="12"/>
      <c r="I592" s="12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idden="1" x14ac:dyDescent="0.25">
      <c r="A593" s="8"/>
      <c r="B593" s="8"/>
      <c r="C593" s="8"/>
      <c r="D593" s="8"/>
      <c r="E593" s="8"/>
      <c r="F593" s="8"/>
      <c r="G593" s="21"/>
      <c r="H593" s="12"/>
      <c r="I593" s="12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idden="1" x14ac:dyDescent="0.25">
      <c r="A594" s="8"/>
      <c r="B594" s="8"/>
      <c r="C594" s="8"/>
      <c r="D594" s="8"/>
      <c r="E594" s="8"/>
      <c r="F594" s="8"/>
      <c r="G594" s="21"/>
      <c r="H594" s="12"/>
      <c r="I594" s="12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idden="1" x14ac:dyDescent="0.25">
      <c r="A595" s="8"/>
      <c r="B595" s="8"/>
      <c r="C595" s="8"/>
      <c r="D595" s="8"/>
      <c r="E595" s="8"/>
      <c r="F595" s="8"/>
      <c r="G595" s="21"/>
      <c r="H595" s="12"/>
      <c r="I595" s="12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idden="1" x14ac:dyDescent="0.25">
      <c r="A596" s="8"/>
      <c r="B596" s="8"/>
      <c r="C596" s="8"/>
      <c r="D596" s="8"/>
      <c r="E596" s="8"/>
      <c r="F596" s="8"/>
      <c r="G596" s="21"/>
      <c r="H596" s="12"/>
      <c r="I596" s="12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idden="1" x14ac:dyDescent="0.25">
      <c r="A597" s="8"/>
      <c r="B597" s="8"/>
      <c r="C597" s="8"/>
      <c r="D597" s="8"/>
      <c r="E597" s="8"/>
      <c r="F597" s="8"/>
      <c r="G597" s="21"/>
      <c r="H597" s="12"/>
      <c r="I597" s="12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idden="1" x14ac:dyDescent="0.25">
      <c r="A598" s="8"/>
      <c r="B598" s="8"/>
      <c r="C598" s="8"/>
      <c r="D598" s="8"/>
      <c r="E598" s="8"/>
      <c r="F598" s="8"/>
      <c r="G598" s="21"/>
      <c r="H598" s="12"/>
      <c r="I598" s="12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idden="1" x14ac:dyDescent="0.25">
      <c r="A599" s="8"/>
      <c r="B599" s="8"/>
      <c r="C599" s="8"/>
      <c r="D599" s="8"/>
      <c r="E599" s="8"/>
      <c r="F599" s="8"/>
      <c r="G599" s="21"/>
      <c r="H599" s="12"/>
      <c r="I599" s="12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idden="1" x14ac:dyDescent="0.25">
      <c r="A600" s="8"/>
      <c r="B600" s="8"/>
      <c r="C600" s="8"/>
      <c r="D600" s="8"/>
      <c r="E600" s="8"/>
      <c r="F600" s="8"/>
      <c r="G600" s="21"/>
      <c r="H600" s="12"/>
      <c r="I600" s="12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idden="1" x14ac:dyDescent="0.25">
      <c r="A601" s="8"/>
      <c r="B601" s="8"/>
      <c r="C601" s="8"/>
      <c r="D601" s="8"/>
      <c r="E601" s="8"/>
      <c r="F601" s="8"/>
      <c r="G601" s="21"/>
      <c r="H601" s="12"/>
      <c r="I601" s="12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idden="1" x14ac:dyDescent="0.25">
      <c r="A602" s="8"/>
      <c r="B602" s="8"/>
      <c r="C602" s="8"/>
      <c r="D602" s="8"/>
      <c r="E602" s="8"/>
      <c r="F602" s="8"/>
      <c r="G602" s="21"/>
      <c r="H602" s="12"/>
      <c r="I602" s="12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idden="1" x14ac:dyDescent="0.25">
      <c r="A603" s="8"/>
      <c r="B603" s="8"/>
      <c r="C603" s="8"/>
      <c r="D603" s="8"/>
      <c r="E603" s="8"/>
      <c r="F603" s="8"/>
      <c r="G603" s="21"/>
      <c r="H603" s="12"/>
      <c r="I603" s="12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idden="1" x14ac:dyDescent="0.25">
      <c r="A604" s="8"/>
      <c r="B604" s="8"/>
      <c r="C604" s="8"/>
      <c r="D604" s="8"/>
      <c r="E604" s="8"/>
      <c r="F604" s="8"/>
      <c r="G604" s="21"/>
      <c r="H604" s="12"/>
      <c r="I604" s="12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idden="1" x14ac:dyDescent="0.25">
      <c r="A605" s="8"/>
      <c r="B605" s="8"/>
      <c r="C605" s="8"/>
      <c r="D605" s="8"/>
      <c r="E605" s="8"/>
      <c r="F605" s="8"/>
      <c r="G605" s="21"/>
      <c r="H605" s="12"/>
      <c r="I605" s="12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idden="1" x14ac:dyDescent="0.25">
      <c r="A606" s="8"/>
      <c r="B606" s="8"/>
      <c r="C606" s="8"/>
      <c r="D606" s="8"/>
      <c r="E606" s="8"/>
      <c r="F606" s="8"/>
      <c r="G606" s="21"/>
      <c r="H606" s="12"/>
      <c r="I606" s="12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idden="1" x14ac:dyDescent="0.25">
      <c r="A607" s="8"/>
      <c r="B607" s="8"/>
      <c r="C607" s="8"/>
      <c r="D607" s="8"/>
      <c r="E607" s="8"/>
      <c r="F607" s="8"/>
      <c r="G607" s="21"/>
      <c r="H607" s="12"/>
      <c r="I607" s="12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idden="1" x14ac:dyDescent="0.25">
      <c r="A608" s="8"/>
      <c r="B608" s="8"/>
      <c r="C608" s="8"/>
      <c r="D608" s="8"/>
      <c r="E608" s="8"/>
      <c r="F608" s="8"/>
      <c r="G608" s="21"/>
      <c r="H608" s="12"/>
      <c r="I608" s="12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idden="1" x14ac:dyDescent="0.25">
      <c r="A609" s="8"/>
      <c r="B609" s="8"/>
      <c r="C609" s="8"/>
      <c r="D609" s="8"/>
      <c r="E609" s="8"/>
      <c r="F609" s="8"/>
      <c r="G609" s="21"/>
      <c r="H609" s="12"/>
      <c r="I609" s="12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idden="1" x14ac:dyDescent="0.25">
      <c r="A610" s="8"/>
      <c r="B610" s="8"/>
      <c r="C610" s="8"/>
      <c r="D610" s="8"/>
      <c r="E610" s="8"/>
      <c r="F610" s="8"/>
      <c r="G610" s="21"/>
      <c r="H610" s="12"/>
      <c r="I610" s="12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idden="1" x14ac:dyDescent="0.25">
      <c r="A611" s="8"/>
      <c r="B611" s="8"/>
      <c r="C611" s="8"/>
      <c r="D611" s="8"/>
      <c r="E611" s="8"/>
      <c r="F611" s="8"/>
      <c r="G611" s="21"/>
      <c r="H611" s="12"/>
      <c r="I611" s="12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idden="1" x14ac:dyDescent="0.25">
      <c r="A612" s="8"/>
      <c r="B612" s="8"/>
      <c r="C612" s="8"/>
      <c r="D612" s="8"/>
      <c r="E612" s="8"/>
      <c r="F612" s="8"/>
      <c r="G612" s="21"/>
      <c r="H612" s="12"/>
      <c r="I612" s="12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idden="1" x14ac:dyDescent="0.25">
      <c r="A613" s="8"/>
      <c r="B613" s="8"/>
      <c r="C613" s="8"/>
      <c r="D613" s="8"/>
      <c r="E613" s="8"/>
      <c r="F613" s="8"/>
      <c r="G613" s="21"/>
      <c r="H613" s="12"/>
      <c r="I613" s="12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idden="1" x14ac:dyDescent="0.25">
      <c r="A614" s="8"/>
      <c r="B614" s="8"/>
      <c r="C614" s="8"/>
      <c r="D614" s="8"/>
      <c r="E614" s="8"/>
      <c r="F614" s="8"/>
      <c r="G614" s="21"/>
      <c r="H614" s="12"/>
      <c r="I614" s="12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idden="1" x14ac:dyDescent="0.25">
      <c r="A615" s="8"/>
      <c r="B615" s="8"/>
      <c r="C615" s="8"/>
      <c r="D615" s="8"/>
      <c r="E615" s="8"/>
      <c r="F615" s="8"/>
      <c r="G615" s="21"/>
      <c r="H615" s="12"/>
      <c r="I615" s="12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idden="1" x14ac:dyDescent="0.25">
      <c r="A616" s="8"/>
      <c r="B616" s="8"/>
      <c r="C616" s="8"/>
      <c r="D616" s="8"/>
      <c r="E616" s="8"/>
      <c r="F616" s="8"/>
      <c r="G616" s="21"/>
      <c r="H616" s="12"/>
      <c r="I616" s="12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idden="1" x14ac:dyDescent="0.25">
      <c r="A617" s="8"/>
      <c r="B617" s="8"/>
      <c r="C617" s="8"/>
      <c r="D617" s="8"/>
      <c r="E617" s="8"/>
      <c r="F617" s="8"/>
      <c r="G617" s="21"/>
      <c r="H617" s="12"/>
      <c r="I617" s="12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idden="1" x14ac:dyDescent="0.25">
      <c r="A618" s="8"/>
      <c r="B618" s="8"/>
      <c r="C618" s="8"/>
      <c r="D618" s="8"/>
      <c r="E618" s="8"/>
      <c r="F618" s="8"/>
      <c r="G618" s="21"/>
      <c r="H618" s="12"/>
      <c r="I618" s="12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idden="1" x14ac:dyDescent="0.25">
      <c r="A619" s="8"/>
      <c r="B619" s="8"/>
      <c r="C619" s="8"/>
      <c r="D619" s="8"/>
      <c r="E619" s="8"/>
      <c r="F619" s="8"/>
      <c r="G619" s="21"/>
      <c r="H619" s="12"/>
      <c r="I619" s="12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idden="1" x14ac:dyDescent="0.25">
      <c r="A620" s="8"/>
      <c r="B620" s="8"/>
      <c r="C620" s="8"/>
      <c r="D620" s="8"/>
      <c r="E620" s="8"/>
      <c r="F620" s="8"/>
      <c r="G620" s="21"/>
      <c r="H620" s="12"/>
      <c r="I620" s="12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idden="1" x14ac:dyDescent="0.25">
      <c r="A621" s="8"/>
      <c r="B621" s="8"/>
      <c r="C621" s="8"/>
      <c r="D621" s="8"/>
      <c r="E621" s="8"/>
      <c r="F621" s="8"/>
      <c r="G621" s="21"/>
      <c r="H621" s="12"/>
      <c r="I621" s="12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idden="1" x14ac:dyDescent="0.25">
      <c r="A622" s="8"/>
      <c r="B622" s="8"/>
      <c r="C622" s="8"/>
      <c r="D622" s="8"/>
      <c r="E622" s="8"/>
      <c r="F622" s="8"/>
      <c r="G622" s="21"/>
      <c r="H622" s="12"/>
      <c r="I622" s="12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idden="1" x14ac:dyDescent="0.25">
      <c r="A623" s="8"/>
      <c r="B623" s="8"/>
      <c r="C623" s="8"/>
      <c r="D623" s="8"/>
      <c r="E623" s="8"/>
      <c r="F623" s="8"/>
      <c r="G623" s="21"/>
      <c r="H623" s="12"/>
      <c r="I623" s="12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idden="1" x14ac:dyDescent="0.25">
      <c r="A624" s="8"/>
      <c r="B624" s="8"/>
      <c r="C624" s="8"/>
      <c r="D624" s="8"/>
      <c r="E624" s="8"/>
      <c r="F624" s="8"/>
      <c r="G624" s="21"/>
      <c r="H624" s="12"/>
      <c r="I624" s="12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idden="1" x14ac:dyDescent="0.25">
      <c r="A625" s="8"/>
      <c r="B625" s="8"/>
      <c r="C625" s="8"/>
      <c r="D625" s="8"/>
      <c r="E625" s="8"/>
      <c r="F625" s="8"/>
      <c r="G625" s="21"/>
      <c r="H625" s="12"/>
      <c r="I625" s="12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idden="1" x14ac:dyDescent="0.25">
      <c r="A626" s="8"/>
      <c r="B626" s="8"/>
      <c r="C626" s="8"/>
      <c r="D626" s="8"/>
      <c r="E626" s="8"/>
      <c r="F626" s="8"/>
      <c r="G626" s="21"/>
      <c r="H626" s="12"/>
      <c r="I626" s="12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idden="1" x14ac:dyDescent="0.25">
      <c r="A627" s="8"/>
      <c r="B627" s="8"/>
      <c r="C627" s="8"/>
      <c r="D627" s="8"/>
      <c r="E627" s="8"/>
      <c r="F627" s="8"/>
      <c r="G627" s="21"/>
      <c r="H627" s="12"/>
      <c r="I627" s="12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idden="1" x14ac:dyDescent="0.25">
      <c r="A628" s="8"/>
      <c r="B628" s="8"/>
      <c r="C628" s="8"/>
      <c r="D628" s="8"/>
      <c r="E628" s="8"/>
      <c r="F628" s="8"/>
      <c r="G628" s="21"/>
      <c r="H628" s="12"/>
      <c r="I628" s="12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idden="1" x14ac:dyDescent="0.25">
      <c r="A629" s="8"/>
      <c r="B629" s="8"/>
      <c r="C629" s="8"/>
      <c r="D629" s="8"/>
      <c r="E629" s="8"/>
      <c r="F629" s="8"/>
      <c r="G629" s="21"/>
      <c r="H629" s="12"/>
      <c r="I629" s="12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idden="1" x14ac:dyDescent="0.25">
      <c r="A630" s="8"/>
      <c r="B630" s="8"/>
      <c r="C630" s="8"/>
      <c r="D630" s="8"/>
      <c r="E630" s="8"/>
      <c r="F630" s="8"/>
      <c r="G630" s="21"/>
      <c r="H630" s="12"/>
      <c r="I630" s="12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idden="1" x14ac:dyDescent="0.25">
      <c r="A631" s="8"/>
      <c r="B631" s="8"/>
      <c r="C631" s="8"/>
      <c r="D631" s="8"/>
      <c r="E631" s="8"/>
      <c r="F631" s="8"/>
      <c r="G631" s="21"/>
      <c r="H631" s="12"/>
      <c r="I631" s="12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idden="1" x14ac:dyDescent="0.25">
      <c r="A632" s="8"/>
      <c r="B632" s="8"/>
      <c r="C632" s="8"/>
      <c r="D632" s="8"/>
      <c r="E632" s="8"/>
      <c r="F632" s="8"/>
      <c r="G632" s="21"/>
      <c r="H632" s="12"/>
      <c r="I632" s="12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idden="1" x14ac:dyDescent="0.25">
      <c r="A633" s="8"/>
      <c r="B633" s="8"/>
      <c r="C633" s="8"/>
      <c r="D633" s="8"/>
      <c r="E633" s="8"/>
      <c r="F633" s="8"/>
      <c r="G633" s="21"/>
      <c r="H633" s="12"/>
      <c r="I633" s="12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idden="1" x14ac:dyDescent="0.25">
      <c r="A634" s="8"/>
      <c r="B634" s="8"/>
      <c r="C634" s="8"/>
      <c r="D634" s="8"/>
      <c r="E634" s="8"/>
      <c r="F634" s="8"/>
      <c r="G634" s="21"/>
      <c r="H634" s="12"/>
      <c r="I634" s="12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idden="1" x14ac:dyDescent="0.25">
      <c r="A635" s="8"/>
      <c r="B635" s="8"/>
      <c r="C635" s="8"/>
      <c r="D635" s="8"/>
      <c r="E635" s="8"/>
      <c r="F635" s="8"/>
      <c r="G635" s="21"/>
      <c r="H635" s="12"/>
      <c r="I635" s="12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idden="1" x14ac:dyDescent="0.25">
      <c r="A636" s="8"/>
      <c r="B636" s="8"/>
      <c r="C636" s="8"/>
      <c r="D636" s="8"/>
      <c r="E636" s="8"/>
      <c r="F636" s="8"/>
      <c r="G636" s="21"/>
      <c r="H636" s="12"/>
      <c r="I636" s="12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idden="1" x14ac:dyDescent="0.25">
      <c r="A637" s="8"/>
      <c r="B637" s="8"/>
      <c r="C637" s="8"/>
      <c r="D637" s="8"/>
      <c r="E637" s="8"/>
      <c r="F637" s="8"/>
      <c r="G637" s="21"/>
      <c r="H637" s="12"/>
      <c r="I637" s="12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idden="1" x14ac:dyDescent="0.25">
      <c r="A638" s="8"/>
      <c r="B638" s="8"/>
      <c r="C638" s="8"/>
      <c r="D638" s="8"/>
      <c r="E638" s="8"/>
      <c r="F638" s="8"/>
      <c r="G638" s="21"/>
      <c r="H638" s="12"/>
      <c r="I638" s="12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idden="1" x14ac:dyDescent="0.25">
      <c r="A639" s="8"/>
      <c r="B639" s="8"/>
      <c r="C639" s="8"/>
      <c r="D639" s="8"/>
      <c r="E639" s="8"/>
      <c r="F639" s="8"/>
      <c r="G639" s="21"/>
      <c r="H639" s="12"/>
      <c r="I639" s="12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idden="1" x14ac:dyDescent="0.25">
      <c r="A640" s="8"/>
      <c r="B640" s="8"/>
      <c r="C640" s="8"/>
      <c r="D640" s="8"/>
      <c r="E640" s="8"/>
      <c r="F640" s="8"/>
      <c r="G640" s="21"/>
      <c r="H640" s="12"/>
      <c r="I640" s="12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idden="1" x14ac:dyDescent="0.25">
      <c r="A641" s="8"/>
      <c r="B641" s="8"/>
      <c r="C641" s="8"/>
      <c r="D641" s="8"/>
      <c r="E641" s="8"/>
      <c r="F641" s="8"/>
      <c r="G641" s="21"/>
      <c r="H641" s="12"/>
      <c r="I641" s="12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idden="1" x14ac:dyDescent="0.25">
      <c r="A642" s="8"/>
      <c r="B642" s="8"/>
      <c r="C642" s="8"/>
      <c r="D642" s="8"/>
      <c r="E642" s="8"/>
      <c r="F642" s="8"/>
      <c r="G642" s="21"/>
      <c r="H642" s="12"/>
      <c r="I642" s="12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idden="1" x14ac:dyDescent="0.25">
      <c r="A643" s="8"/>
      <c r="B643" s="8"/>
      <c r="C643" s="8"/>
      <c r="D643" s="8"/>
      <c r="E643" s="8"/>
      <c r="F643" s="8"/>
      <c r="G643" s="21"/>
      <c r="H643" s="12"/>
      <c r="I643" s="12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idden="1" x14ac:dyDescent="0.25">
      <c r="A644" s="8"/>
      <c r="B644" s="8"/>
      <c r="C644" s="8"/>
      <c r="D644" s="8"/>
      <c r="E644" s="8"/>
      <c r="F644" s="8"/>
      <c r="G644" s="21"/>
      <c r="H644" s="12"/>
      <c r="I644" s="12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idden="1" x14ac:dyDescent="0.25">
      <c r="A645" s="8"/>
      <c r="B645" s="8"/>
      <c r="C645" s="8"/>
      <c r="D645" s="8"/>
      <c r="E645" s="8"/>
      <c r="F645" s="8"/>
      <c r="G645" s="21"/>
      <c r="H645" s="12"/>
      <c r="I645" s="12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idden="1" x14ac:dyDescent="0.25">
      <c r="A646" s="8"/>
      <c r="B646" s="8"/>
      <c r="C646" s="8"/>
      <c r="D646" s="8"/>
      <c r="E646" s="8"/>
      <c r="F646" s="8"/>
      <c r="G646" s="21"/>
      <c r="H646" s="12"/>
      <c r="I646" s="12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idden="1" x14ac:dyDescent="0.25">
      <c r="A647" s="8"/>
      <c r="B647" s="8"/>
      <c r="C647" s="8"/>
      <c r="D647" s="8"/>
      <c r="E647" s="8"/>
      <c r="F647" s="8"/>
      <c r="G647" s="21"/>
      <c r="H647" s="12"/>
      <c r="I647" s="12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idden="1" x14ac:dyDescent="0.25">
      <c r="A648" s="8"/>
      <c r="B648" s="8"/>
      <c r="C648" s="8"/>
      <c r="D648" s="8"/>
      <c r="E648" s="8"/>
      <c r="F648" s="8"/>
      <c r="G648" s="21"/>
      <c r="H648" s="12"/>
      <c r="I648" s="12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idden="1" x14ac:dyDescent="0.25">
      <c r="A649" s="8"/>
      <c r="B649" s="8"/>
      <c r="C649" s="8"/>
      <c r="D649" s="8"/>
      <c r="E649" s="8"/>
      <c r="F649" s="8"/>
      <c r="G649" s="21"/>
      <c r="H649" s="12"/>
      <c r="I649" s="12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idden="1" x14ac:dyDescent="0.25">
      <c r="A650" s="8"/>
      <c r="B650" s="8"/>
      <c r="C650" s="8"/>
      <c r="D650" s="8"/>
      <c r="E650" s="8"/>
      <c r="F650" s="8"/>
      <c r="G650" s="21"/>
      <c r="H650" s="12"/>
      <c r="I650" s="12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idden="1" x14ac:dyDescent="0.25">
      <c r="A651" s="8"/>
      <c r="B651" s="8"/>
      <c r="C651" s="8"/>
      <c r="D651" s="8"/>
      <c r="E651" s="8"/>
      <c r="F651" s="8"/>
      <c r="G651" s="21"/>
      <c r="H651" s="12"/>
      <c r="I651" s="12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idden="1" x14ac:dyDescent="0.25">
      <c r="A652" s="8"/>
      <c r="B652" s="8"/>
      <c r="C652" s="8"/>
      <c r="D652" s="8"/>
      <c r="E652" s="8"/>
      <c r="F652" s="8"/>
      <c r="G652" s="21"/>
      <c r="H652" s="12"/>
      <c r="I652" s="12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idden="1" x14ac:dyDescent="0.25">
      <c r="A653" s="8"/>
      <c r="B653" s="8"/>
      <c r="C653" s="8"/>
      <c r="D653" s="8"/>
      <c r="E653" s="8"/>
      <c r="F653" s="8"/>
      <c r="G653" s="21"/>
      <c r="H653" s="12"/>
      <c r="I653" s="12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idden="1" x14ac:dyDescent="0.25">
      <c r="A654" s="8"/>
      <c r="B654" s="8"/>
      <c r="C654" s="8"/>
      <c r="D654" s="8"/>
      <c r="E654" s="8"/>
      <c r="F654" s="8"/>
      <c r="G654" s="21"/>
      <c r="H654" s="12"/>
      <c r="I654" s="12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idden="1" x14ac:dyDescent="0.25">
      <c r="A655" s="8"/>
      <c r="B655" s="8"/>
      <c r="C655" s="8"/>
      <c r="D655" s="8"/>
      <c r="E655" s="8"/>
      <c r="F655" s="8"/>
      <c r="G655" s="21"/>
      <c r="H655" s="12"/>
      <c r="I655" s="12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idden="1" x14ac:dyDescent="0.25">
      <c r="A656" s="8"/>
      <c r="B656" s="8"/>
      <c r="C656" s="8"/>
      <c r="D656" s="8"/>
      <c r="E656" s="8"/>
      <c r="F656" s="8"/>
      <c r="G656" s="21"/>
      <c r="H656" s="12"/>
      <c r="I656" s="12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idden="1" x14ac:dyDescent="0.25">
      <c r="A657" s="8"/>
      <c r="B657" s="8"/>
      <c r="C657" s="8"/>
      <c r="D657" s="8"/>
      <c r="E657" s="8"/>
      <c r="F657" s="8"/>
      <c r="G657" s="21"/>
      <c r="H657" s="12"/>
      <c r="I657" s="12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idden="1" x14ac:dyDescent="0.25">
      <c r="A658" s="8"/>
      <c r="B658" s="8"/>
      <c r="C658" s="8"/>
      <c r="D658" s="8"/>
      <c r="E658" s="8"/>
      <c r="F658" s="8"/>
      <c r="G658" s="21"/>
      <c r="H658" s="12"/>
      <c r="I658" s="12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idden="1" x14ac:dyDescent="0.25">
      <c r="A659" s="8"/>
      <c r="B659" s="8"/>
      <c r="C659" s="8"/>
      <c r="D659" s="8"/>
      <c r="E659" s="8"/>
      <c r="F659" s="8"/>
      <c r="G659" s="21"/>
      <c r="H659" s="12"/>
      <c r="I659" s="12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idden="1" x14ac:dyDescent="0.25">
      <c r="A660" s="8"/>
      <c r="B660" s="8"/>
      <c r="C660" s="8"/>
      <c r="D660" s="8"/>
      <c r="E660" s="8"/>
      <c r="F660" s="8"/>
      <c r="G660" s="21"/>
      <c r="H660" s="12"/>
      <c r="I660" s="12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idden="1" x14ac:dyDescent="0.25">
      <c r="A661" s="8"/>
      <c r="B661" s="8"/>
      <c r="C661" s="8"/>
      <c r="D661" s="8"/>
      <c r="E661" s="8"/>
      <c r="F661" s="8"/>
      <c r="G661" s="21"/>
      <c r="H661" s="12"/>
      <c r="I661" s="12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idden="1" x14ac:dyDescent="0.25">
      <c r="A662" s="8"/>
      <c r="B662" s="8"/>
      <c r="C662" s="8"/>
      <c r="D662" s="8"/>
      <c r="E662" s="8"/>
      <c r="F662" s="8"/>
      <c r="G662" s="21"/>
      <c r="H662" s="12"/>
      <c r="I662" s="12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idden="1" x14ac:dyDescent="0.25">
      <c r="A663" s="8"/>
      <c r="B663" s="8"/>
      <c r="C663" s="8"/>
      <c r="D663" s="8"/>
      <c r="E663" s="8"/>
      <c r="F663" s="8"/>
      <c r="G663" s="21"/>
      <c r="H663" s="12"/>
      <c r="I663" s="12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idden="1" x14ac:dyDescent="0.25">
      <c r="A664" s="8"/>
      <c r="B664" s="8"/>
      <c r="C664" s="8"/>
      <c r="D664" s="8"/>
      <c r="E664" s="8"/>
      <c r="F664" s="8"/>
      <c r="G664" s="21"/>
      <c r="H664" s="12"/>
      <c r="I664" s="12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idden="1" x14ac:dyDescent="0.25">
      <c r="A665" s="8"/>
      <c r="B665" s="8"/>
      <c r="C665" s="8"/>
      <c r="D665" s="8"/>
      <c r="E665" s="8"/>
      <c r="F665" s="8"/>
      <c r="G665" s="21"/>
      <c r="H665" s="12"/>
      <c r="I665" s="12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idden="1" x14ac:dyDescent="0.25">
      <c r="A666" s="8"/>
      <c r="B666" s="8"/>
      <c r="C666" s="8"/>
      <c r="D666" s="8"/>
      <c r="E666" s="8"/>
      <c r="F666" s="8"/>
      <c r="G666" s="21"/>
      <c r="H666" s="12"/>
      <c r="I666" s="12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idden="1" x14ac:dyDescent="0.25">
      <c r="A667" s="8"/>
      <c r="B667" s="8"/>
      <c r="C667" s="8"/>
      <c r="D667" s="8"/>
      <c r="E667" s="8"/>
      <c r="F667" s="8"/>
      <c r="G667" s="21"/>
      <c r="H667" s="12"/>
      <c r="I667" s="12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idden="1" x14ac:dyDescent="0.25">
      <c r="A668" s="8"/>
      <c r="B668" s="8"/>
      <c r="C668" s="8"/>
      <c r="D668" s="8"/>
      <c r="E668" s="8"/>
      <c r="F668" s="8"/>
      <c r="G668" s="21"/>
      <c r="H668" s="12"/>
      <c r="I668" s="12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idden="1" x14ac:dyDescent="0.25">
      <c r="A669" s="8"/>
      <c r="B669" s="8"/>
      <c r="C669" s="8"/>
      <c r="D669" s="8"/>
      <c r="E669" s="8"/>
      <c r="F669" s="8"/>
      <c r="G669" s="21"/>
      <c r="H669" s="12"/>
      <c r="I669" s="12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idden="1" x14ac:dyDescent="0.25">
      <c r="A670" s="8"/>
      <c r="B670" s="8"/>
      <c r="C670" s="8"/>
      <c r="D670" s="8"/>
      <c r="E670" s="8"/>
      <c r="F670" s="8"/>
      <c r="G670" s="21"/>
      <c r="H670" s="12"/>
      <c r="I670" s="12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idden="1" x14ac:dyDescent="0.25">
      <c r="A671" s="8"/>
      <c r="B671" s="8"/>
      <c r="C671" s="8"/>
      <c r="D671" s="8"/>
      <c r="E671" s="8"/>
      <c r="F671" s="8"/>
      <c r="G671" s="21"/>
      <c r="H671" s="12"/>
      <c r="I671" s="12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idden="1" x14ac:dyDescent="0.25">
      <c r="A672" s="8"/>
      <c r="B672" s="8"/>
      <c r="C672" s="8"/>
      <c r="D672" s="8"/>
      <c r="E672" s="8"/>
      <c r="F672" s="8"/>
      <c r="G672" s="21"/>
      <c r="H672" s="12"/>
      <c r="I672" s="12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idden="1" x14ac:dyDescent="0.25">
      <c r="A673" s="8"/>
      <c r="B673" s="8"/>
      <c r="C673" s="8"/>
      <c r="D673" s="8"/>
      <c r="E673" s="8"/>
      <c r="F673" s="8"/>
      <c r="G673" s="21"/>
      <c r="H673" s="12"/>
      <c r="I673" s="12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idden="1" x14ac:dyDescent="0.25">
      <c r="A674" s="8"/>
      <c r="B674" s="8"/>
      <c r="C674" s="8"/>
      <c r="D674" s="8"/>
      <c r="E674" s="8"/>
      <c r="F674" s="8"/>
      <c r="G674" s="21"/>
      <c r="H674" s="12"/>
      <c r="I674" s="12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idden="1" x14ac:dyDescent="0.25">
      <c r="A675" s="8"/>
      <c r="B675" s="8"/>
      <c r="C675" s="8"/>
      <c r="D675" s="8"/>
      <c r="E675" s="8"/>
      <c r="F675" s="8"/>
      <c r="G675" s="21"/>
      <c r="H675" s="12"/>
      <c r="I675" s="12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idden="1" x14ac:dyDescent="0.25">
      <c r="A676" s="8"/>
      <c r="B676" s="8"/>
      <c r="C676" s="8"/>
      <c r="D676" s="8"/>
      <c r="E676" s="8"/>
      <c r="F676" s="8"/>
      <c r="G676" s="21"/>
      <c r="H676" s="12"/>
      <c r="I676" s="12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idden="1" x14ac:dyDescent="0.25">
      <c r="A677" s="8"/>
      <c r="B677" s="8"/>
      <c r="C677" s="8"/>
      <c r="D677" s="8"/>
      <c r="E677" s="8"/>
      <c r="F677" s="8"/>
      <c r="G677" s="21"/>
      <c r="H677" s="12"/>
      <c r="I677" s="12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idden="1" x14ac:dyDescent="0.25">
      <c r="A678" s="8"/>
      <c r="B678" s="8"/>
      <c r="C678" s="8"/>
      <c r="D678" s="8"/>
      <c r="E678" s="8"/>
      <c r="F678" s="8"/>
      <c r="G678" s="21"/>
      <c r="H678" s="12"/>
      <c r="I678" s="12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idden="1" x14ac:dyDescent="0.25">
      <c r="A679" s="8"/>
      <c r="B679" s="8"/>
      <c r="C679" s="8"/>
      <c r="D679" s="8"/>
      <c r="E679" s="8"/>
      <c r="F679" s="8"/>
      <c r="G679" s="21"/>
      <c r="H679" s="12"/>
      <c r="I679" s="12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idden="1" x14ac:dyDescent="0.25">
      <c r="A680" s="8"/>
      <c r="B680" s="8"/>
      <c r="C680" s="8"/>
      <c r="D680" s="8"/>
      <c r="E680" s="8"/>
      <c r="F680" s="8"/>
      <c r="G680" s="21"/>
      <c r="H680" s="12"/>
      <c r="I680" s="12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idden="1" x14ac:dyDescent="0.25">
      <c r="A681" s="8"/>
      <c r="B681" s="8"/>
      <c r="C681" s="8"/>
      <c r="D681" s="8"/>
      <c r="E681" s="8"/>
      <c r="F681" s="8"/>
      <c r="G681" s="21"/>
      <c r="H681" s="12"/>
      <c r="I681" s="12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idden="1" x14ac:dyDescent="0.25">
      <c r="A682" s="8"/>
      <c r="B682" s="8"/>
      <c r="C682" s="8"/>
      <c r="D682" s="8"/>
      <c r="E682" s="8"/>
      <c r="F682" s="8"/>
      <c r="G682" s="21"/>
      <c r="H682" s="12"/>
      <c r="I682" s="12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idden="1" x14ac:dyDescent="0.25">
      <c r="A683" s="8"/>
      <c r="B683" s="8"/>
      <c r="C683" s="8"/>
      <c r="D683" s="8"/>
      <c r="E683" s="8"/>
      <c r="F683" s="8"/>
      <c r="G683" s="21"/>
      <c r="H683" s="12"/>
      <c r="I683" s="12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idden="1" x14ac:dyDescent="0.25">
      <c r="A684" s="8"/>
      <c r="B684" s="8"/>
      <c r="C684" s="8"/>
      <c r="D684" s="8"/>
      <c r="E684" s="8"/>
      <c r="F684" s="8"/>
      <c r="G684" s="21"/>
      <c r="H684" s="12"/>
      <c r="I684" s="12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idden="1" x14ac:dyDescent="0.25">
      <c r="A685" s="8"/>
      <c r="B685" s="8"/>
      <c r="C685" s="8"/>
      <c r="D685" s="8"/>
      <c r="E685" s="8"/>
      <c r="F685" s="8"/>
      <c r="G685" s="21"/>
      <c r="H685" s="12"/>
      <c r="I685" s="12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idden="1" x14ac:dyDescent="0.25">
      <c r="A686" s="8"/>
      <c r="B686" s="8"/>
      <c r="C686" s="8"/>
      <c r="D686" s="8"/>
      <c r="E686" s="8"/>
      <c r="F686" s="8"/>
      <c r="G686" s="21"/>
      <c r="H686" s="12"/>
      <c r="I686" s="12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idden="1" x14ac:dyDescent="0.25">
      <c r="A687" s="8"/>
      <c r="B687" s="8"/>
      <c r="C687" s="8"/>
      <c r="D687" s="8"/>
      <c r="E687" s="8"/>
      <c r="F687" s="8"/>
      <c r="G687" s="21"/>
      <c r="H687" s="12"/>
      <c r="I687" s="12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idden="1" x14ac:dyDescent="0.25">
      <c r="A688" s="8"/>
      <c r="B688" s="8"/>
      <c r="C688" s="8"/>
      <c r="D688" s="8"/>
      <c r="E688" s="8"/>
      <c r="F688" s="8"/>
      <c r="G688" s="21"/>
      <c r="H688" s="12"/>
      <c r="I688" s="12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idden="1" x14ac:dyDescent="0.25">
      <c r="A689" s="8"/>
      <c r="B689" s="8"/>
      <c r="C689" s="8"/>
      <c r="D689" s="8"/>
      <c r="E689" s="8"/>
      <c r="F689" s="8"/>
      <c r="G689" s="21"/>
      <c r="H689" s="12"/>
      <c r="I689" s="12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idden="1" x14ac:dyDescent="0.25">
      <c r="A690" s="8"/>
      <c r="B690" s="8"/>
      <c r="C690" s="8"/>
      <c r="D690" s="8"/>
      <c r="E690" s="8"/>
      <c r="F690" s="8"/>
      <c r="G690" s="21"/>
      <c r="H690" s="12"/>
      <c r="I690" s="12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idden="1" x14ac:dyDescent="0.25">
      <c r="A691" s="8"/>
      <c r="B691" s="8"/>
      <c r="C691" s="8"/>
      <c r="D691" s="8"/>
      <c r="E691" s="8"/>
      <c r="F691" s="8"/>
      <c r="G691" s="21"/>
      <c r="H691" s="12"/>
      <c r="I691" s="12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idden="1" x14ac:dyDescent="0.25">
      <c r="A692" s="8"/>
      <c r="B692" s="8"/>
      <c r="C692" s="8"/>
      <c r="D692" s="8"/>
      <c r="E692" s="8"/>
      <c r="F692" s="8"/>
      <c r="G692" s="21"/>
      <c r="H692" s="12"/>
      <c r="I692" s="12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idden="1" x14ac:dyDescent="0.25">
      <c r="A693" s="8"/>
      <c r="B693" s="8"/>
      <c r="C693" s="8"/>
      <c r="D693" s="8"/>
      <c r="E693" s="8"/>
      <c r="F693" s="8"/>
      <c r="G693" s="21"/>
      <c r="H693" s="12"/>
      <c r="I693" s="12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idden="1" x14ac:dyDescent="0.25">
      <c r="A694" s="8"/>
      <c r="B694" s="8"/>
      <c r="C694" s="8"/>
      <c r="D694" s="8"/>
      <c r="E694" s="8"/>
      <c r="F694" s="8"/>
      <c r="G694" s="21"/>
      <c r="H694" s="12"/>
      <c r="I694" s="12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idden="1" x14ac:dyDescent="0.25">
      <c r="A695" s="8"/>
      <c r="B695" s="8"/>
      <c r="C695" s="8"/>
      <c r="D695" s="8"/>
      <c r="E695" s="8"/>
      <c r="F695" s="8"/>
      <c r="G695" s="21"/>
      <c r="H695" s="12"/>
      <c r="I695" s="12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idden="1" x14ac:dyDescent="0.25">
      <c r="A696" s="8"/>
      <c r="B696" s="8"/>
      <c r="C696" s="8"/>
      <c r="D696" s="8"/>
      <c r="E696" s="8"/>
      <c r="F696" s="8"/>
      <c r="G696" s="21"/>
      <c r="H696" s="12"/>
      <c r="I696" s="12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idden="1" x14ac:dyDescent="0.25">
      <c r="A697" s="8"/>
      <c r="B697" s="8"/>
      <c r="C697" s="8"/>
      <c r="D697" s="8"/>
      <c r="E697" s="8"/>
      <c r="F697" s="8"/>
      <c r="G697" s="21"/>
      <c r="H697" s="12"/>
      <c r="I697" s="12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idden="1" x14ac:dyDescent="0.25">
      <c r="A698" s="8"/>
      <c r="B698" s="8"/>
      <c r="C698" s="8"/>
      <c r="D698" s="8"/>
      <c r="E698" s="8"/>
      <c r="F698" s="8"/>
      <c r="G698" s="21"/>
      <c r="H698" s="12"/>
      <c r="I698" s="12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idden="1" x14ac:dyDescent="0.25">
      <c r="A699" s="8"/>
      <c r="B699" s="8"/>
      <c r="C699" s="8"/>
      <c r="D699" s="8"/>
      <c r="E699" s="8"/>
      <c r="F699" s="8"/>
      <c r="G699" s="21"/>
      <c r="H699" s="12"/>
      <c r="I699" s="12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idden="1" x14ac:dyDescent="0.25">
      <c r="A700" s="8"/>
      <c r="B700" s="8"/>
      <c r="C700" s="8"/>
      <c r="D700" s="8"/>
      <c r="E700" s="8"/>
      <c r="F700" s="8"/>
      <c r="G700" s="21"/>
      <c r="H700" s="12"/>
      <c r="I700" s="12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idden="1" x14ac:dyDescent="0.25">
      <c r="A701" s="8"/>
      <c r="B701" s="8"/>
      <c r="C701" s="8"/>
      <c r="D701" s="8"/>
      <c r="E701" s="8"/>
      <c r="F701" s="8"/>
      <c r="G701" s="21"/>
      <c r="H701" s="12"/>
      <c r="I701" s="12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idden="1" x14ac:dyDescent="0.25">
      <c r="A702" s="8"/>
      <c r="B702" s="8"/>
      <c r="C702" s="8"/>
      <c r="D702" s="8"/>
      <c r="E702" s="8"/>
      <c r="F702" s="8"/>
      <c r="G702" s="21"/>
      <c r="H702" s="12"/>
      <c r="I702" s="12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idden="1" x14ac:dyDescent="0.25">
      <c r="A703" s="8"/>
      <c r="B703" s="8"/>
      <c r="C703" s="8"/>
      <c r="D703" s="8"/>
      <c r="E703" s="8"/>
      <c r="F703" s="8"/>
      <c r="G703" s="21"/>
      <c r="H703" s="12"/>
      <c r="I703" s="12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idden="1" x14ac:dyDescent="0.25">
      <c r="A704" s="8"/>
      <c r="B704" s="8"/>
      <c r="C704" s="8"/>
      <c r="D704" s="8"/>
      <c r="E704" s="8"/>
      <c r="F704" s="8"/>
      <c r="G704" s="21"/>
      <c r="H704" s="12"/>
      <c r="I704" s="12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idden="1" x14ac:dyDescent="0.25">
      <c r="A705" s="8"/>
      <c r="B705" s="8"/>
      <c r="C705" s="8"/>
      <c r="D705" s="8"/>
      <c r="E705" s="8"/>
      <c r="F705" s="8"/>
      <c r="G705" s="21"/>
      <c r="H705" s="12"/>
      <c r="I705" s="12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idden="1" x14ac:dyDescent="0.25">
      <c r="A706" s="8"/>
      <c r="B706" s="8"/>
      <c r="C706" s="8"/>
      <c r="D706" s="8"/>
      <c r="E706" s="8"/>
      <c r="F706" s="8"/>
      <c r="G706" s="21"/>
      <c r="H706" s="12"/>
      <c r="I706" s="12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idden="1" x14ac:dyDescent="0.25">
      <c r="A707" s="8"/>
      <c r="B707" s="8"/>
      <c r="C707" s="8"/>
      <c r="D707" s="8"/>
      <c r="E707" s="8"/>
      <c r="F707" s="8"/>
      <c r="G707" s="21"/>
      <c r="H707" s="12"/>
      <c r="I707" s="12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idden="1" x14ac:dyDescent="0.25">
      <c r="A708" s="8"/>
      <c r="B708" s="8"/>
      <c r="C708" s="8"/>
      <c r="D708" s="8"/>
      <c r="E708" s="8"/>
      <c r="F708" s="8"/>
      <c r="G708" s="21"/>
      <c r="H708" s="12"/>
      <c r="I708" s="12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idden="1" x14ac:dyDescent="0.25">
      <c r="A709" s="8"/>
      <c r="B709" s="8"/>
      <c r="C709" s="8"/>
      <c r="D709" s="8"/>
      <c r="E709" s="8"/>
      <c r="F709" s="8"/>
      <c r="G709" s="21"/>
      <c r="H709" s="12"/>
      <c r="I709" s="12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idden="1" x14ac:dyDescent="0.25">
      <c r="A710" s="8"/>
      <c r="B710" s="8"/>
      <c r="C710" s="8"/>
      <c r="D710" s="8"/>
      <c r="E710" s="8"/>
      <c r="F710" s="8"/>
      <c r="G710" s="21"/>
      <c r="H710" s="12"/>
      <c r="I710" s="12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idden="1" x14ac:dyDescent="0.25">
      <c r="A711" s="8"/>
      <c r="B711" s="8"/>
      <c r="C711" s="8"/>
      <c r="D711" s="8"/>
      <c r="E711" s="8"/>
      <c r="F711" s="8"/>
      <c r="G711" s="21"/>
      <c r="H711" s="12"/>
      <c r="I711" s="12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idden="1" x14ac:dyDescent="0.25">
      <c r="A712" s="8"/>
      <c r="B712" s="8"/>
      <c r="C712" s="8"/>
      <c r="D712" s="8"/>
      <c r="E712" s="8"/>
      <c r="F712" s="8"/>
      <c r="G712" s="21"/>
      <c r="H712" s="12"/>
      <c r="I712" s="12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idden="1" x14ac:dyDescent="0.25">
      <c r="A713" s="8"/>
      <c r="B713" s="8"/>
      <c r="C713" s="8"/>
      <c r="D713" s="8"/>
      <c r="E713" s="8"/>
      <c r="F713" s="8"/>
      <c r="G713" s="21"/>
      <c r="H713" s="12"/>
      <c r="I713" s="12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idden="1" x14ac:dyDescent="0.25">
      <c r="A714" s="8"/>
      <c r="B714" s="8"/>
      <c r="C714" s="8"/>
      <c r="D714" s="8"/>
      <c r="E714" s="8"/>
      <c r="F714" s="8"/>
      <c r="G714" s="21"/>
      <c r="H714" s="12"/>
      <c r="I714" s="12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idden="1" x14ac:dyDescent="0.25">
      <c r="A715" s="8"/>
      <c r="B715" s="8"/>
      <c r="C715" s="8"/>
      <c r="D715" s="8"/>
      <c r="E715" s="8"/>
      <c r="F715" s="8"/>
      <c r="G715" s="21"/>
      <c r="H715" s="12"/>
      <c r="I715" s="12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idden="1" x14ac:dyDescent="0.25">
      <c r="A716" s="8"/>
      <c r="B716" s="8"/>
      <c r="C716" s="8"/>
      <c r="D716" s="8"/>
      <c r="E716" s="8"/>
      <c r="F716" s="8"/>
      <c r="G716" s="21"/>
      <c r="H716" s="12"/>
      <c r="I716" s="12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idden="1" x14ac:dyDescent="0.25">
      <c r="A717" s="8"/>
      <c r="B717" s="8"/>
      <c r="C717" s="8"/>
      <c r="D717" s="8"/>
      <c r="E717" s="8"/>
      <c r="F717" s="8"/>
      <c r="G717" s="21"/>
      <c r="H717" s="12"/>
      <c r="I717" s="12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idden="1" x14ac:dyDescent="0.25">
      <c r="A718" s="8"/>
      <c r="B718" s="8"/>
      <c r="C718" s="8"/>
      <c r="D718" s="8"/>
      <c r="E718" s="8"/>
      <c r="F718" s="8"/>
      <c r="G718" s="21"/>
      <c r="H718" s="12"/>
      <c r="I718" s="12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idden="1" x14ac:dyDescent="0.25">
      <c r="A719" s="8"/>
      <c r="B719" s="8"/>
      <c r="C719" s="8"/>
      <c r="D719" s="8"/>
      <c r="E719" s="8"/>
      <c r="F719" s="8"/>
      <c r="G719" s="21"/>
      <c r="H719" s="12"/>
      <c r="I719" s="12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idden="1" x14ac:dyDescent="0.25">
      <c r="A720" s="8"/>
      <c r="B720" s="8"/>
      <c r="C720" s="8"/>
      <c r="D720" s="8"/>
      <c r="E720" s="8"/>
      <c r="F720" s="8"/>
      <c r="G720" s="21"/>
      <c r="H720" s="12"/>
      <c r="I720" s="12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idden="1" x14ac:dyDescent="0.25">
      <c r="A721" s="8"/>
      <c r="B721" s="8"/>
      <c r="C721" s="8"/>
      <c r="D721" s="8"/>
      <c r="E721" s="8"/>
      <c r="F721" s="8"/>
      <c r="G721" s="21"/>
      <c r="H721" s="12"/>
      <c r="I721" s="12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idden="1" x14ac:dyDescent="0.25">
      <c r="A722" s="8"/>
      <c r="B722" s="8"/>
      <c r="C722" s="8"/>
      <c r="D722" s="8"/>
      <c r="E722" s="8"/>
      <c r="F722" s="8"/>
      <c r="G722" s="21"/>
      <c r="H722" s="12"/>
      <c r="I722" s="12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idden="1" x14ac:dyDescent="0.25">
      <c r="A723" s="8"/>
      <c r="B723" s="8"/>
      <c r="C723" s="8"/>
      <c r="D723" s="8"/>
      <c r="E723" s="8"/>
      <c r="F723" s="8"/>
      <c r="G723" s="21"/>
      <c r="H723" s="12"/>
      <c r="I723" s="12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idden="1" x14ac:dyDescent="0.25">
      <c r="A724" s="8"/>
      <c r="B724" s="8"/>
      <c r="C724" s="8"/>
      <c r="D724" s="8"/>
      <c r="E724" s="8"/>
      <c r="F724" s="8"/>
      <c r="G724" s="21"/>
      <c r="H724" s="12"/>
      <c r="I724" s="12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idden="1" x14ac:dyDescent="0.25">
      <c r="A725" s="8"/>
      <c r="B725" s="8"/>
      <c r="C725" s="8"/>
      <c r="D725" s="8"/>
      <c r="E725" s="8"/>
      <c r="F725" s="8"/>
      <c r="G725" s="21"/>
      <c r="H725" s="12"/>
      <c r="I725" s="12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idden="1" x14ac:dyDescent="0.25">
      <c r="A726" s="8"/>
      <c r="B726" s="8"/>
      <c r="C726" s="8"/>
      <c r="D726" s="8"/>
      <c r="E726" s="8"/>
      <c r="F726" s="8"/>
      <c r="G726" s="21"/>
      <c r="H726" s="12"/>
      <c r="I726" s="12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idden="1" x14ac:dyDescent="0.25">
      <c r="A727" s="8"/>
      <c r="B727" s="8"/>
      <c r="C727" s="8"/>
      <c r="D727" s="8"/>
      <c r="E727" s="8"/>
      <c r="F727" s="8"/>
      <c r="G727" s="21"/>
      <c r="H727" s="12"/>
      <c r="I727" s="12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idden="1" x14ac:dyDescent="0.25">
      <c r="A728" s="8"/>
      <c r="B728" s="8"/>
      <c r="C728" s="8"/>
      <c r="D728" s="8"/>
      <c r="E728" s="8"/>
      <c r="F728" s="8"/>
      <c r="G728" s="21"/>
      <c r="H728" s="12"/>
      <c r="I728" s="12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idden="1" x14ac:dyDescent="0.25">
      <c r="A729" s="8"/>
      <c r="B729" s="8"/>
      <c r="C729" s="8"/>
      <c r="D729" s="8"/>
      <c r="E729" s="8"/>
      <c r="F729" s="8"/>
      <c r="G729" s="21"/>
      <c r="H729" s="12"/>
      <c r="I729" s="12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idden="1" x14ac:dyDescent="0.25">
      <c r="A730" s="8"/>
      <c r="B730" s="8"/>
      <c r="C730" s="8"/>
      <c r="D730" s="8"/>
      <c r="E730" s="8"/>
      <c r="F730" s="8"/>
      <c r="G730" s="21"/>
      <c r="H730" s="12"/>
      <c r="I730" s="12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idden="1" x14ac:dyDescent="0.25">
      <c r="A731" s="8"/>
      <c r="B731" s="8"/>
      <c r="C731" s="8"/>
      <c r="D731" s="8"/>
      <c r="E731" s="8"/>
      <c r="F731" s="8"/>
      <c r="G731" s="21"/>
      <c r="H731" s="12"/>
      <c r="I731" s="12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idden="1" x14ac:dyDescent="0.25">
      <c r="A732" s="8"/>
      <c r="B732" s="8"/>
      <c r="C732" s="8"/>
      <c r="D732" s="8"/>
      <c r="E732" s="8"/>
      <c r="F732" s="8"/>
      <c r="G732" s="21"/>
      <c r="H732" s="12"/>
      <c r="I732" s="12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idden="1" x14ac:dyDescent="0.25">
      <c r="A733" s="8"/>
      <c r="B733" s="8"/>
      <c r="C733" s="8"/>
      <c r="D733" s="8"/>
      <c r="E733" s="8"/>
      <c r="F733" s="8"/>
      <c r="G733" s="21"/>
      <c r="H733" s="12"/>
      <c r="I733" s="12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idden="1" x14ac:dyDescent="0.25">
      <c r="A734" s="8"/>
      <c r="B734" s="8"/>
      <c r="C734" s="8"/>
      <c r="D734" s="8"/>
      <c r="E734" s="8"/>
      <c r="F734" s="8"/>
      <c r="G734" s="21"/>
      <c r="H734" s="12"/>
      <c r="I734" s="12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idden="1" x14ac:dyDescent="0.25">
      <c r="A735" s="8"/>
      <c r="B735" s="8"/>
      <c r="C735" s="8"/>
      <c r="D735" s="8"/>
      <c r="E735" s="8"/>
      <c r="F735" s="8"/>
      <c r="G735" s="21"/>
      <c r="H735" s="12"/>
      <c r="I735" s="12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idden="1" x14ac:dyDescent="0.25">
      <c r="A736" s="8"/>
      <c r="B736" s="8"/>
      <c r="C736" s="8"/>
      <c r="D736" s="8"/>
      <c r="E736" s="8"/>
      <c r="F736" s="8"/>
      <c r="G736" s="21"/>
      <c r="H736" s="12"/>
      <c r="I736" s="12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idden="1" x14ac:dyDescent="0.25">
      <c r="A737" s="8"/>
      <c r="B737" s="8"/>
      <c r="C737" s="8"/>
      <c r="D737" s="8"/>
      <c r="E737" s="8"/>
      <c r="F737" s="8"/>
      <c r="G737" s="21"/>
      <c r="H737" s="12"/>
      <c r="I737" s="12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idden="1" x14ac:dyDescent="0.25">
      <c r="A738" s="8"/>
      <c r="B738" s="8"/>
      <c r="C738" s="8"/>
      <c r="D738" s="8"/>
      <c r="E738" s="8"/>
      <c r="F738" s="8"/>
      <c r="G738" s="21"/>
      <c r="H738" s="12"/>
      <c r="I738" s="12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idden="1" x14ac:dyDescent="0.25">
      <c r="A739" s="8"/>
      <c r="B739" s="8"/>
      <c r="C739" s="8"/>
      <c r="D739" s="8"/>
      <c r="E739" s="8"/>
      <c r="F739" s="8"/>
      <c r="G739" s="21"/>
      <c r="H739" s="12"/>
      <c r="I739" s="12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idden="1" x14ac:dyDescent="0.25">
      <c r="A740" s="8"/>
      <c r="B740" s="8"/>
      <c r="C740" s="8"/>
      <c r="D740" s="8"/>
      <c r="E740" s="8"/>
      <c r="F740" s="8"/>
      <c r="G740" s="21"/>
      <c r="H740" s="12"/>
      <c r="I740" s="12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idden="1" x14ac:dyDescent="0.25">
      <c r="A741" s="8"/>
      <c r="B741" s="8"/>
      <c r="C741" s="8"/>
      <c r="D741" s="8"/>
      <c r="E741" s="8"/>
      <c r="F741" s="8"/>
      <c r="G741" s="21"/>
      <c r="H741" s="12"/>
      <c r="I741" s="12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idden="1" x14ac:dyDescent="0.25">
      <c r="A742" s="8"/>
      <c r="B742" s="8"/>
      <c r="C742" s="8"/>
      <c r="D742" s="8"/>
      <c r="E742" s="8"/>
      <c r="F742" s="8"/>
      <c r="G742" s="21"/>
      <c r="H742" s="12"/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idden="1" x14ac:dyDescent="0.25">
      <c r="A743" s="8"/>
      <c r="B743" s="8"/>
      <c r="C743" s="8"/>
      <c r="D743" s="8"/>
      <c r="E743" s="8"/>
      <c r="F743" s="8"/>
      <c r="G743" s="21"/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idden="1" x14ac:dyDescent="0.25">
      <c r="A744" s="8"/>
      <c r="B744" s="8"/>
      <c r="C744" s="8"/>
      <c r="D744" s="8"/>
      <c r="E744" s="8"/>
      <c r="F744" s="8"/>
      <c r="G744" s="21"/>
      <c r="H744" s="12"/>
      <c r="I744" s="12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idden="1" x14ac:dyDescent="0.25">
      <c r="A745" s="8"/>
      <c r="B745" s="8"/>
      <c r="C745" s="8"/>
      <c r="D745" s="8"/>
      <c r="E745" s="8"/>
      <c r="F745" s="8"/>
      <c r="G745" s="21"/>
      <c r="H745" s="12"/>
      <c r="I745" s="12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idden="1" x14ac:dyDescent="0.25">
      <c r="A746" s="8"/>
      <c r="B746" s="8"/>
      <c r="C746" s="8"/>
      <c r="D746" s="8"/>
      <c r="E746" s="8"/>
      <c r="F746" s="8"/>
      <c r="G746" s="21"/>
      <c r="H746" s="12"/>
      <c r="I746" s="12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idden="1" x14ac:dyDescent="0.25">
      <c r="A747" s="8"/>
      <c r="B747" s="8"/>
      <c r="C747" s="8"/>
      <c r="D747" s="8"/>
      <c r="E747" s="8"/>
      <c r="F747" s="8"/>
      <c r="G747" s="21"/>
      <c r="H747" s="12"/>
      <c r="I747" s="12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idden="1" x14ac:dyDescent="0.25">
      <c r="A748" s="8"/>
      <c r="B748" s="8"/>
      <c r="C748" s="8"/>
      <c r="D748" s="8"/>
      <c r="E748" s="8"/>
      <c r="F748" s="8"/>
      <c r="G748" s="21"/>
      <c r="H748" s="12"/>
      <c r="I748" s="12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idden="1" x14ac:dyDescent="0.25">
      <c r="A749" s="8"/>
      <c r="B749" s="8"/>
      <c r="C749" s="8"/>
      <c r="D749" s="8"/>
      <c r="E749" s="8"/>
      <c r="F749" s="8"/>
      <c r="G749" s="21"/>
      <c r="H749" s="12"/>
      <c r="I749" s="12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idden="1" x14ac:dyDescent="0.25">
      <c r="A750" s="8"/>
      <c r="B750" s="8"/>
      <c r="C750" s="8"/>
      <c r="D750" s="8"/>
      <c r="E750" s="8"/>
      <c r="F750" s="8"/>
      <c r="G750" s="21"/>
      <c r="H750" s="12"/>
      <c r="I750" s="12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idden="1" x14ac:dyDescent="0.25">
      <c r="A751" s="8"/>
      <c r="B751" s="8"/>
      <c r="C751" s="8"/>
      <c r="D751" s="8"/>
      <c r="E751" s="8"/>
      <c r="F751" s="8"/>
      <c r="G751" s="21"/>
      <c r="H751" s="12"/>
      <c r="I751" s="12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idden="1" x14ac:dyDescent="0.25">
      <c r="A752" s="8"/>
      <c r="B752" s="8"/>
      <c r="C752" s="8"/>
      <c r="D752" s="8"/>
      <c r="E752" s="8"/>
      <c r="F752" s="8"/>
      <c r="G752" s="21"/>
      <c r="H752" s="12"/>
      <c r="I752" s="12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idden="1" x14ac:dyDescent="0.25">
      <c r="A753" s="8"/>
      <c r="B753" s="8"/>
      <c r="C753" s="8"/>
      <c r="D753" s="8"/>
      <c r="E753" s="8"/>
      <c r="F753" s="8"/>
      <c r="G753" s="21"/>
      <c r="H753" s="12"/>
      <c r="I753" s="12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idden="1" x14ac:dyDescent="0.25">
      <c r="A754" s="8"/>
      <c r="B754" s="8"/>
      <c r="C754" s="8"/>
      <c r="D754" s="8"/>
      <c r="E754" s="8"/>
      <c r="F754" s="8"/>
      <c r="G754" s="21"/>
      <c r="H754" s="12"/>
      <c r="I754" s="12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idden="1" x14ac:dyDescent="0.25">
      <c r="A755" s="8"/>
      <c r="B755" s="8"/>
      <c r="C755" s="8"/>
      <c r="D755" s="8"/>
      <c r="E755" s="8"/>
      <c r="F755" s="8"/>
      <c r="G755" s="21"/>
      <c r="H755" s="12"/>
      <c r="I755" s="12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idden="1" x14ac:dyDescent="0.25">
      <c r="A756" s="8"/>
      <c r="B756" s="8"/>
      <c r="C756" s="8"/>
      <c r="D756" s="8"/>
      <c r="E756" s="8"/>
      <c r="F756" s="8"/>
      <c r="G756" s="21"/>
      <c r="H756" s="12"/>
      <c r="I756" s="12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idden="1" x14ac:dyDescent="0.25">
      <c r="A757" s="8"/>
      <c r="B757" s="8"/>
      <c r="C757" s="8"/>
      <c r="D757" s="8"/>
      <c r="E757" s="8"/>
      <c r="F757" s="8"/>
      <c r="G757" s="21"/>
      <c r="H757" s="12"/>
      <c r="I757" s="12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idden="1" x14ac:dyDescent="0.25">
      <c r="A758" s="8"/>
      <c r="B758" s="8"/>
      <c r="C758" s="8"/>
      <c r="D758" s="8"/>
      <c r="E758" s="8"/>
      <c r="F758" s="8"/>
      <c r="G758" s="21"/>
      <c r="H758" s="12"/>
      <c r="I758" s="12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idden="1" x14ac:dyDescent="0.25">
      <c r="A759" s="8"/>
      <c r="B759" s="8"/>
      <c r="C759" s="8"/>
      <c r="D759" s="8"/>
      <c r="E759" s="8"/>
      <c r="F759" s="8"/>
      <c r="G759" s="21"/>
      <c r="H759" s="12"/>
      <c r="I759" s="12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idden="1" x14ac:dyDescent="0.25">
      <c r="A760" s="8"/>
      <c r="B760" s="8"/>
      <c r="C760" s="8"/>
      <c r="D760" s="8"/>
      <c r="E760" s="8"/>
      <c r="F760" s="8"/>
      <c r="G760" s="21"/>
      <c r="H760" s="12"/>
      <c r="I760" s="12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idden="1" x14ac:dyDescent="0.25">
      <c r="A761" s="8"/>
      <c r="B761" s="8"/>
      <c r="C761" s="8"/>
      <c r="D761" s="8"/>
      <c r="E761" s="8"/>
      <c r="F761" s="8"/>
      <c r="G761" s="21"/>
      <c r="H761" s="12"/>
      <c r="I761" s="12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idden="1" x14ac:dyDescent="0.25">
      <c r="A762" s="8"/>
      <c r="B762" s="8"/>
      <c r="C762" s="8"/>
      <c r="D762" s="8"/>
      <c r="E762" s="8"/>
      <c r="F762" s="8"/>
      <c r="G762" s="21"/>
      <c r="H762" s="12"/>
      <c r="I762" s="12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idden="1" x14ac:dyDescent="0.25">
      <c r="A763" s="8"/>
      <c r="B763" s="8"/>
      <c r="C763" s="8"/>
      <c r="D763" s="8"/>
      <c r="E763" s="8"/>
      <c r="F763" s="8"/>
      <c r="G763" s="21"/>
      <c r="H763" s="12"/>
      <c r="I763" s="12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idden="1" x14ac:dyDescent="0.25">
      <c r="A764" s="8"/>
      <c r="B764" s="8"/>
      <c r="C764" s="8"/>
      <c r="D764" s="8"/>
      <c r="E764" s="8"/>
      <c r="F764" s="8"/>
      <c r="G764" s="21"/>
      <c r="H764" s="12"/>
      <c r="I764" s="12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idden="1" x14ac:dyDescent="0.25">
      <c r="A765" s="8"/>
      <c r="B765" s="8"/>
      <c r="C765" s="8"/>
      <c r="D765" s="8"/>
      <c r="E765" s="8"/>
      <c r="F765" s="8"/>
      <c r="G765" s="21"/>
      <c r="H765" s="12"/>
      <c r="I765" s="12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idden="1" x14ac:dyDescent="0.25">
      <c r="A766" s="8"/>
      <c r="B766" s="8"/>
      <c r="C766" s="8"/>
      <c r="D766" s="8"/>
      <c r="E766" s="8"/>
      <c r="F766" s="8"/>
      <c r="G766" s="21"/>
      <c r="H766" s="12"/>
      <c r="I766" s="12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idden="1" x14ac:dyDescent="0.25">
      <c r="A767" s="8"/>
      <c r="B767" s="8"/>
      <c r="C767" s="8"/>
      <c r="D767" s="8"/>
      <c r="E767" s="8"/>
      <c r="F767" s="8"/>
      <c r="G767" s="21"/>
      <c r="H767" s="12"/>
      <c r="I767" s="12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idden="1" x14ac:dyDescent="0.25">
      <c r="A768" s="8"/>
      <c r="B768" s="8"/>
      <c r="C768" s="8"/>
      <c r="D768" s="8"/>
      <c r="E768" s="8"/>
      <c r="F768" s="8"/>
      <c r="G768" s="21"/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idden="1" x14ac:dyDescent="0.25">
      <c r="A769" s="8"/>
      <c r="B769" s="8"/>
      <c r="C769" s="8"/>
      <c r="D769" s="8"/>
      <c r="E769" s="8"/>
      <c r="F769" s="8"/>
      <c r="G769" s="21"/>
      <c r="H769" s="12"/>
      <c r="I769" s="12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idden="1" x14ac:dyDescent="0.25">
      <c r="A770" s="8"/>
      <c r="B770" s="8"/>
      <c r="C770" s="8"/>
      <c r="D770" s="8"/>
      <c r="E770" s="8"/>
      <c r="F770" s="8"/>
      <c r="G770" s="21"/>
      <c r="H770" s="12"/>
      <c r="I770" s="12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idden="1" x14ac:dyDescent="0.25">
      <c r="A771" s="8"/>
      <c r="B771" s="8"/>
      <c r="C771" s="8"/>
      <c r="D771" s="8"/>
      <c r="E771" s="8"/>
      <c r="F771" s="8"/>
      <c r="G771" s="21"/>
      <c r="H771" s="12"/>
      <c r="I771" s="12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idden="1" x14ac:dyDescent="0.25">
      <c r="A772" s="8"/>
      <c r="B772" s="8"/>
      <c r="C772" s="8"/>
      <c r="D772" s="8"/>
      <c r="E772" s="8"/>
      <c r="F772" s="8"/>
      <c r="G772" s="21"/>
      <c r="H772" s="12"/>
      <c r="I772" s="12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idden="1" x14ac:dyDescent="0.25">
      <c r="A773" s="8"/>
      <c r="B773" s="8"/>
      <c r="C773" s="8"/>
      <c r="D773" s="8"/>
      <c r="E773" s="8"/>
      <c r="F773" s="8"/>
      <c r="G773" s="21"/>
      <c r="H773" s="12"/>
      <c r="I773" s="12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idden="1" x14ac:dyDescent="0.25">
      <c r="A774" s="8"/>
      <c r="B774" s="8"/>
      <c r="C774" s="8"/>
      <c r="D774" s="8"/>
      <c r="E774" s="8"/>
      <c r="F774" s="8"/>
      <c r="G774" s="21"/>
      <c r="H774" s="12"/>
      <c r="I774" s="12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idden="1" x14ac:dyDescent="0.25">
      <c r="A775" s="8"/>
      <c r="B775" s="8"/>
      <c r="C775" s="8"/>
      <c r="D775" s="8"/>
      <c r="E775" s="8"/>
      <c r="F775" s="8"/>
      <c r="G775" s="21"/>
      <c r="H775" s="12"/>
      <c r="I775" s="12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idden="1" x14ac:dyDescent="0.25">
      <c r="A776" s="8"/>
      <c r="B776" s="8"/>
      <c r="C776" s="8"/>
      <c r="D776" s="8"/>
      <c r="E776" s="8"/>
      <c r="F776" s="8"/>
      <c r="G776" s="21"/>
      <c r="H776" s="12"/>
      <c r="I776" s="12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idden="1" x14ac:dyDescent="0.25">
      <c r="A777" s="8"/>
      <c r="B777" s="8"/>
      <c r="C777" s="8"/>
      <c r="D777" s="8"/>
      <c r="E777" s="8"/>
      <c r="F777" s="8"/>
      <c r="G777" s="21"/>
      <c r="H777" s="12"/>
      <c r="I777" s="12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idden="1" x14ac:dyDescent="0.25">
      <c r="A778" s="8"/>
      <c r="B778" s="8"/>
      <c r="C778" s="8"/>
      <c r="D778" s="8"/>
      <c r="E778" s="8"/>
      <c r="F778" s="8"/>
      <c r="G778" s="21"/>
      <c r="H778" s="12"/>
      <c r="I778" s="12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idden="1" x14ac:dyDescent="0.25">
      <c r="A779" s="8"/>
      <c r="B779" s="8"/>
      <c r="C779" s="8"/>
      <c r="D779" s="8"/>
      <c r="E779" s="8"/>
      <c r="F779" s="8"/>
      <c r="G779" s="21"/>
      <c r="H779" s="12"/>
      <c r="I779" s="12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idden="1" x14ac:dyDescent="0.25">
      <c r="A780" s="8"/>
      <c r="B780" s="8"/>
      <c r="C780" s="8"/>
      <c r="D780" s="8"/>
      <c r="E780" s="8"/>
      <c r="F780" s="8"/>
      <c r="G780" s="21"/>
      <c r="H780" s="12"/>
      <c r="I780" s="12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idden="1" x14ac:dyDescent="0.25">
      <c r="A781" s="8"/>
      <c r="B781" s="8"/>
      <c r="C781" s="8"/>
      <c r="D781" s="8"/>
      <c r="E781" s="8"/>
      <c r="F781" s="8"/>
      <c r="G781" s="21"/>
      <c r="H781" s="12"/>
      <c r="I781" s="12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idden="1" x14ac:dyDescent="0.25">
      <c r="A782" s="8"/>
      <c r="B782" s="8"/>
      <c r="C782" s="8"/>
      <c r="D782" s="8"/>
      <c r="E782" s="8"/>
      <c r="F782" s="8"/>
      <c r="G782" s="21"/>
      <c r="H782" s="12"/>
      <c r="I782" s="12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idden="1" x14ac:dyDescent="0.25">
      <c r="A783" s="8"/>
      <c r="B783" s="8"/>
      <c r="C783" s="8"/>
      <c r="D783" s="8"/>
      <c r="E783" s="8"/>
      <c r="F783" s="8"/>
      <c r="G783" s="21"/>
      <c r="H783" s="12"/>
      <c r="I783" s="12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idden="1" x14ac:dyDescent="0.25">
      <c r="A784" s="8"/>
      <c r="B784" s="8"/>
      <c r="C784" s="8"/>
      <c r="D784" s="8"/>
      <c r="E784" s="8"/>
      <c r="F784" s="8"/>
      <c r="G784" s="21"/>
      <c r="H784" s="12"/>
      <c r="I784" s="12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idden="1" x14ac:dyDescent="0.25">
      <c r="A785" s="8"/>
      <c r="B785" s="8"/>
      <c r="C785" s="8"/>
      <c r="D785" s="8"/>
      <c r="E785" s="8"/>
      <c r="F785" s="8"/>
      <c r="G785" s="21"/>
      <c r="H785" s="12"/>
      <c r="I785" s="12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idden="1" x14ac:dyDescent="0.25">
      <c r="A786" s="8"/>
      <c r="B786" s="8"/>
      <c r="C786" s="8"/>
      <c r="D786" s="8"/>
      <c r="E786" s="8"/>
      <c r="F786" s="8"/>
      <c r="G786" s="21"/>
      <c r="H786" s="12"/>
      <c r="I786" s="12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idden="1" x14ac:dyDescent="0.25">
      <c r="A787" s="8"/>
      <c r="B787" s="8"/>
      <c r="C787" s="8"/>
      <c r="D787" s="8"/>
      <c r="E787" s="8"/>
      <c r="F787" s="8"/>
      <c r="G787" s="21"/>
      <c r="H787" s="12"/>
      <c r="I787" s="12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idden="1" x14ac:dyDescent="0.25">
      <c r="A788" s="8"/>
      <c r="B788" s="8"/>
      <c r="C788" s="8"/>
      <c r="D788" s="8"/>
      <c r="E788" s="8"/>
      <c r="F788" s="8"/>
      <c r="G788" s="21"/>
      <c r="H788" s="12"/>
      <c r="I788" s="12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idden="1" x14ac:dyDescent="0.25">
      <c r="A789" s="8"/>
      <c r="B789" s="8"/>
      <c r="C789" s="8"/>
      <c r="D789" s="8"/>
      <c r="E789" s="8"/>
      <c r="F789" s="8"/>
      <c r="G789" s="21"/>
      <c r="H789" s="12"/>
      <c r="I789" s="12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idden="1" x14ac:dyDescent="0.25">
      <c r="A790" s="8"/>
      <c r="B790" s="8"/>
      <c r="C790" s="8"/>
      <c r="D790" s="8"/>
      <c r="E790" s="8"/>
      <c r="F790" s="8"/>
      <c r="G790" s="21"/>
      <c r="H790" s="12"/>
      <c r="I790" s="12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idden="1" x14ac:dyDescent="0.25">
      <c r="A791" s="8"/>
      <c r="B791" s="8"/>
      <c r="C791" s="8"/>
      <c r="D791" s="8"/>
      <c r="E791" s="8"/>
      <c r="F791" s="8"/>
      <c r="G791" s="21"/>
      <c r="H791" s="12"/>
      <c r="I791" s="12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idden="1" x14ac:dyDescent="0.25">
      <c r="A792" s="8"/>
      <c r="B792" s="8"/>
      <c r="C792" s="8"/>
      <c r="D792" s="8"/>
      <c r="E792" s="8"/>
      <c r="F792" s="8"/>
      <c r="G792" s="21"/>
      <c r="H792" s="12"/>
      <c r="I792" s="12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idden="1" x14ac:dyDescent="0.25">
      <c r="A793" s="8"/>
      <c r="B793" s="8"/>
      <c r="C793" s="8"/>
      <c r="D793" s="8"/>
      <c r="E793" s="8"/>
      <c r="F793" s="8"/>
      <c r="G793" s="21"/>
      <c r="H793" s="12"/>
      <c r="I793" s="12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idden="1" x14ac:dyDescent="0.25">
      <c r="A794" s="8"/>
      <c r="B794" s="8"/>
      <c r="C794" s="8"/>
      <c r="D794" s="8"/>
      <c r="E794" s="8"/>
      <c r="F794" s="8"/>
      <c r="G794" s="21"/>
      <c r="H794" s="12"/>
      <c r="I794" s="12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idden="1" x14ac:dyDescent="0.25">
      <c r="A795" s="8"/>
      <c r="B795" s="8"/>
      <c r="C795" s="8"/>
      <c r="D795" s="8"/>
      <c r="E795" s="8"/>
      <c r="F795" s="8"/>
      <c r="G795" s="21"/>
      <c r="H795" s="12"/>
      <c r="I795" s="12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idden="1" x14ac:dyDescent="0.25">
      <c r="A796" s="8"/>
      <c r="B796" s="8"/>
      <c r="C796" s="8"/>
      <c r="D796" s="8"/>
      <c r="E796" s="8"/>
      <c r="F796" s="8"/>
      <c r="G796" s="21"/>
      <c r="H796" s="12"/>
      <c r="I796" s="12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idden="1" x14ac:dyDescent="0.25">
      <c r="A797" s="8"/>
      <c r="B797" s="8"/>
      <c r="C797" s="8"/>
      <c r="D797" s="8"/>
      <c r="E797" s="8"/>
      <c r="F797" s="8"/>
      <c r="G797" s="21"/>
      <c r="H797" s="12"/>
      <c r="I797" s="12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idden="1" x14ac:dyDescent="0.25">
      <c r="A798" s="8"/>
      <c r="B798" s="8"/>
      <c r="C798" s="8"/>
      <c r="D798" s="8"/>
      <c r="E798" s="8"/>
      <c r="F798" s="8"/>
      <c r="G798" s="21"/>
      <c r="H798" s="12"/>
      <c r="I798" s="12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idden="1" x14ac:dyDescent="0.25">
      <c r="A799" s="8"/>
      <c r="B799" s="8"/>
      <c r="C799" s="8"/>
      <c r="D799" s="8"/>
      <c r="E799" s="8"/>
      <c r="F799" s="8"/>
      <c r="G799" s="21"/>
      <c r="H799" s="12"/>
      <c r="I799" s="12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idden="1" x14ac:dyDescent="0.25">
      <c r="A800" s="8"/>
      <c r="B800" s="8"/>
      <c r="C800" s="8"/>
      <c r="D800" s="8"/>
      <c r="E800" s="8"/>
      <c r="F800" s="8"/>
      <c r="G800" s="21"/>
      <c r="H800" s="12"/>
      <c r="I800" s="12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idden="1" x14ac:dyDescent="0.25">
      <c r="A801" s="8"/>
      <c r="B801" s="8"/>
      <c r="C801" s="8"/>
      <c r="D801" s="8"/>
      <c r="E801" s="8"/>
      <c r="F801" s="8"/>
      <c r="G801" s="21"/>
      <c r="H801" s="12"/>
      <c r="I801" s="12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idden="1" x14ac:dyDescent="0.25">
      <c r="A802" s="8"/>
      <c r="B802" s="8"/>
      <c r="C802" s="8"/>
      <c r="D802" s="8"/>
      <c r="E802" s="8"/>
      <c r="F802" s="8"/>
      <c r="G802" s="21"/>
      <c r="H802" s="12"/>
      <c r="I802" s="12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idden="1" x14ac:dyDescent="0.25">
      <c r="A803" s="8"/>
      <c r="B803" s="8"/>
      <c r="C803" s="8"/>
      <c r="D803" s="8"/>
      <c r="E803" s="8"/>
      <c r="F803" s="8"/>
      <c r="G803" s="21"/>
      <c r="H803" s="12"/>
      <c r="I803" s="12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idden="1" x14ac:dyDescent="0.25">
      <c r="A804" s="8"/>
      <c r="B804" s="8"/>
      <c r="C804" s="8"/>
      <c r="D804" s="8"/>
      <c r="E804" s="8"/>
      <c r="F804" s="8"/>
      <c r="G804" s="21"/>
      <c r="H804" s="12"/>
      <c r="I804" s="12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idden="1" x14ac:dyDescent="0.25">
      <c r="A805" s="8"/>
      <c r="B805" s="8"/>
      <c r="C805" s="8"/>
      <c r="D805" s="8"/>
      <c r="E805" s="8"/>
      <c r="F805" s="8"/>
      <c r="G805" s="21"/>
      <c r="H805" s="12"/>
      <c r="I805" s="12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idden="1" x14ac:dyDescent="0.25">
      <c r="A806" s="8"/>
      <c r="B806" s="8"/>
      <c r="C806" s="8"/>
      <c r="D806" s="8"/>
      <c r="E806" s="8"/>
      <c r="F806" s="8"/>
      <c r="G806" s="21"/>
      <c r="H806" s="12"/>
      <c r="I806" s="12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idden="1" x14ac:dyDescent="0.25">
      <c r="A807" s="8"/>
      <c r="B807" s="8"/>
      <c r="C807" s="8"/>
      <c r="D807" s="8"/>
      <c r="E807" s="8"/>
      <c r="F807" s="8"/>
      <c r="G807" s="21"/>
      <c r="H807" s="12"/>
      <c r="I807" s="12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idden="1" x14ac:dyDescent="0.25">
      <c r="A808" s="8"/>
      <c r="B808" s="8"/>
      <c r="C808" s="8"/>
      <c r="D808" s="8"/>
      <c r="E808" s="8"/>
      <c r="F808" s="8"/>
      <c r="G808" s="21"/>
      <c r="H808" s="12"/>
      <c r="I808" s="12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idden="1" x14ac:dyDescent="0.25">
      <c r="A809" s="8"/>
      <c r="B809" s="8"/>
      <c r="C809" s="8"/>
      <c r="D809" s="8"/>
      <c r="E809" s="8"/>
      <c r="F809" s="8"/>
      <c r="G809" s="21"/>
      <c r="H809" s="12"/>
      <c r="I809" s="12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idden="1" x14ac:dyDescent="0.25">
      <c r="A810" s="8"/>
      <c r="B810" s="8"/>
      <c r="C810" s="8"/>
      <c r="D810" s="8"/>
      <c r="E810" s="8"/>
      <c r="F810" s="8"/>
      <c r="G810" s="21"/>
      <c r="H810" s="12"/>
      <c r="I810" s="12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idden="1" x14ac:dyDescent="0.25">
      <c r="A811" s="8"/>
      <c r="B811" s="8"/>
      <c r="C811" s="8"/>
      <c r="D811" s="8"/>
      <c r="E811" s="8"/>
      <c r="F811" s="8"/>
      <c r="G811" s="21"/>
      <c r="H811" s="12"/>
      <c r="I811" s="12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idden="1" x14ac:dyDescent="0.25">
      <c r="A812" s="8"/>
      <c r="B812" s="8"/>
      <c r="C812" s="8"/>
      <c r="D812" s="8"/>
      <c r="E812" s="8"/>
      <c r="F812" s="8"/>
      <c r="G812" s="21"/>
      <c r="H812" s="12"/>
      <c r="I812" s="12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idden="1" x14ac:dyDescent="0.25">
      <c r="A813" s="8"/>
      <c r="B813" s="8"/>
      <c r="C813" s="8"/>
      <c r="D813" s="8"/>
      <c r="E813" s="8"/>
      <c r="F813" s="8"/>
      <c r="G813" s="21"/>
      <c r="H813" s="12"/>
      <c r="I813" s="12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idden="1" x14ac:dyDescent="0.25">
      <c r="A814" s="8"/>
      <c r="B814" s="8"/>
      <c r="C814" s="8"/>
      <c r="D814" s="8"/>
      <c r="E814" s="8"/>
      <c r="F814" s="8"/>
      <c r="G814" s="21"/>
      <c r="H814" s="12"/>
      <c r="I814" s="12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idden="1" x14ac:dyDescent="0.25">
      <c r="A815" s="8"/>
      <c r="B815" s="8"/>
      <c r="C815" s="8"/>
      <c r="D815" s="8"/>
      <c r="E815" s="8"/>
      <c r="F815" s="8"/>
      <c r="G815" s="21"/>
      <c r="H815" s="12"/>
      <c r="I815" s="12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idden="1" x14ac:dyDescent="0.25">
      <c r="A816" s="8"/>
      <c r="B816" s="8"/>
      <c r="C816" s="8"/>
      <c r="D816" s="8"/>
      <c r="E816" s="8"/>
      <c r="F816" s="8"/>
      <c r="G816" s="21"/>
      <c r="H816" s="12"/>
      <c r="I816" s="12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idden="1" x14ac:dyDescent="0.25">
      <c r="A817" s="8"/>
      <c r="B817" s="8"/>
      <c r="C817" s="8"/>
      <c r="D817" s="8"/>
      <c r="E817" s="8"/>
      <c r="F817" s="8"/>
      <c r="G817" s="21"/>
      <c r="H817" s="12"/>
      <c r="I817" s="12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idden="1" x14ac:dyDescent="0.25">
      <c r="A818" s="8"/>
      <c r="B818" s="8"/>
      <c r="C818" s="8"/>
      <c r="D818" s="8"/>
      <c r="E818" s="8"/>
      <c r="F818" s="8"/>
      <c r="G818" s="21"/>
      <c r="H818" s="12"/>
      <c r="I818" s="12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idden="1" x14ac:dyDescent="0.25">
      <c r="A819" s="8"/>
      <c r="B819" s="8"/>
      <c r="C819" s="8"/>
      <c r="D819" s="8"/>
      <c r="E819" s="8"/>
      <c r="F819" s="8"/>
      <c r="G819" s="21"/>
      <c r="H819" s="12"/>
      <c r="I819" s="12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idden="1" x14ac:dyDescent="0.25">
      <c r="A820" s="8"/>
      <c r="B820" s="8"/>
      <c r="C820" s="8"/>
      <c r="D820" s="8"/>
      <c r="E820" s="8"/>
      <c r="F820" s="8"/>
      <c r="G820" s="21"/>
      <c r="H820" s="12"/>
      <c r="I820" s="12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idden="1" x14ac:dyDescent="0.25">
      <c r="A821" s="8"/>
      <c r="B821" s="8"/>
      <c r="C821" s="8"/>
      <c r="D821" s="8"/>
      <c r="E821" s="8"/>
      <c r="F821" s="8"/>
      <c r="G821" s="21"/>
      <c r="H821" s="12"/>
      <c r="I821" s="12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idden="1" x14ac:dyDescent="0.25">
      <c r="A822" s="8"/>
      <c r="B822" s="8"/>
      <c r="C822" s="8"/>
      <c r="D822" s="8"/>
      <c r="E822" s="8"/>
      <c r="F822" s="8"/>
      <c r="G822" s="21"/>
      <c r="H822" s="12"/>
      <c r="I822" s="12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idden="1" x14ac:dyDescent="0.25">
      <c r="A823" s="8"/>
      <c r="B823" s="8"/>
      <c r="C823" s="8"/>
      <c r="D823" s="8"/>
      <c r="E823" s="8"/>
      <c r="F823" s="8"/>
      <c r="G823" s="21"/>
      <c r="H823" s="12"/>
      <c r="I823" s="12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idden="1" x14ac:dyDescent="0.25">
      <c r="A824" s="8"/>
      <c r="B824" s="8"/>
      <c r="C824" s="8"/>
      <c r="D824" s="8"/>
      <c r="E824" s="8"/>
      <c r="F824" s="8"/>
      <c r="G824" s="21"/>
      <c r="H824" s="12"/>
      <c r="I824" s="12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idden="1" x14ac:dyDescent="0.25">
      <c r="A825" s="8"/>
      <c r="B825" s="8"/>
      <c r="C825" s="8"/>
      <c r="D825" s="8"/>
      <c r="E825" s="8"/>
      <c r="F825" s="8"/>
      <c r="G825" s="21"/>
      <c r="H825" s="12"/>
      <c r="I825" s="12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idden="1" x14ac:dyDescent="0.25">
      <c r="A826" s="8"/>
      <c r="B826" s="8"/>
      <c r="C826" s="8"/>
      <c r="D826" s="8"/>
      <c r="E826" s="8"/>
      <c r="F826" s="8"/>
      <c r="G826" s="21"/>
      <c r="H826" s="12"/>
      <c r="I826" s="12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idden="1" x14ac:dyDescent="0.25">
      <c r="A827" s="8"/>
      <c r="B827" s="8"/>
      <c r="C827" s="8"/>
      <c r="D827" s="8"/>
      <c r="E827" s="8"/>
      <c r="F827" s="8"/>
      <c r="G827" s="21"/>
      <c r="H827" s="12"/>
      <c r="I827" s="12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idden="1" x14ac:dyDescent="0.25">
      <c r="A828" s="8"/>
      <c r="B828" s="8"/>
      <c r="C828" s="8"/>
      <c r="D828" s="8"/>
      <c r="E828" s="8"/>
      <c r="F828" s="8"/>
      <c r="G828" s="21"/>
      <c r="H828" s="12"/>
      <c r="I828" s="12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idden="1" x14ac:dyDescent="0.25">
      <c r="A829" s="8"/>
      <c r="B829" s="8"/>
      <c r="C829" s="8"/>
      <c r="D829" s="8"/>
      <c r="E829" s="8"/>
      <c r="F829" s="8"/>
      <c r="G829" s="21"/>
      <c r="H829" s="12"/>
      <c r="I829" s="12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idden="1" x14ac:dyDescent="0.25">
      <c r="A830" s="8"/>
      <c r="B830" s="8"/>
      <c r="C830" s="8"/>
      <c r="D830" s="8"/>
      <c r="E830" s="8"/>
      <c r="F830" s="8"/>
      <c r="G830" s="21"/>
      <c r="H830" s="12"/>
      <c r="I830" s="12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idden="1" x14ac:dyDescent="0.25">
      <c r="A831" s="8"/>
      <c r="B831" s="8"/>
      <c r="C831" s="8"/>
      <c r="D831" s="8"/>
      <c r="E831" s="8"/>
      <c r="F831" s="8"/>
      <c r="G831" s="21"/>
      <c r="H831" s="12"/>
      <c r="I831" s="12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idden="1" x14ac:dyDescent="0.25">
      <c r="A832" s="8"/>
      <c r="B832" s="8"/>
      <c r="C832" s="8"/>
      <c r="D832" s="8"/>
      <c r="E832" s="8"/>
      <c r="F832" s="8"/>
      <c r="G832" s="21"/>
      <c r="H832" s="12"/>
      <c r="I832" s="12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idden="1" x14ac:dyDescent="0.25">
      <c r="A833" s="8"/>
      <c r="B833" s="8"/>
      <c r="C833" s="8"/>
      <c r="D833" s="8"/>
      <c r="E833" s="8"/>
      <c r="F833" s="8"/>
      <c r="G833" s="21"/>
      <c r="H833" s="12"/>
      <c r="I833" s="12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idden="1" x14ac:dyDescent="0.25">
      <c r="A834" s="8"/>
      <c r="B834" s="8"/>
      <c r="C834" s="8"/>
      <c r="D834" s="8"/>
      <c r="E834" s="8"/>
      <c r="F834" s="8"/>
      <c r="G834" s="21"/>
      <c r="H834" s="12"/>
      <c r="I834" s="12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idden="1" x14ac:dyDescent="0.25">
      <c r="A835" s="8"/>
      <c r="B835" s="8"/>
      <c r="C835" s="8"/>
      <c r="D835" s="8"/>
      <c r="E835" s="8"/>
      <c r="F835" s="8"/>
      <c r="G835" s="21"/>
      <c r="H835" s="12"/>
      <c r="I835" s="12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idden="1" x14ac:dyDescent="0.25">
      <c r="A836" s="8"/>
      <c r="B836" s="8"/>
      <c r="C836" s="8"/>
      <c r="D836" s="8"/>
      <c r="E836" s="8"/>
      <c r="F836" s="8"/>
      <c r="G836" s="21"/>
      <c r="H836" s="12"/>
      <c r="I836" s="12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idden="1" x14ac:dyDescent="0.25">
      <c r="A837" s="8"/>
      <c r="B837" s="8"/>
      <c r="C837" s="8"/>
      <c r="D837" s="8"/>
      <c r="E837" s="8"/>
      <c r="F837" s="8"/>
      <c r="G837" s="21"/>
      <c r="H837" s="12"/>
      <c r="I837" s="12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idden="1" x14ac:dyDescent="0.25">
      <c r="A838" s="8"/>
      <c r="B838" s="8"/>
      <c r="C838" s="8"/>
      <c r="D838" s="8"/>
      <c r="E838" s="8"/>
      <c r="F838" s="8"/>
      <c r="G838" s="21"/>
      <c r="H838" s="12"/>
      <c r="I838" s="12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idden="1" x14ac:dyDescent="0.25">
      <c r="A839" s="8"/>
      <c r="B839" s="8"/>
      <c r="C839" s="8"/>
      <c r="D839" s="8"/>
      <c r="E839" s="8"/>
      <c r="F839" s="8"/>
      <c r="G839" s="21"/>
      <c r="H839" s="12"/>
      <c r="I839" s="12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idden="1" x14ac:dyDescent="0.25">
      <c r="A840" s="8"/>
      <c r="B840" s="8"/>
      <c r="C840" s="8"/>
      <c r="D840" s="8"/>
      <c r="E840" s="8"/>
      <c r="F840" s="8"/>
      <c r="G840" s="21"/>
      <c r="H840" s="12"/>
      <c r="I840" s="12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idden="1" x14ac:dyDescent="0.25">
      <c r="A841" s="8"/>
      <c r="B841" s="8"/>
      <c r="C841" s="8"/>
      <c r="D841" s="8"/>
      <c r="E841" s="8"/>
      <c r="F841" s="8"/>
      <c r="G841" s="21"/>
      <c r="H841" s="12"/>
      <c r="I841" s="12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idden="1" x14ac:dyDescent="0.25">
      <c r="A842" s="8"/>
      <c r="B842" s="8"/>
      <c r="C842" s="8"/>
      <c r="D842" s="8"/>
      <c r="E842" s="8"/>
      <c r="F842" s="8"/>
      <c r="G842" s="21"/>
      <c r="H842" s="12"/>
      <c r="I842" s="12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idden="1" x14ac:dyDescent="0.25">
      <c r="A843" s="8"/>
      <c r="B843" s="8"/>
      <c r="C843" s="8"/>
      <c r="D843" s="8"/>
      <c r="E843" s="8"/>
      <c r="F843" s="8"/>
      <c r="G843" s="21"/>
      <c r="H843" s="12"/>
      <c r="I843" s="12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idden="1" x14ac:dyDescent="0.25">
      <c r="A844" s="8"/>
      <c r="B844" s="8"/>
      <c r="C844" s="8"/>
      <c r="D844" s="8"/>
      <c r="E844" s="8"/>
      <c r="F844" s="8"/>
      <c r="G844" s="21"/>
      <c r="H844" s="12"/>
      <c r="I844" s="12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idden="1" x14ac:dyDescent="0.25">
      <c r="A845" s="8"/>
      <c r="B845" s="8"/>
      <c r="C845" s="8"/>
      <c r="D845" s="8"/>
      <c r="E845" s="8"/>
      <c r="F845" s="8"/>
      <c r="G845" s="21"/>
      <c r="H845" s="12"/>
      <c r="I845" s="12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idden="1" x14ac:dyDescent="0.25">
      <c r="A846" s="8"/>
      <c r="B846" s="8"/>
      <c r="C846" s="8"/>
      <c r="D846" s="8"/>
      <c r="E846" s="8"/>
      <c r="F846" s="8"/>
      <c r="G846" s="21"/>
      <c r="H846" s="12"/>
      <c r="I846" s="12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idden="1" x14ac:dyDescent="0.25">
      <c r="A847" s="8"/>
      <c r="B847" s="8"/>
      <c r="C847" s="8"/>
      <c r="D847" s="8"/>
      <c r="E847" s="8"/>
      <c r="F847" s="8"/>
      <c r="G847" s="21"/>
      <c r="H847" s="12"/>
      <c r="I847" s="12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idden="1" x14ac:dyDescent="0.25">
      <c r="A848" s="8"/>
      <c r="B848" s="8"/>
      <c r="C848" s="8"/>
      <c r="D848" s="8"/>
      <c r="E848" s="8"/>
      <c r="F848" s="8"/>
      <c r="G848" s="21"/>
      <c r="H848" s="12"/>
      <c r="I848" s="12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idden="1" x14ac:dyDescent="0.25">
      <c r="A849" s="8"/>
      <c r="B849" s="8"/>
      <c r="C849" s="8"/>
      <c r="D849" s="8"/>
      <c r="E849" s="8"/>
      <c r="F849" s="8"/>
      <c r="G849" s="21"/>
      <c r="H849" s="12"/>
      <c r="I849" s="12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idden="1" x14ac:dyDescent="0.25">
      <c r="A850" s="8"/>
      <c r="B850" s="8"/>
      <c r="C850" s="8"/>
      <c r="D850" s="8"/>
      <c r="E850" s="8"/>
      <c r="F850" s="8"/>
      <c r="G850" s="21"/>
      <c r="H850" s="12"/>
      <c r="I850" s="12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idden="1" x14ac:dyDescent="0.25">
      <c r="A851" s="8"/>
      <c r="B851" s="8"/>
      <c r="C851" s="8"/>
      <c r="D851" s="8"/>
      <c r="E851" s="8"/>
      <c r="F851" s="8"/>
      <c r="G851" s="21"/>
      <c r="H851" s="12"/>
      <c r="I851" s="12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idden="1" x14ac:dyDescent="0.25">
      <c r="A852" s="8"/>
      <c r="B852" s="8"/>
      <c r="C852" s="8"/>
      <c r="D852" s="8"/>
      <c r="E852" s="8"/>
      <c r="F852" s="8"/>
      <c r="G852" s="21"/>
      <c r="H852" s="12"/>
      <c r="I852" s="12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idden="1" x14ac:dyDescent="0.25">
      <c r="A853" s="8"/>
      <c r="B853" s="8"/>
      <c r="C853" s="8"/>
      <c r="D853" s="8"/>
      <c r="E853" s="8"/>
      <c r="F853" s="8"/>
      <c r="G853" s="21"/>
      <c r="H853" s="12"/>
      <c r="I853" s="12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idden="1" x14ac:dyDescent="0.25">
      <c r="A854" s="8"/>
      <c r="B854" s="8"/>
      <c r="C854" s="8"/>
      <c r="D854" s="8"/>
      <c r="E854" s="8"/>
      <c r="F854" s="8"/>
      <c r="G854" s="21"/>
      <c r="H854" s="12"/>
      <c r="I854" s="12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idden="1" x14ac:dyDescent="0.25">
      <c r="A855" s="8"/>
      <c r="B855" s="8"/>
      <c r="C855" s="8"/>
      <c r="D855" s="8"/>
      <c r="E855" s="8"/>
      <c r="F855" s="8"/>
      <c r="G855" s="21"/>
      <c r="H855" s="12"/>
      <c r="I855" s="12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idden="1" x14ac:dyDescent="0.25">
      <c r="A856" s="8"/>
      <c r="B856" s="8"/>
      <c r="C856" s="8"/>
      <c r="D856" s="8"/>
      <c r="E856" s="8"/>
      <c r="F856" s="8"/>
      <c r="G856" s="21"/>
      <c r="H856" s="12"/>
      <c r="I856" s="12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idden="1" x14ac:dyDescent="0.25">
      <c r="A857" s="8"/>
      <c r="B857" s="8"/>
      <c r="C857" s="8"/>
      <c r="D857" s="8"/>
      <c r="E857" s="8"/>
      <c r="F857" s="8"/>
      <c r="G857" s="21"/>
      <c r="H857" s="12"/>
      <c r="I857" s="12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idden="1" x14ac:dyDescent="0.25">
      <c r="A858" s="8"/>
      <c r="B858" s="8"/>
      <c r="C858" s="8"/>
      <c r="D858" s="8"/>
      <c r="E858" s="8"/>
      <c r="F858" s="8"/>
      <c r="G858" s="21"/>
      <c r="H858" s="12"/>
      <c r="I858" s="12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idden="1" x14ac:dyDescent="0.25">
      <c r="A859" s="8"/>
      <c r="B859" s="8"/>
      <c r="C859" s="8"/>
      <c r="D859" s="8"/>
      <c r="E859" s="8"/>
      <c r="F859" s="8"/>
      <c r="G859" s="21"/>
      <c r="H859" s="12"/>
      <c r="I859" s="12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idden="1" x14ac:dyDescent="0.25">
      <c r="A860" s="8"/>
      <c r="B860" s="8"/>
      <c r="C860" s="8"/>
      <c r="D860" s="8"/>
      <c r="E860" s="8"/>
      <c r="F860" s="8"/>
      <c r="G860" s="21"/>
      <c r="H860" s="12"/>
      <c r="I860" s="12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idden="1" x14ac:dyDescent="0.25">
      <c r="A861" s="8"/>
      <c r="B861" s="8"/>
      <c r="C861" s="8"/>
      <c r="D861" s="8"/>
      <c r="E861" s="8"/>
      <c r="F861" s="8"/>
      <c r="G861" s="21"/>
      <c r="H861" s="12"/>
      <c r="I861" s="12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idden="1" x14ac:dyDescent="0.25">
      <c r="A862" s="8"/>
      <c r="B862" s="8"/>
      <c r="C862" s="8"/>
      <c r="D862" s="8"/>
      <c r="E862" s="8"/>
      <c r="F862" s="8"/>
      <c r="G862" s="21"/>
      <c r="H862" s="12"/>
      <c r="I862" s="12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idden="1" x14ac:dyDescent="0.25">
      <c r="A863" s="8"/>
      <c r="B863" s="8"/>
      <c r="C863" s="8"/>
      <c r="D863" s="8"/>
      <c r="E863" s="8"/>
      <c r="F863" s="8"/>
      <c r="G863" s="21"/>
      <c r="H863" s="12"/>
      <c r="I863" s="12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idden="1" x14ac:dyDescent="0.25">
      <c r="A864" s="8"/>
      <c r="B864" s="8"/>
      <c r="C864" s="8"/>
      <c r="D864" s="8"/>
      <c r="E864" s="8"/>
      <c r="F864" s="8"/>
      <c r="G864" s="21"/>
      <c r="H864" s="12"/>
      <c r="I864" s="12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idden="1" x14ac:dyDescent="0.25">
      <c r="A865" s="8"/>
      <c r="B865" s="8"/>
      <c r="C865" s="8"/>
      <c r="D865" s="8"/>
      <c r="E865" s="8"/>
      <c r="F865" s="8"/>
      <c r="G865" s="21"/>
      <c r="H865" s="12"/>
      <c r="I865" s="12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idden="1" x14ac:dyDescent="0.25">
      <c r="A866" s="8"/>
      <c r="B866" s="8"/>
      <c r="C866" s="8"/>
      <c r="D866" s="8"/>
      <c r="E866" s="8"/>
      <c r="F866" s="8"/>
      <c r="G866" s="21"/>
      <c r="H866" s="12"/>
      <c r="I866" s="12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idden="1" x14ac:dyDescent="0.25">
      <c r="A867" s="8"/>
      <c r="B867" s="8"/>
      <c r="C867" s="8"/>
      <c r="D867" s="8"/>
      <c r="E867" s="8"/>
      <c r="F867" s="8"/>
      <c r="G867" s="21"/>
      <c r="H867" s="12"/>
      <c r="I867" s="12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idden="1" x14ac:dyDescent="0.25">
      <c r="A868" s="8"/>
      <c r="B868" s="8"/>
      <c r="C868" s="8"/>
      <c r="D868" s="8"/>
      <c r="E868" s="8"/>
      <c r="F868" s="8"/>
      <c r="G868" s="21"/>
      <c r="H868" s="12"/>
      <c r="I868" s="12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idden="1" x14ac:dyDescent="0.25">
      <c r="A869" s="8"/>
      <c r="B869" s="8"/>
      <c r="C869" s="8"/>
      <c r="D869" s="8"/>
      <c r="E869" s="8"/>
      <c r="F869" s="8"/>
      <c r="G869" s="21"/>
      <c r="H869" s="12"/>
      <c r="I869" s="12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idden="1" x14ac:dyDescent="0.25">
      <c r="A870" s="8"/>
      <c r="B870" s="8"/>
      <c r="C870" s="8"/>
      <c r="D870" s="8"/>
      <c r="E870" s="8"/>
      <c r="F870" s="8"/>
      <c r="G870" s="21"/>
      <c r="H870" s="12"/>
      <c r="I870" s="12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idden="1" x14ac:dyDescent="0.25">
      <c r="A871" s="8"/>
      <c r="B871" s="8"/>
      <c r="C871" s="8"/>
      <c r="D871" s="8"/>
      <c r="E871" s="8"/>
      <c r="F871" s="8"/>
      <c r="G871" s="21"/>
      <c r="H871" s="12"/>
      <c r="I871" s="12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idden="1" x14ac:dyDescent="0.25">
      <c r="A872" s="8"/>
      <c r="B872" s="8"/>
      <c r="C872" s="8"/>
      <c r="D872" s="8"/>
      <c r="E872" s="8"/>
      <c r="F872" s="8"/>
      <c r="G872" s="21"/>
      <c r="H872" s="12"/>
      <c r="I872" s="12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idden="1" x14ac:dyDescent="0.25">
      <c r="A873" s="8"/>
      <c r="B873" s="8"/>
      <c r="C873" s="8"/>
      <c r="D873" s="8"/>
      <c r="E873" s="8"/>
      <c r="F873" s="8"/>
      <c r="G873" s="21"/>
      <c r="H873" s="12"/>
      <c r="I873" s="12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idden="1" x14ac:dyDescent="0.25">
      <c r="A874" s="8"/>
      <c r="B874" s="8"/>
      <c r="C874" s="8"/>
      <c r="D874" s="8"/>
      <c r="E874" s="8"/>
      <c r="F874" s="8"/>
      <c r="G874" s="21"/>
      <c r="H874" s="12"/>
      <c r="I874" s="12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idden="1" x14ac:dyDescent="0.25">
      <c r="A875" s="8"/>
      <c r="B875" s="8"/>
      <c r="C875" s="8"/>
      <c r="D875" s="8"/>
      <c r="E875" s="8"/>
      <c r="F875" s="8"/>
      <c r="G875" s="21"/>
      <c r="H875" s="12"/>
      <c r="I875" s="12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idden="1" x14ac:dyDescent="0.25">
      <c r="A876" s="8"/>
      <c r="B876" s="8"/>
      <c r="C876" s="8"/>
      <c r="D876" s="8"/>
      <c r="E876" s="8"/>
      <c r="F876" s="8"/>
      <c r="G876" s="21"/>
      <c r="H876" s="12"/>
      <c r="I876" s="12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idden="1" x14ac:dyDescent="0.25">
      <c r="A877" s="8"/>
      <c r="B877" s="8"/>
      <c r="C877" s="8"/>
      <c r="D877" s="8"/>
      <c r="E877" s="8"/>
      <c r="F877" s="8"/>
      <c r="G877" s="21"/>
      <c r="H877" s="12"/>
      <c r="I877" s="12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idden="1" x14ac:dyDescent="0.25">
      <c r="A878" s="8"/>
      <c r="B878" s="8"/>
      <c r="C878" s="8"/>
      <c r="D878" s="8"/>
      <c r="E878" s="8"/>
      <c r="F878" s="8"/>
      <c r="G878" s="21"/>
      <c r="H878" s="12"/>
      <c r="I878" s="12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idden="1" x14ac:dyDescent="0.25">
      <c r="A879" s="8"/>
      <c r="B879" s="8"/>
      <c r="C879" s="8"/>
      <c r="D879" s="8"/>
      <c r="E879" s="8"/>
      <c r="F879" s="8"/>
      <c r="G879" s="21"/>
      <c r="H879" s="12"/>
      <c r="I879" s="12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idden="1" x14ac:dyDescent="0.25">
      <c r="A880" s="8"/>
      <c r="B880" s="8"/>
      <c r="C880" s="8"/>
      <c r="D880" s="8"/>
      <c r="E880" s="8"/>
      <c r="F880" s="8"/>
      <c r="G880" s="21"/>
      <c r="H880" s="12"/>
      <c r="I880" s="12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idden="1" x14ac:dyDescent="0.25">
      <c r="A881" s="8"/>
      <c r="B881" s="8"/>
      <c r="C881" s="8"/>
      <c r="D881" s="8"/>
      <c r="E881" s="8"/>
      <c r="F881" s="8"/>
      <c r="G881" s="21"/>
      <c r="H881" s="12"/>
      <c r="I881" s="12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idden="1" x14ac:dyDescent="0.25">
      <c r="A882" s="8"/>
      <c r="B882" s="8"/>
      <c r="C882" s="8"/>
      <c r="D882" s="8"/>
      <c r="E882" s="8"/>
      <c r="F882" s="8"/>
      <c r="G882" s="21"/>
      <c r="H882" s="12"/>
      <c r="I882" s="12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idden="1" x14ac:dyDescent="0.25">
      <c r="A883" s="8"/>
      <c r="B883" s="8"/>
      <c r="C883" s="8"/>
      <c r="D883" s="8"/>
      <c r="E883" s="8"/>
      <c r="F883" s="8"/>
      <c r="G883" s="21"/>
      <c r="H883" s="12"/>
      <c r="I883" s="12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idden="1" x14ac:dyDescent="0.25">
      <c r="A884" s="8"/>
      <c r="B884" s="8"/>
      <c r="C884" s="8"/>
      <c r="D884" s="8"/>
      <c r="E884" s="8"/>
      <c r="F884" s="8"/>
      <c r="G884" s="21"/>
      <c r="H884" s="12"/>
      <c r="I884" s="12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idden="1" x14ac:dyDescent="0.25">
      <c r="A885" s="8"/>
      <c r="B885" s="8"/>
      <c r="C885" s="8"/>
      <c r="D885" s="8"/>
      <c r="E885" s="8"/>
      <c r="F885" s="8"/>
      <c r="G885" s="21"/>
      <c r="H885" s="12"/>
      <c r="I885" s="12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idden="1" x14ac:dyDescent="0.25">
      <c r="A886" s="8"/>
      <c r="B886" s="8"/>
      <c r="C886" s="8"/>
      <c r="D886" s="8"/>
      <c r="E886" s="8"/>
      <c r="F886" s="8"/>
      <c r="G886" s="21"/>
      <c r="H886" s="12"/>
      <c r="I886" s="12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idden="1" x14ac:dyDescent="0.25">
      <c r="A887" s="8"/>
      <c r="B887" s="8"/>
      <c r="C887" s="8"/>
      <c r="D887" s="8"/>
      <c r="E887" s="8"/>
      <c r="F887" s="8"/>
      <c r="G887" s="21"/>
      <c r="H887" s="12"/>
      <c r="I887" s="12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idden="1" x14ac:dyDescent="0.25">
      <c r="A888" s="8"/>
      <c r="B888" s="8"/>
      <c r="C888" s="8"/>
      <c r="D888" s="8"/>
      <c r="E888" s="8"/>
      <c r="F888" s="8"/>
      <c r="G888" s="21"/>
      <c r="H888" s="12"/>
      <c r="I888" s="12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idden="1" x14ac:dyDescent="0.25">
      <c r="A889" s="8"/>
      <c r="B889" s="8"/>
      <c r="C889" s="8"/>
      <c r="D889" s="8"/>
      <c r="E889" s="8"/>
      <c r="F889" s="8"/>
      <c r="G889" s="21"/>
      <c r="H889" s="12"/>
      <c r="I889" s="12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idden="1" x14ac:dyDescent="0.25">
      <c r="A890" s="8"/>
      <c r="B890" s="8"/>
      <c r="C890" s="8"/>
      <c r="D890" s="8"/>
      <c r="E890" s="8"/>
      <c r="F890" s="8"/>
      <c r="G890" s="21"/>
      <c r="H890" s="12"/>
      <c r="I890" s="12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idden="1" x14ac:dyDescent="0.25">
      <c r="A891" s="8"/>
      <c r="B891" s="8"/>
      <c r="C891" s="8"/>
      <c r="D891" s="8"/>
      <c r="E891" s="8"/>
      <c r="F891" s="8"/>
      <c r="G891" s="21"/>
      <c r="H891" s="12"/>
      <c r="I891" s="12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idden="1" x14ac:dyDescent="0.25">
      <c r="A892" s="8"/>
      <c r="B892" s="8"/>
      <c r="C892" s="8"/>
      <c r="D892" s="8"/>
      <c r="E892" s="8"/>
      <c r="F892" s="8"/>
      <c r="G892" s="21"/>
      <c r="H892" s="12"/>
      <c r="I892" s="12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idden="1" x14ac:dyDescent="0.25">
      <c r="A893" s="8"/>
      <c r="B893" s="8"/>
      <c r="C893" s="8"/>
      <c r="D893" s="8"/>
      <c r="E893" s="8"/>
      <c r="F893" s="8"/>
      <c r="G893" s="21"/>
      <c r="H893" s="12"/>
      <c r="I893" s="12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idden="1" x14ac:dyDescent="0.25">
      <c r="A894" s="8"/>
      <c r="B894" s="8"/>
      <c r="C894" s="8"/>
      <c r="D894" s="8"/>
      <c r="E894" s="8"/>
      <c r="F894" s="8"/>
      <c r="G894" s="21"/>
      <c r="H894" s="12"/>
      <c r="I894" s="12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idden="1" x14ac:dyDescent="0.25">
      <c r="A895" s="8"/>
      <c r="B895" s="8"/>
      <c r="C895" s="8"/>
      <c r="D895" s="8"/>
      <c r="E895" s="8"/>
      <c r="F895" s="8"/>
      <c r="G895" s="21"/>
      <c r="H895" s="12"/>
      <c r="I895" s="12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idden="1" x14ac:dyDescent="0.25">
      <c r="A896" s="8"/>
      <c r="B896" s="8"/>
      <c r="C896" s="8"/>
      <c r="D896" s="8"/>
      <c r="E896" s="8"/>
      <c r="F896" s="8"/>
      <c r="G896" s="21"/>
      <c r="H896" s="12"/>
      <c r="I896" s="12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idden="1" x14ac:dyDescent="0.25">
      <c r="A897" s="8"/>
      <c r="B897" s="8"/>
      <c r="C897" s="8"/>
      <c r="D897" s="8"/>
      <c r="E897" s="8"/>
      <c r="F897" s="8"/>
      <c r="G897" s="21"/>
      <c r="H897" s="12"/>
      <c r="I897" s="12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idden="1" x14ac:dyDescent="0.25">
      <c r="A898" s="8"/>
      <c r="B898" s="8"/>
      <c r="C898" s="8"/>
      <c r="D898" s="8"/>
      <c r="E898" s="8"/>
      <c r="F898" s="8"/>
      <c r="G898" s="21"/>
      <c r="H898" s="12"/>
      <c r="I898" s="12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idden="1" x14ac:dyDescent="0.25">
      <c r="A899" s="8"/>
      <c r="B899" s="8"/>
      <c r="C899" s="8"/>
      <c r="D899" s="8"/>
      <c r="E899" s="8"/>
      <c r="F899" s="8"/>
      <c r="G899" s="21"/>
      <c r="H899" s="12"/>
      <c r="I899" s="12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idden="1" x14ac:dyDescent="0.25">
      <c r="A900" s="8"/>
      <c r="B900" s="8"/>
      <c r="C900" s="8"/>
      <c r="D900" s="8"/>
      <c r="E900" s="8"/>
      <c r="F900" s="8"/>
      <c r="G900" s="21"/>
      <c r="H900" s="12"/>
      <c r="I900" s="12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idden="1" x14ac:dyDescent="0.25">
      <c r="A901" s="8"/>
      <c r="B901" s="8"/>
      <c r="C901" s="8"/>
      <c r="D901" s="8"/>
      <c r="E901" s="8"/>
      <c r="F901" s="8"/>
      <c r="G901" s="21"/>
      <c r="H901" s="12"/>
      <c r="I901" s="12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idden="1" x14ac:dyDescent="0.25">
      <c r="A902" s="8"/>
      <c r="B902" s="8"/>
      <c r="C902" s="8"/>
      <c r="D902" s="8"/>
      <c r="E902" s="8"/>
      <c r="F902" s="8"/>
      <c r="G902" s="21"/>
      <c r="H902" s="12"/>
      <c r="I902" s="12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idden="1" x14ac:dyDescent="0.25">
      <c r="A903" s="8"/>
      <c r="B903" s="8"/>
      <c r="C903" s="8"/>
      <c r="D903" s="8"/>
      <c r="E903" s="8"/>
      <c r="F903" s="8"/>
      <c r="G903" s="21"/>
      <c r="H903" s="12"/>
      <c r="I903" s="12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idden="1" x14ac:dyDescent="0.25">
      <c r="A904" s="8"/>
      <c r="B904" s="8"/>
      <c r="C904" s="8"/>
      <c r="D904" s="8"/>
      <c r="E904" s="8"/>
      <c r="F904" s="8"/>
      <c r="G904" s="21"/>
      <c r="H904" s="12"/>
      <c r="I904" s="12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idden="1" x14ac:dyDescent="0.25">
      <c r="A905" s="8"/>
      <c r="B905" s="8"/>
      <c r="C905" s="8"/>
      <c r="D905" s="8"/>
      <c r="E905" s="8"/>
      <c r="F905" s="8"/>
      <c r="G905" s="21"/>
      <c r="H905" s="12"/>
      <c r="I905" s="12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idden="1" x14ac:dyDescent="0.25">
      <c r="A906" s="8"/>
      <c r="B906" s="8"/>
      <c r="C906" s="8"/>
      <c r="D906" s="8"/>
      <c r="E906" s="8"/>
      <c r="F906" s="8"/>
      <c r="G906" s="21"/>
      <c r="H906" s="12"/>
      <c r="I906" s="12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idden="1" x14ac:dyDescent="0.25">
      <c r="A907" s="8"/>
      <c r="B907" s="8"/>
      <c r="C907" s="8"/>
      <c r="D907" s="8"/>
      <c r="E907" s="8"/>
      <c r="F907" s="8"/>
      <c r="G907" s="21"/>
      <c r="H907" s="12"/>
      <c r="I907" s="12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idden="1" x14ac:dyDescent="0.25">
      <c r="A908" s="8"/>
      <c r="B908" s="8"/>
      <c r="C908" s="8"/>
      <c r="D908" s="8"/>
      <c r="E908" s="8"/>
      <c r="F908" s="8"/>
      <c r="G908" s="21"/>
      <c r="H908" s="12"/>
      <c r="I908" s="12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idden="1" x14ac:dyDescent="0.25">
      <c r="A909" s="8"/>
      <c r="B909" s="8"/>
      <c r="C909" s="8"/>
      <c r="D909" s="8"/>
      <c r="E909" s="8"/>
      <c r="F909" s="8"/>
      <c r="G909" s="21"/>
      <c r="H909" s="12"/>
      <c r="I909" s="12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idden="1" x14ac:dyDescent="0.25">
      <c r="A910" s="8"/>
      <c r="B910" s="8"/>
      <c r="C910" s="8"/>
      <c r="D910" s="8"/>
      <c r="E910" s="8"/>
      <c r="F910" s="8"/>
      <c r="G910" s="21"/>
      <c r="H910" s="12"/>
      <c r="I910" s="12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idden="1" x14ac:dyDescent="0.25">
      <c r="A911" s="8"/>
      <c r="B911" s="8"/>
      <c r="C911" s="8"/>
      <c r="D911" s="8"/>
      <c r="E911" s="8"/>
      <c r="F911" s="8"/>
      <c r="G911" s="21"/>
      <c r="H911" s="12"/>
      <c r="I911" s="12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idden="1" x14ac:dyDescent="0.25">
      <c r="A912" s="8"/>
      <c r="B912" s="8"/>
      <c r="C912" s="8"/>
      <c r="D912" s="8"/>
      <c r="E912" s="8"/>
      <c r="F912" s="8"/>
      <c r="G912" s="21"/>
      <c r="H912" s="12"/>
      <c r="I912" s="12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idden="1" x14ac:dyDescent="0.25">
      <c r="A913" s="8"/>
      <c r="B913" s="8"/>
      <c r="C913" s="8"/>
      <c r="D913" s="8"/>
      <c r="E913" s="8"/>
      <c r="F913" s="8"/>
      <c r="G913" s="21"/>
      <c r="H913" s="12"/>
      <c r="I913" s="12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idden="1" x14ac:dyDescent="0.25">
      <c r="A914" s="8"/>
      <c r="B914" s="8"/>
      <c r="C914" s="8"/>
      <c r="D914" s="8"/>
      <c r="E914" s="8"/>
      <c r="F914" s="8"/>
      <c r="G914" s="21"/>
      <c r="H914" s="12"/>
      <c r="I914" s="12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idden="1" x14ac:dyDescent="0.25">
      <c r="A915" s="8"/>
      <c r="B915" s="8"/>
      <c r="C915" s="8"/>
      <c r="D915" s="8"/>
      <c r="E915" s="8"/>
      <c r="F915" s="8"/>
      <c r="G915" s="21"/>
      <c r="H915" s="12"/>
      <c r="I915" s="12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idden="1" x14ac:dyDescent="0.25">
      <c r="A916" s="8"/>
      <c r="B916" s="8"/>
      <c r="C916" s="8"/>
      <c r="D916" s="8"/>
      <c r="E916" s="8"/>
      <c r="F916" s="8"/>
      <c r="G916" s="21"/>
      <c r="H916" s="12"/>
      <c r="I916" s="12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idden="1" x14ac:dyDescent="0.25">
      <c r="A917" s="8"/>
      <c r="B917" s="8"/>
      <c r="C917" s="8"/>
      <c r="D917" s="8"/>
      <c r="E917" s="8"/>
      <c r="F917" s="8"/>
      <c r="G917" s="21"/>
      <c r="H917" s="12"/>
      <c r="I917" s="12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idden="1" x14ac:dyDescent="0.25">
      <c r="A918" s="8"/>
      <c r="B918" s="8"/>
      <c r="C918" s="8"/>
      <c r="D918" s="8"/>
      <c r="E918" s="8"/>
      <c r="F918" s="8"/>
      <c r="G918" s="21"/>
      <c r="H918" s="12"/>
      <c r="I918" s="12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idden="1" x14ac:dyDescent="0.25">
      <c r="A919" s="8"/>
      <c r="B919" s="8"/>
      <c r="C919" s="8"/>
      <c r="D919" s="8"/>
      <c r="E919" s="8"/>
      <c r="F919" s="8"/>
      <c r="G919" s="21"/>
      <c r="H919" s="12"/>
      <c r="I919" s="12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idden="1" x14ac:dyDescent="0.25">
      <c r="A920" s="8"/>
      <c r="B920" s="8"/>
      <c r="C920" s="8"/>
      <c r="D920" s="8"/>
      <c r="E920" s="8"/>
      <c r="F920" s="8"/>
      <c r="G920" s="21"/>
      <c r="H920" s="12"/>
      <c r="I920" s="12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idden="1" x14ac:dyDescent="0.25">
      <c r="A921" s="8"/>
      <c r="B921" s="8"/>
      <c r="C921" s="8"/>
      <c r="D921" s="8"/>
      <c r="E921" s="8"/>
      <c r="F921" s="8"/>
      <c r="G921" s="21"/>
      <c r="H921" s="12"/>
      <c r="I921" s="12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idden="1" x14ac:dyDescent="0.25">
      <c r="A922" s="8"/>
      <c r="B922" s="8"/>
      <c r="C922" s="8"/>
      <c r="D922" s="8"/>
      <c r="E922" s="8"/>
      <c r="F922" s="8"/>
      <c r="G922" s="21"/>
      <c r="H922" s="12"/>
      <c r="I922" s="12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idden="1" x14ac:dyDescent="0.25">
      <c r="A923" s="8"/>
      <c r="B923" s="8"/>
      <c r="C923" s="8"/>
      <c r="D923" s="8"/>
      <c r="E923" s="8"/>
      <c r="F923" s="8"/>
      <c r="G923" s="21"/>
      <c r="H923" s="12"/>
      <c r="I923" s="12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idden="1" x14ac:dyDescent="0.25">
      <c r="A924" s="8"/>
      <c r="B924" s="8"/>
      <c r="C924" s="8"/>
      <c r="D924" s="8"/>
      <c r="E924" s="8"/>
      <c r="F924" s="8"/>
      <c r="G924" s="21"/>
      <c r="H924" s="12"/>
      <c r="I924" s="12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idden="1" x14ac:dyDescent="0.25">
      <c r="A925" s="8"/>
      <c r="B925" s="8"/>
      <c r="C925" s="8"/>
      <c r="D925" s="8"/>
      <c r="E925" s="8"/>
      <c r="F925" s="8"/>
      <c r="G925" s="21"/>
      <c r="H925" s="12"/>
      <c r="I925" s="12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idden="1" x14ac:dyDescent="0.25">
      <c r="A926" s="8"/>
      <c r="B926" s="8"/>
      <c r="C926" s="8"/>
      <c r="D926" s="8"/>
      <c r="E926" s="8"/>
      <c r="F926" s="8"/>
      <c r="G926" s="21"/>
      <c r="H926" s="12"/>
      <c r="I926" s="12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idden="1" x14ac:dyDescent="0.25">
      <c r="A927" s="8"/>
      <c r="B927" s="8"/>
      <c r="C927" s="8"/>
      <c r="D927" s="8"/>
      <c r="E927" s="8"/>
      <c r="F927" s="8"/>
      <c r="G927" s="21"/>
      <c r="H927" s="12"/>
      <c r="I927" s="12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idden="1" x14ac:dyDescent="0.25">
      <c r="A928" s="8"/>
      <c r="B928" s="8"/>
      <c r="C928" s="8"/>
      <c r="D928" s="8"/>
      <c r="E928" s="8"/>
      <c r="F928" s="8"/>
      <c r="G928" s="21"/>
      <c r="H928" s="12"/>
      <c r="I928" s="12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idden="1" x14ac:dyDescent="0.25">
      <c r="A929" s="8"/>
      <c r="B929" s="8"/>
      <c r="C929" s="8"/>
      <c r="D929" s="8"/>
      <c r="E929" s="8"/>
      <c r="F929" s="8"/>
      <c r="G929" s="21"/>
      <c r="H929" s="12"/>
      <c r="I929" s="12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idden="1" x14ac:dyDescent="0.25">
      <c r="A930" s="8"/>
      <c r="B930" s="8"/>
      <c r="C930" s="8"/>
      <c r="D930" s="8"/>
      <c r="E930" s="8"/>
      <c r="F930" s="8"/>
      <c r="G930" s="21"/>
      <c r="H930" s="12"/>
      <c r="I930" s="12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idden="1" x14ac:dyDescent="0.25">
      <c r="A931" s="8"/>
      <c r="B931" s="8"/>
      <c r="C931" s="8"/>
      <c r="D931" s="8"/>
      <c r="E931" s="8"/>
      <c r="F931" s="8"/>
      <c r="G931" s="21"/>
      <c r="H931" s="12"/>
      <c r="I931" s="12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idden="1" x14ac:dyDescent="0.25">
      <c r="A932" s="8"/>
      <c r="B932" s="8"/>
      <c r="C932" s="8"/>
      <c r="D932" s="8"/>
      <c r="E932" s="8"/>
      <c r="F932" s="8"/>
      <c r="G932" s="21"/>
      <c r="H932" s="12"/>
      <c r="I932" s="12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idden="1" x14ac:dyDescent="0.25">
      <c r="A933" s="8"/>
      <c r="B933" s="8"/>
      <c r="C933" s="8"/>
      <c r="D933" s="8"/>
      <c r="E933" s="8"/>
      <c r="F933" s="8"/>
      <c r="G933" s="21"/>
      <c r="H933" s="12"/>
      <c r="I933" s="12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idden="1" x14ac:dyDescent="0.25">
      <c r="A934" s="8"/>
      <c r="B934" s="8"/>
      <c r="C934" s="8"/>
      <c r="D934" s="8"/>
      <c r="E934" s="8"/>
      <c r="F934" s="8"/>
      <c r="G934" s="21"/>
      <c r="H934" s="12"/>
      <c r="I934" s="12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idden="1" x14ac:dyDescent="0.25">
      <c r="A935" s="8"/>
      <c r="B935" s="8"/>
      <c r="C935" s="8"/>
      <c r="D935" s="8"/>
      <c r="E935" s="8"/>
      <c r="F935" s="8"/>
      <c r="G935" s="21"/>
      <c r="H935" s="12"/>
      <c r="I935" s="12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idden="1" x14ac:dyDescent="0.25">
      <c r="A936" s="8"/>
      <c r="B936" s="8"/>
      <c r="C936" s="8"/>
      <c r="D936" s="8"/>
      <c r="E936" s="8"/>
      <c r="F936" s="8"/>
      <c r="G936" s="21"/>
      <c r="H936" s="12"/>
      <c r="I936" s="12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idden="1" x14ac:dyDescent="0.25">
      <c r="A937" s="8"/>
      <c r="B937" s="8"/>
      <c r="C937" s="8"/>
      <c r="D937" s="8"/>
      <c r="E937" s="8"/>
      <c r="F937" s="8"/>
      <c r="G937" s="21"/>
      <c r="H937" s="12"/>
      <c r="I937" s="12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idden="1" x14ac:dyDescent="0.25">
      <c r="A938" s="8"/>
      <c r="B938" s="8"/>
      <c r="C938" s="8"/>
      <c r="D938" s="8"/>
      <c r="E938" s="8"/>
      <c r="F938" s="8"/>
      <c r="G938" s="21"/>
      <c r="H938" s="12"/>
      <c r="I938" s="12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idden="1" x14ac:dyDescent="0.25">
      <c r="A939" s="8"/>
      <c r="B939" s="8"/>
      <c r="C939" s="8"/>
      <c r="D939" s="8"/>
      <c r="E939" s="8"/>
      <c r="F939" s="8"/>
      <c r="G939" s="21"/>
      <c r="H939" s="12"/>
      <c r="I939" s="12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idden="1" x14ac:dyDescent="0.25">
      <c r="A940" s="8"/>
      <c r="B940" s="8"/>
      <c r="C940" s="8"/>
      <c r="D940" s="8"/>
      <c r="E940" s="8"/>
      <c r="F940" s="8"/>
      <c r="G940" s="21"/>
      <c r="H940" s="12"/>
      <c r="I940" s="12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idden="1" x14ac:dyDescent="0.25">
      <c r="A941" s="8"/>
      <c r="B941" s="8"/>
      <c r="C941" s="8"/>
      <c r="D941" s="8"/>
      <c r="E941" s="8"/>
      <c r="F941" s="8"/>
      <c r="G941" s="21"/>
      <c r="H941" s="12"/>
      <c r="I941" s="12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idden="1" x14ac:dyDescent="0.25">
      <c r="A942" s="8"/>
      <c r="B942" s="8"/>
      <c r="C942" s="8"/>
      <c r="D942" s="8"/>
      <c r="E942" s="8"/>
      <c r="F942" s="8"/>
      <c r="G942" s="21"/>
      <c r="H942" s="12"/>
      <c r="I942" s="12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idden="1" x14ac:dyDescent="0.25">
      <c r="A943" s="8"/>
      <c r="B943" s="8"/>
      <c r="C943" s="8"/>
      <c r="D943" s="8"/>
      <c r="E943" s="8"/>
      <c r="F943" s="8"/>
      <c r="G943" s="21"/>
      <c r="H943" s="12"/>
      <c r="I943" s="12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idden="1" x14ac:dyDescent="0.25">
      <c r="A944" s="8"/>
      <c r="B944" s="8"/>
      <c r="C944" s="8"/>
      <c r="D944" s="8"/>
      <c r="E944" s="8"/>
      <c r="F944" s="8"/>
      <c r="G944" s="21"/>
      <c r="H944" s="12"/>
      <c r="I944" s="12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idden="1" x14ac:dyDescent="0.25">
      <c r="A945" s="8"/>
      <c r="B945" s="8"/>
      <c r="C945" s="8"/>
      <c r="D945" s="8"/>
      <c r="E945" s="8"/>
      <c r="F945" s="8"/>
      <c r="G945" s="21"/>
      <c r="H945" s="12"/>
      <c r="I945" s="12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idden="1" x14ac:dyDescent="0.25">
      <c r="A946" s="8"/>
      <c r="B946" s="8"/>
      <c r="C946" s="8"/>
      <c r="D946" s="8"/>
      <c r="E946" s="8"/>
      <c r="F946" s="8"/>
      <c r="G946" s="21"/>
      <c r="H946" s="12"/>
      <c r="I946" s="12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idden="1" x14ac:dyDescent="0.25">
      <c r="A947" s="8"/>
      <c r="B947" s="8"/>
      <c r="C947" s="8"/>
      <c r="D947" s="8"/>
      <c r="E947" s="8"/>
      <c r="F947" s="8"/>
      <c r="G947" s="21"/>
      <c r="H947" s="12"/>
      <c r="I947" s="12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idden="1" x14ac:dyDescent="0.25">
      <c r="A948" s="8"/>
      <c r="B948" s="8"/>
      <c r="C948" s="8"/>
      <c r="D948" s="8"/>
      <c r="E948" s="8"/>
      <c r="F948" s="8"/>
      <c r="G948" s="21"/>
      <c r="H948" s="12"/>
      <c r="I948" s="12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idden="1" x14ac:dyDescent="0.25">
      <c r="A949" s="8"/>
      <c r="B949" s="8"/>
      <c r="C949" s="8"/>
      <c r="D949" s="8"/>
      <c r="E949" s="8"/>
      <c r="F949" s="8"/>
      <c r="G949" s="21"/>
      <c r="H949" s="12"/>
      <c r="I949" s="12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idden="1" x14ac:dyDescent="0.25">
      <c r="A950" s="8"/>
      <c r="B950" s="8"/>
      <c r="C950" s="8"/>
      <c r="D950" s="8"/>
      <c r="E950" s="8"/>
      <c r="F950" s="8"/>
      <c r="G950" s="21"/>
      <c r="H950" s="12"/>
      <c r="I950" s="12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idden="1" x14ac:dyDescent="0.25">
      <c r="A951" s="8"/>
      <c r="B951" s="8"/>
      <c r="C951" s="8"/>
      <c r="D951" s="8"/>
      <c r="E951" s="8"/>
      <c r="F951" s="8"/>
      <c r="G951" s="21"/>
      <c r="H951" s="12"/>
      <c r="I951" s="12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idden="1" x14ac:dyDescent="0.25">
      <c r="A952" s="8"/>
      <c r="B952" s="8"/>
      <c r="C952" s="8"/>
      <c r="D952" s="8"/>
      <c r="E952" s="8"/>
      <c r="F952" s="8"/>
      <c r="G952" s="21"/>
      <c r="H952" s="12"/>
      <c r="I952" s="12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idden="1" x14ac:dyDescent="0.25">
      <c r="A953" s="8"/>
      <c r="B953" s="8"/>
      <c r="C953" s="8"/>
      <c r="D953" s="8"/>
      <c r="E953" s="8"/>
      <c r="F953" s="8"/>
      <c r="G953" s="21"/>
      <c r="H953" s="12"/>
      <c r="I953" s="12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idden="1" x14ac:dyDescent="0.25">
      <c r="A954" s="8"/>
      <c r="B954" s="8"/>
      <c r="C954" s="8"/>
      <c r="D954" s="8"/>
      <c r="E954" s="8"/>
      <c r="F954" s="8"/>
      <c r="G954" s="21"/>
      <c r="H954" s="12"/>
      <c r="I954" s="12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idden="1" x14ac:dyDescent="0.25">
      <c r="A955" s="8"/>
      <c r="B955" s="8"/>
      <c r="C955" s="8"/>
      <c r="D955" s="8"/>
      <c r="E955" s="8"/>
      <c r="F955" s="8"/>
      <c r="G955" s="21"/>
      <c r="H955" s="12"/>
      <c r="I955" s="12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idden="1" x14ac:dyDescent="0.25">
      <c r="A956" s="8"/>
      <c r="B956" s="8"/>
      <c r="C956" s="8"/>
      <c r="D956" s="8"/>
      <c r="E956" s="8"/>
      <c r="F956" s="8"/>
      <c r="G956" s="21"/>
      <c r="H956" s="12"/>
      <c r="I956" s="12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idden="1" x14ac:dyDescent="0.25">
      <c r="A957" s="8"/>
      <c r="B957" s="8"/>
      <c r="C957" s="8"/>
      <c r="D957" s="8"/>
      <c r="E957" s="8"/>
      <c r="F957" s="8"/>
      <c r="G957" s="21"/>
      <c r="H957" s="12"/>
      <c r="I957" s="12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idden="1" x14ac:dyDescent="0.25">
      <c r="A958" s="8"/>
      <c r="B958" s="8"/>
      <c r="C958" s="8"/>
      <c r="D958" s="8"/>
      <c r="E958" s="8"/>
      <c r="F958" s="8"/>
      <c r="G958" s="21"/>
      <c r="H958" s="12"/>
      <c r="I958" s="12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idden="1" x14ac:dyDescent="0.25">
      <c r="A959" s="8"/>
      <c r="B959" s="8"/>
      <c r="C959" s="8"/>
      <c r="D959" s="8"/>
      <c r="E959" s="8"/>
      <c r="F959" s="8"/>
      <c r="G959" s="21"/>
      <c r="H959" s="12"/>
      <c r="I959" s="12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idden="1" x14ac:dyDescent="0.25">
      <c r="A960" s="8"/>
      <c r="B960" s="8"/>
      <c r="C960" s="8"/>
      <c r="D960" s="8"/>
      <c r="E960" s="8"/>
      <c r="F960" s="8"/>
      <c r="G960" s="21"/>
      <c r="H960" s="12"/>
      <c r="I960" s="12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idden="1" x14ac:dyDescent="0.25">
      <c r="A961" s="8"/>
      <c r="B961" s="8"/>
      <c r="C961" s="8"/>
      <c r="D961" s="8"/>
      <c r="E961" s="8"/>
      <c r="F961" s="8"/>
      <c r="G961" s="21"/>
      <c r="H961" s="12"/>
      <c r="I961" s="12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idden="1" x14ac:dyDescent="0.25">
      <c r="A962" s="8"/>
      <c r="B962" s="8"/>
      <c r="C962" s="8"/>
      <c r="D962" s="8"/>
      <c r="E962" s="8"/>
      <c r="F962" s="8"/>
      <c r="G962" s="21"/>
      <c r="H962" s="12"/>
      <c r="I962" s="12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idden="1" x14ac:dyDescent="0.25">
      <c r="A963" s="8"/>
      <c r="B963" s="8"/>
      <c r="C963" s="8"/>
      <c r="D963" s="8"/>
      <c r="E963" s="8"/>
      <c r="F963" s="8"/>
      <c r="G963" s="21"/>
      <c r="H963" s="12"/>
      <c r="I963" s="12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idden="1" x14ac:dyDescent="0.25">
      <c r="A964" s="8"/>
      <c r="B964" s="8"/>
      <c r="C964" s="8"/>
      <c r="D964" s="8"/>
      <c r="E964" s="8"/>
      <c r="F964" s="8"/>
      <c r="G964" s="21"/>
      <c r="H964" s="12"/>
      <c r="I964" s="12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idden="1" x14ac:dyDescent="0.25">
      <c r="A965" s="8"/>
      <c r="B965" s="8"/>
      <c r="C965" s="8"/>
      <c r="D965" s="8"/>
      <c r="E965" s="8"/>
      <c r="F965" s="8"/>
      <c r="G965" s="21"/>
      <c r="H965" s="12"/>
      <c r="I965" s="12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idden="1" x14ac:dyDescent="0.25">
      <c r="A966" s="8"/>
      <c r="B966" s="8"/>
      <c r="C966" s="8"/>
      <c r="D966" s="8"/>
      <c r="E966" s="8"/>
      <c r="F966" s="8"/>
      <c r="G966" s="21"/>
      <c r="H966" s="12"/>
      <c r="I966" s="12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idden="1" x14ac:dyDescent="0.25">
      <c r="A967" s="8"/>
      <c r="B967" s="8"/>
      <c r="C967" s="8"/>
      <c r="D967" s="8"/>
      <c r="E967" s="8"/>
      <c r="F967" s="8"/>
      <c r="G967" s="21"/>
      <c r="H967" s="12"/>
      <c r="I967" s="12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idden="1" x14ac:dyDescent="0.25">
      <c r="A968" s="8"/>
      <c r="B968" s="8"/>
      <c r="C968" s="8"/>
      <c r="D968" s="8"/>
      <c r="E968" s="8"/>
      <c r="F968" s="8"/>
      <c r="G968" s="21"/>
      <c r="H968" s="12"/>
      <c r="I968" s="12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idden="1" x14ac:dyDescent="0.25">
      <c r="A969" s="8"/>
      <c r="B969" s="8"/>
      <c r="C969" s="8"/>
      <c r="D969" s="8"/>
      <c r="E969" s="8"/>
      <c r="F969" s="8"/>
      <c r="G969" s="21"/>
      <c r="H969" s="12"/>
      <c r="I969" s="12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idden="1" x14ac:dyDescent="0.25">
      <c r="A970" s="8"/>
      <c r="B970" s="8"/>
      <c r="C970" s="8"/>
      <c r="D970" s="8"/>
      <c r="E970" s="8"/>
      <c r="F970" s="8"/>
      <c r="G970" s="21"/>
      <c r="H970" s="12"/>
      <c r="I970" s="12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idden="1" x14ac:dyDescent="0.25">
      <c r="A971" s="8"/>
      <c r="B971" s="8"/>
      <c r="C971" s="8"/>
      <c r="D971" s="8"/>
      <c r="E971" s="8"/>
      <c r="F971" s="8"/>
      <c r="G971" s="21"/>
      <c r="H971" s="12"/>
      <c r="I971" s="12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idden="1" x14ac:dyDescent="0.25">
      <c r="A972" s="8"/>
      <c r="B972" s="8"/>
      <c r="C972" s="8"/>
      <c r="D972" s="8"/>
      <c r="E972" s="8"/>
      <c r="F972" s="8"/>
      <c r="G972" s="21"/>
      <c r="H972" s="12"/>
      <c r="I972" s="12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idden="1" x14ac:dyDescent="0.25">
      <c r="A973" s="8"/>
      <c r="B973" s="8"/>
      <c r="C973" s="8"/>
      <c r="D973" s="8"/>
      <c r="E973" s="8"/>
      <c r="F973" s="8"/>
      <c r="G973" s="21"/>
      <c r="H973" s="12"/>
      <c r="I973" s="12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idden="1" x14ac:dyDescent="0.25">
      <c r="A974" s="8"/>
      <c r="B974" s="8"/>
      <c r="C974" s="8"/>
      <c r="D974" s="8"/>
      <c r="E974" s="8"/>
      <c r="F974" s="8"/>
      <c r="G974" s="21"/>
      <c r="H974" s="12"/>
      <c r="I974" s="12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idden="1" x14ac:dyDescent="0.25">
      <c r="A975" s="8"/>
      <c r="B975" s="8"/>
      <c r="C975" s="8"/>
      <c r="D975" s="8"/>
      <c r="E975" s="8"/>
      <c r="F975" s="8"/>
      <c r="G975" s="21"/>
      <c r="H975" s="12"/>
      <c r="I975" s="12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idden="1" x14ac:dyDescent="0.25">
      <c r="A976" s="8"/>
      <c r="B976" s="8"/>
      <c r="C976" s="8"/>
      <c r="D976" s="8"/>
      <c r="E976" s="8"/>
      <c r="F976" s="8"/>
      <c r="G976" s="21"/>
      <c r="H976" s="12"/>
      <c r="I976" s="12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idden="1" x14ac:dyDescent="0.25">
      <c r="A977" s="8"/>
      <c r="B977" s="8"/>
      <c r="C977" s="8"/>
      <c r="D977" s="8"/>
      <c r="E977" s="8"/>
      <c r="F977" s="8"/>
      <c r="G977" s="21"/>
      <c r="H977" s="12"/>
      <c r="I977" s="12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idden="1" x14ac:dyDescent="0.25">
      <c r="A978" s="8"/>
      <c r="B978" s="8"/>
      <c r="C978" s="8"/>
      <c r="D978" s="8"/>
      <c r="E978" s="8"/>
      <c r="F978" s="8"/>
      <c r="G978" s="21"/>
      <c r="H978" s="12"/>
      <c r="I978" s="12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idden="1" x14ac:dyDescent="0.25">
      <c r="A979" s="8"/>
      <c r="B979" s="8"/>
      <c r="C979" s="8"/>
      <c r="D979" s="8"/>
      <c r="E979" s="8"/>
      <c r="F979" s="8"/>
      <c r="G979" s="21"/>
      <c r="H979" s="12"/>
      <c r="I979" s="12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idden="1" x14ac:dyDescent="0.25">
      <c r="A980" s="8"/>
      <c r="B980" s="8"/>
      <c r="C980" s="8"/>
      <c r="D980" s="8"/>
      <c r="E980" s="8"/>
      <c r="F980" s="8"/>
      <c r="G980" s="21"/>
      <c r="H980" s="12"/>
      <c r="I980" s="12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idden="1" x14ac:dyDescent="0.25">
      <c r="A981" s="8"/>
      <c r="B981" s="8"/>
      <c r="C981" s="8"/>
      <c r="D981" s="8"/>
      <c r="E981" s="8"/>
      <c r="F981" s="8"/>
      <c r="G981" s="21"/>
      <c r="H981" s="12"/>
      <c r="I981" s="12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idden="1" x14ac:dyDescent="0.25">
      <c r="A982" s="8"/>
      <c r="B982" s="8"/>
      <c r="C982" s="8"/>
      <c r="D982" s="8"/>
      <c r="E982" s="8"/>
      <c r="F982" s="8"/>
      <c r="G982" s="21"/>
      <c r="H982" s="12"/>
      <c r="I982" s="12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idden="1" x14ac:dyDescent="0.25">
      <c r="A983" s="8"/>
      <c r="B983" s="8"/>
      <c r="C983" s="8"/>
      <c r="D983" s="8"/>
      <c r="E983" s="8"/>
      <c r="F983" s="8"/>
      <c r="G983" s="21"/>
      <c r="H983" s="12"/>
      <c r="I983" s="12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idden="1" x14ac:dyDescent="0.25">
      <c r="A984" s="8"/>
      <c r="B984" s="8"/>
      <c r="C984" s="8"/>
      <c r="D984" s="8"/>
      <c r="E984" s="8"/>
      <c r="F984" s="8"/>
      <c r="G984" s="21"/>
      <c r="H984" s="12"/>
      <c r="I984" s="12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idden="1" x14ac:dyDescent="0.25">
      <c r="A985" s="8"/>
      <c r="B985" s="8"/>
      <c r="C985" s="8"/>
      <c r="D985" s="8"/>
      <c r="E985" s="8"/>
      <c r="F985" s="8"/>
      <c r="G985" s="21"/>
      <c r="H985" s="12"/>
      <c r="I985" s="12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idden="1" x14ac:dyDescent="0.25">
      <c r="A986" s="8"/>
      <c r="B986" s="8"/>
      <c r="C986" s="8"/>
      <c r="D986" s="8"/>
      <c r="E986" s="8"/>
      <c r="F986" s="8"/>
      <c r="G986" s="21"/>
      <c r="H986" s="12"/>
      <c r="I986" s="12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idden="1" x14ac:dyDescent="0.25">
      <c r="A987" s="8"/>
      <c r="B987" s="8"/>
      <c r="C987" s="8"/>
      <c r="D987" s="8"/>
      <c r="E987" s="8"/>
      <c r="F987" s="8"/>
      <c r="G987" s="21"/>
      <c r="H987" s="12"/>
      <c r="I987" s="12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idden="1" x14ac:dyDescent="0.25">
      <c r="A988" s="8"/>
      <c r="B988" s="8"/>
      <c r="C988" s="8"/>
      <c r="D988" s="8"/>
      <c r="E988" s="8"/>
      <c r="F988" s="8"/>
      <c r="G988" s="21"/>
      <c r="H988" s="12"/>
      <c r="I988" s="12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idden="1" x14ac:dyDescent="0.25">
      <c r="A989" s="8"/>
      <c r="B989" s="8"/>
      <c r="C989" s="8"/>
      <c r="D989" s="8"/>
      <c r="E989" s="8"/>
      <c r="F989" s="8"/>
      <c r="G989" s="21"/>
      <c r="H989" s="12"/>
      <c r="I989" s="12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idden="1" x14ac:dyDescent="0.25">
      <c r="A990" s="8"/>
      <c r="B990" s="8"/>
      <c r="C990" s="8"/>
      <c r="D990" s="8"/>
      <c r="E990" s="8"/>
      <c r="F990" s="8"/>
      <c r="G990" s="21"/>
      <c r="H990" s="12"/>
      <c r="I990" s="12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idden="1" x14ac:dyDescent="0.25">
      <c r="A991" s="8"/>
      <c r="B991" s="8"/>
      <c r="C991" s="8"/>
      <c r="D991" s="8"/>
      <c r="E991" s="8"/>
      <c r="F991" s="8"/>
      <c r="G991" s="21"/>
      <c r="H991" s="12"/>
      <c r="I991" s="12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idden="1" x14ac:dyDescent="0.25">
      <c r="A992" s="8"/>
      <c r="B992" s="8"/>
      <c r="C992" s="8"/>
      <c r="D992" s="8"/>
      <c r="E992" s="8"/>
      <c r="F992" s="8"/>
      <c r="G992" s="21"/>
      <c r="H992" s="12"/>
      <c r="I992" s="12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idden="1" x14ac:dyDescent="0.25">
      <c r="A993" s="8"/>
      <c r="B993" s="8"/>
      <c r="C993" s="8"/>
      <c r="D993" s="8"/>
      <c r="E993" s="8"/>
      <c r="F993" s="8"/>
      <c r="G993" s="21"/>
      <c r="H993" s="12"/>
      <c r="I993" s="12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idden="1" x14ac:dyDescent="0.25">
      <c r="A994" s="8"/>
      <c r="B994" s="8"/>
      <c r="C994" s="8"/>
      <c r="D994" s="8"/>
      <c r="E994" s="8"/>
      <c r="F994" s="8"/>
      <c r="G994" s="21"/>
      <c r="H994" s="12"/>
      <c r="I994" s="12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idden="1" x14ac:dyDescent="0.25">
      <c r="A995" s="8"/>
      <c r="B995" s="8"/>
      <c r="C995" s="8"/>
      <c r="D995" s="8"/>
      <c r="E995" s="8"/>
      <c r="F995" s="8"/>
      <c r="G995" s="21"/>
      <c r="H995" s="12"/>
      <c r="I995" s="12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idden="1" x14ac:dyDescent="0.25">
      <c r="A996" s="8"/>
      <c r="B996" s="8"/>
      <c r="C996" s="8"/>
      <c r="D996" s="8"/>
      <c r="E996" s="8"/>
      <c r="F996" s="8"/>
      <c r="G996" s="21"/>
      <c r="H996" s="12"/>
      <c r="I996" s="12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idden="1" x14ac:dyDescent="0.25">
      <c r="A997" s="8"/>
      <c r="B997" s="8"/>
      <c r="C997" s="8"/>
      <c r="D997" s="8"/>
      <c r="E997" s="8"/>
      <c r="F997" s="8"/>
      <c r="G997" s="21"/>
      <c r="H997" s="12"/>
      <c r="I997" s="12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idden="1" x14ac:dyDescent="0.25">
      <c r="A998" s="8"/>
      <c r="B998" s="8"/>
      <c r="C998" s="8"/>
      <c r="D998" s="8"/>
      <c r="E998" s="8"/>
      <c r="F998" s="8"/>
      <c r="G998" s="21"/>
      <c r="H998" s="12"/>
      <c r="I998" s="12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idden="1" x14ac:dyDescent="0.25">
      <c r="A999" s="8"/>
      <c r="B999" s="8"/>
      <c r="C999" s="8"/>
      <c r="D999" s="8"/>
      <c r="E999" s="8"/>
      <c r="F999" s="8"/>
      <c r="G999" s="21"/>
      <c r="H999" s="12"/>
      <c r="I999" s="12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idden="1" x14ac:dyDescent="0.25">
      <c r="A1000" s="8"/>
      <c r="B1000" s="8"/>
      <c r="C1000" s="8"/>
      <c r="D1000" s="8"/>
      <c r="E1000" s="8"/>
      <c r="F1000" s="8"/>
      <c r="G1000" s="21"/>
      <c r="H1000" s="12"/>
      <c r="I1000" s="12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x14ac:dyDescent="0.25">
      <c r="A1001" s="8"/>
      <c r="B1001" s="8"/>
      <c r="C1001" s="8"/>
      <c r="D1001" s="8"/>
      <c r="E1001" s="8"/>
      <c r="F1001" s="8"/>
      <c r="G1001" s="21"/>
      <c r="H1001" s="12"/>
      <c r="I1001" s="12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x14ac:dyDescent="0.25">
      <c r="A1002" s="8"/>
      <c r="B1002" s="8"/>
      <c r="C1002" s="8"/>
      <c r="D1002" s="8"/>
      <c r="E1002" s="8"/>
      <c r="F1002" s="8"/>
      <c r="G1002" s="21"/>
      <c r="H1002" s="12"/>
      <c r="I1002" s="12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x14ac:dyDescent="0.25">
      <c r="A1003" s="8"/>
      <c r="B1003" s="8"/>
      <c r="C1003" s="8"/>
      <c r="D1003" s="8"/>
      <c r="E1003" s="8"/>
      <c r="F1003" s="8"/>
      <c r="G1003" s="21"/>
      <c r="H1003" s="12"/>
      <c r="I1003" s="12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x14ac:dyDescent="0.25">
      <c r="A1004" s="8"/>
      <c r="B1004" s="8"/>
      <c r="C1004" s="8"/>
      <c r="D1004" s="8"/>
      <c r="E1004" s="8"/>
      <c r="F1004" s="8"/>
      <c r="G1004" s="21"/>
      <c r="H1004" s="12"/>
      <c r="I1004" s="12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x14ac:dyDescent="0.25">
      <c r="A1005" s="8"/>
      <c r="B1005" s="8"/>
      <c r="C1005" s="8"/>
      <c r="D1005" s="8"/>
      <c r="E1005" s="8"/>
      <c r="F1005" s="8"/>
      <c r="G1005" s="21"/>
      <c r="H1005" s="12"/>
      <c r="I1005" s="12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x14ac:dyDescent="0.25">
      <c r="A1006" s="8"/>
      <c r="B1006" s="8"/>
      <c r="C1006" s="8"/>
      <c r="D1006" s="8"/>
      <c r="E1006" s="8"/>
      <c r="F1006" s="8"/>
      <c r="G1006" s="21"/>
      <c r="H1006" s="12"/>
      <c r="I1006" s="12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x14ac:dyDescent="0.25">
      <c r="A1007" s="8"/>
      <c r="B1007" s="8"/>
      <c r="C1007" s="8"/>
      <c r="D1007" s="8"/>
      <c r="E1007" s="8"/>
      <c r="F1007" s="8"/>
      <c r="G1007" s="21"/>
      <c r="H1007" s="12"/>
      <c r="I1007" s="12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x14ac:dyDescent="0.25">
      <c r="A1008" s="8"/>
      <c r="B1008" s="8"/>
      <c r="C1008" s="8"/>
      <c r="D1008" s="8"/>
      <c r="E1008" s="8"/>
      <c r="F1008" s="8"/>
      <c r="G1008" s="21"/>
      <c r="H1008" s="12"/>
      <c r="I1008" s="12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x14ac:dyDescent="0.25">
      <c r="A1009" s="8"/>
      <c r="B1009" s="8"/>
      <c r="C1009" s="8"/>
      <c r="D1009" s="8"/>
      <c r="E1009" s="8"/>
      <c r="F1009" s="8"/>
      <c r="G1009" s="21"/>
      <c r="H1009" s="12"/>
      <c r="I1009" s="12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x14ac:dyDescent="0.25">
      <c r="A1010" s="8"/>
      <c r="B1010" s="8"/>
      <c r="C1010" s="8"/>
      <c r="D1010" s="8"/>
      <c r="E1010" s="8"/>
      <c r="F1010" s="8"/>
      <c r="G1010" s="21"/>
      <c r="H1010" s="12"/>
      <c r="I1010" s="12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x14ac:dyDescent="0.25">
      <c r="A1011" s="8"/>
      <c r="B1011" s="8"/>
      <c r="C1011" s="8"/>
      <c r="D1011" s="8"/>
      <c r="E1011" s="8"/>
      <c r="F1011" s="8"/>
      <c r="G1011" s="21"/>
      <c r="H1011" s="12"/>
      <c r="I1011" s="12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x14ac:dyDescent="0.25">
      <c r="A1012" s="8"/>
      <c r="B1012" s="8"/>
      <c r="C1012" s="8"/>
      <c r="D1012" s="8"/>
      <c r="E1012" s="8"/>
      <c r="F1012" s="8"/>
      <c r="G1012" s="21"/>
      <c r="H1012" s="12"/>
      <c r="I1012" s="12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x14ac:dyDescent="0.25">
      <c r="A1013" s="8"/>
      <c r="B1013" s="8"/>
      <c r="C1013" s="8"/>
      <c r="D1013" s="8"/>
      <c r="E1013" s="8"/>
      <c r="F1013" s="8"/>
      <c r="G1013" s="21"/>
      <c r="H1013" s="12"/>
      <c r="I1013" s="12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x14ac:dyDescent="0.25">
      <c r="A1014" s="8"/>
      <c r="B1014" s="8"/>
      <c r="C1014" s="8"/>
      <c r="D1014" s="8"/>
      <c r="E1014" s="8"/>
      <c r="F1014" s="8"/>
      <c r="G1014" s="21"/>
      <c r="H1014" s="12"/>
      <c r="I1014" s="12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x14ac:dyDescent="0.25">
      <c r="A1015" s="8"/>
      <c r="B1015" s="8"/>
      <c r="C1015" s="8"/>
      <c r="D1015" s="8"/>
      <c r="E1015" s="8"/>
      <c r="F1015" s="8"/>
      <c r="G1015" s="21"/>
      <c r="H1015" s="12"/>
      <c r="I1015" s="12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x14ac:dyDescent="0.25">
      <c r="A1016" s="8"/>
      <c r="B1016" s="8"/>
      <c r="C1016" s="8"/>
      <c r="D1016" s="8"/>
      <c r="E1016" s="8"/>
      <c r="F1016" s="8"/>
      <c r="G1016" s="21"/>
      <c r="H1016" s="12"/>
      <c r="I1016" s="12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x14ac:dyDescent="0.25">
      <c r="A1017" s="8"/>
      <c r="B1017" s="8"/>
      <c r="C1017" s="8"/>
      <c r="D1017" s="8"/>
      <c r="E1017" s="8"/>
      <c r="F1017" s="8"/>
      <c r="G1017" s="21"/>
      <c r="H1017" s="12"/>
      <c r="I1017" s="12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x14ac:dyDescent="0.25">
      <c r="A1018" s="8"/>
      <c r="B1018" s="8"/>
      <c r="C1018" s="8"/>
      <c r="D1018" s="8"/>
      <c r="E1018" s="8"/>
      <c r="F1018" s="8"/>
      <c r="G1018" s="21"/>
      <c r="H1018" s="12"/>
      <c r="I1018" s="12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x14ac:dyDescent="0.25">
      <c r="A1019" s="8"/>
      <c r="B1019" s="8"/>
      <c r="C1019" s="8"/>
      <c r="D1019" s="8"/>
      <c r="E1019" s="8"/>
      <c r="F1019" s="8"/>
      <c r="G1019" s="21"/>
      <c r="H1019" s="12"/>
      <c r="I1019" s="12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x14ac:dyDescent="0.25">
      <c r="A1020" s="8"/>
      <c r="B1020" s="8"/>
      <c r="C1020" s="8"/>
      <c r="D1020" s="8"/>
      <c r="E1020" s="8"/>
      <c r="F1020" s="8"/>
      <c r="G1020" s="21"/>
      <c r="H1020" s="12"/>
      <c r="I1020" s="12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x14ac:dyDescent="0.25">
      <c r="A1021" s="8"/>
      <c r="B1021" s="8"/>
      <c r="C1021" s="8"/>
      <c r="D1021" s="8"/>
      <c r="E1021" s="8"/>
      <c r="F1021" s="8"/>
      <c r="G1021" s="21"/>
      <c r="H1021" s="12"/>
      <c r="I1021" s="12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x14ac:dyDescent="0.25">
      <c r="A1022" s="8"/>
      <c r="B1022" s="8"/>
      <c r="C1022" s="8"/>
      <c r="D1022" s="8"/>
      <c r="E1022" s="8"/>
      <c r="F1022" s="8"/>
      <c r="G1022" s="21"/>
      <c r="H1022" s="12"/>
      <c r="I1022" s="12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x14ac:dyDescent="0.25">
      <c r="A1023" s="8"/>
      <c r="B1023" s="8"/>
      <c r="C1023" s="8"/>
      <c r="D1023" s="8"/>
      <c r="E1023" s="8"/>
      <c r="F1023" s="8"/>
      <c r="G1023" s="21"/>
      <c r="H1023" s="12"/>
      <c r="I1023" s="12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x14ac:dyDescent="0.25">
      <c r="A1024" s="8"/>
      <c r="B1024" s="8"/>
      <c r="C1024" s="8"/>
      <c r="D1024" s="8"/>
      <c r="E1024" s="8"/>
      <c r="F1024" s="8"/>
      <c r="G1024" s="21"/>
      <c r="H1024" s="12"/>
      <c r="I1024" s="12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x14ac:dyDescent="0.25">
      <c r="A1025" s="8"/>
      <c r="B1025" s="8"/>
      <c r="C1025" s="8"/>
      <c r="D1025" s="8"/>
      <c r="E1025" s="8"/>
      <c r="F1025" s="8"/>
      <c r="G1025" s="21"/>
      <c r="H1025" s="12"/>
      <c r="I1025" s="12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x14ac:dyDescent="0.25">
      <c r="A1026" s="8"/>
      <c r="B1026" s="8"/>
      <c r="C1026" s="8"/>
      <c r="D1026" s="8"/>
      <c r="E1026" s="8"/>
      <c r="F1026" s="8"/>
      <c r="G1026" s="21"/>
      <c r="H1026" s="12"/>
      <c r="I1026" s="12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x14ac:dyDescent="0.25">
      <c r="A1027" s="8"/>
      <c r="B1027" s="8"/>
      <c r="C1027" s="8"/>
      <c r="D1027" s="8"/>
      <c r="E1027" s="8"/>
      <c r="F1027" s="8"/>
      <c r="G1027" s="21"/>
      <c r="H1027" s="12"/>
      <c r="I1027" s="12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x14ac:dyDescent="0.25">
      <c r="A1028" s="8"/>
      <c r="B1028" s="8"/>
      <c r="C1028" s="8"/>
      <c r="D1028" s="8"/>
      <c r="E1028" s="8"/>
      <c r="F1028" s="8"/>
      <c r="G1028" s="21"/>
      <c r="H1028" s="12"/>
      <c r="I1028" s="12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x14ac:dyDescent="0.25">
      <c r="A1029" s="8"/>
      <c r="B1029" s="8"/>
      <c r="C1029" s="8"/>
      <c r="D1029" s="8"/>
      <c r="E1029" s="8"/>
      <c r="F1029" s="8"/>
      <c r="G1029" s="21"/>
      <c r="H1029" s="12"/>
      <c r="I1029" s="12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x14ac:dyDescent="0.25">
      <c r="A1030" s="8"/>
      <c r="B1030" s="8"/>
      <c r="C1030" s="8"/>
      <c r="D1030" s="8"/>
      <c r="E1030" s="8"/>
      <c r="F1030" s="8"/>
      <c r="G1030" s="21"/>
      <c r="H1030" s="12"/>
      <c r="I1030" s="12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x14ac:dyDescent="0.25">
      <c r="A1031" s="8"/>
      <c r="B1031" s="8"/>
      <c r="C1031" s="8"/>
      <c r="D1031" s="8"/>
      <c r="E1031" s="8"/>
      <c r="F1031" s="8"/>
      <c r="G1031" s="21"/>
      <c r="H1031" s="12"/>
      <c r="I1031" s="12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x14ac:dyDescent="0.25">
      <c r="A1032" s="8"/>
      <c r="B1032" s="8"/>
      <c r="C1032" s="8"/>
      <c r="D1032" s="8"/>
      <c r="E1032" s="8"/>
      <c r="F1032" s="8"/>
      <c r="G1032" s="21"/>
      <c r="H1032" s="12"/>
      <c r="I1032" s="12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x14ac:dyDescent="0.25">
      <c r="A1033" s="8"/>
      <c r="B1033" s="8"/>
      <c r="C1033" s="8"/>
      <c r="D1033" s="8"/>
      <c r="E1033" s="8"/>
      <c r="F1033" s="8"/>
      <c r="G1033" s="21"/>
      <c r="H1033" s="12"/>
      <c r="I1033" s="12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x14ac:dyDescent="0.25">
      <c r="A1034" s="8"/>
      <c r="B1034" s="8"/>
      <c r="C1034" s="8"/>
      <c r="D1034" s="8"/>
      <c r="E1034" s="8"/>
      <c r="F1034" s="8"/>
      <c r="G1034" s="21"/>
      <c r="H1034" s="12"/>
      <c r="I1034" s="12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x14ac:dyDescent="0.25">
      <c r="A1035" s="8"/>
      <c r="B1035" s="8"/>
      <c r="C1035" s="8"/>
      <c r="D1035" s="8"/>
      <c r="E1035" s="8"/>
      <c r="F1035" s="8"/>
      <c r="G1035" s="21"/>
      <c r="H1035" s="12"/>
      <c r="I1035" s="12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x14ac:dyDescent="0.25">
      <c r="A1036" s="8"/>
      <c r="B1036" s="8"/>
      <c r="C1036" s="8"/>
      <c r="D1036" s="8"/>
      <c r="E1036" s="8"/>
      <c r="F1036" s="8"/>
      <c r="G1036" s="21"/>
      <c r="H1036" s="12"/>
      <c r="I1036" s="12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x14ac:dyDescent="0.25">
      <c r="A1037" s="8"/>
      <c r="B1037" s="8"/>
      <c r="C1037" s="8"/>
      <c r="D1037" s="8"/>
      <c r="E1037" s="8"/>
      <c r="F1037" s="8"/>
      <c r="G1037" s="21"/>
      <c r="H1037" s="12"/>
      <c r="I1037" s="12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x14ac:dyDescent="0.25">
      <c r="A1038" s="8"/>
      <c r="B1038" s="8"/>
      <c r="C1038" s="8"/>
      <c r="D1038" s="8"/>
      <c r="E1038" s="8"/>
      <c r="F1038" s="8"/>
      <c r="G1038" s="21"/>
      <c r="H1038" s="12"/>
      <c r="I1038" s="12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x14ac:dyDescent="0.25">
      <c r="A1039" s="8"/>
      <c r="B1039" s="8"/>
      <c r="C1039" s="8"/>
      <c r="D1039" s="8"/>
      <c r="E1039" s="8"/>
      <c r="F1039" s="8"/>
      <c r="G1039" s="21"/>
      <c r="H1039" s="12"/>
      <c r="I1039" s="12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x14ac:dyDescent="0.25">
      <c r="A1040" s="8"/>
      <c r="B1040" s="8"/>
      <c r="C1040" s="8"/>
      <c r="D1040" s="8"/>
      <c r="E1040" s="8"/>
      <c r="F1040" s="8"/>
      <c r="G1040" s="21"/>
      <c r="H1040" s="12"/>
      <c r="I1040" s="12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x14ac:dyDescent="0.25">
      <c r="A1041" s="8"/>
      <c r="B1041" s="8"/>
      <c r="C1041" s="8"/>
      <c r="D1041" s="8"/>
      <c r="E1041" s="8"/>
      <c r="F1041" s="8"/>
      <c r="G1041" s="21"/>
      <c r="H1041" s="12"/>
      <c r="I1041" s="12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x14ac:dyDescent="0.25">
      <c r="A1042" s="8"/>
      <c r="B1042" s="8"/>
      <c r="C1042" s="8"/>
      <c r="D1042" s="8"/>
      <c r="E1042" s="8"/>
      <c r="F1042" s="8"/>
      <c r="G1042" s="21"/>
      <c r="H1042" s="12"/>
      <c r="I1042" s="12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x14ac:dyDescent="0.25">
      <c r="A1043" s="8"/>
      <c r="B1043" s="8"/>
      <c r="C1043" s="8"/>
      <c r="D1043" s="8"/>
      <c r="E1043" s="8"/>
      <c r="F1043" s="8"/>
      <c r="G1043" s="21"/>
      <c r="H1043" s="12"/>
      <c r="I1043" s="12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x14ac:dyDescent="0.25">
      <c r="A1044" s="8"/>
      <c r="B1044" s="8"/>
      <c r="C1044" s="8"/>
      <c r="D1044" s="8"/>
      <c r="E1044" s="8"/>
      <c r="F1044" s="8"/>
      <c r="G1044" s="21"/>
      <c r="H1044" s="12"/>
      <c r="I1044" s="12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x14ac:dyDescent="0.25">
      <c r="A1045" s="8"/>
      <c r="B1045" s="8"/>
      <c r="C1045" s="8"/>
      <c r="D1045" s="8"/>
      <c r="E1045" s="8"/>
      <c r="F1045" s="8"/>
      <c r="G1045" s="21"/>
      <c r="H1045" s="12"/>
      <c r="I1045" s="12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x14ac:dyDescent="0.25">
      <c r="A1046" s="8"/>
      <c r="B1046" s="8"/>
      <c r="C1046" s="8"/>
      <c r="D1046" s="8"/>
      <c r="E1046" s="8"/>
      <c r="F1046" s="8"/>
      <c r="G1046" s="21"/>
      <c r="H1046" s="12"/>
      <c r="I1046" s="12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x14ac:dyDescent="0.25">
      <c r="A1047" s="8"/>
      <c r="B1047" s="8"/>
      <c r="C1047" s="8"/>
      <c r="D1047" s="8"/>
      <c r="E1047" s="8"/>
      <c r="F1047" s="8"/>
      <c r="G1047" s="21"/>
      <c r="H1047" s="12"/>
      <c r="I1047" s="12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x14ac:dyDescent="0.25">
      <c r="A1048" s="8"/>
      <c r="B1048" s="8"/>
      <c r="C1048" s="8"/>
      <c r="D1048" s="8"/>
      <c r="E1048" s="8"/>
      <c r="F1048" s="8"/>
      <c r="G1048" s="21"/>
      <c r="H1048" s="12"/>
      <c r="I1048" s="12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25">
      <c r="A1049" s="8"/>
      <c r="B1049" s="8"/>
      <c r="C1049" s="8"/>
      <c r="D1049" s="8"/>
      <c r="E1049" s="8"/>
      <c r="F1049" s="8"/>
      <c r="G1049" s="21"/>
      <c r="H1049" s="12"/>
      <c r="I1049" s="12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x14ac:dyDescent="0.25">
      <c r="A1050" s="8"/>
      <c r="B1050" s="8"/>
      <c r="C1050" s="8"/>
      <c r="D1050" s="8"/>
      <c r="E1050" s="8"/>
      <c r="F1050" s="8"/>
      <c r="G1050" s="21"/>
      <c r="H1050" s="12"/>
      <c r="I1050" s="12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x14ac:dyDescent="0.25">
      <c r="A1051" s="8"/>
      <c r="B1051" s="8"/>
      <c r="C1051" s="8"/>
      <c r="D1051" s="8"/>
      <c r="E1051" s="8"/>
      <c r="F1051" s="8"/>
      <c r="G1051" s="21"/>
      <c r="H1051" s="12"/>
      <c r="I1051" s="12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x14ac:dyDescent="0.25">
      <c r="A1052" s="8"/>
      <c r="B1052" s="8"/>
      <c r="C1052" s="8"/>
      <c r="D1052" s="8"/>
      <c r="E1052" s="8"/>
      <c r="F1052" s="8"/>
      <c r="G1052" s="21"/>
      <c r="H1052" s="12"/>
      <c r="I1052" s="12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8"/>
      <c r="B1053" s="8"/>
      <c r="C1053" s="8"/>
      <c r="D1053" s="8"/>
      <c r="E1053" s="8"/>
      <c r="F1053" s="8"/>
      <c r="G1053" s="21"/>
      <c r="H1053" s="12"/>
      <c r="I1053" s="12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x14ac:dyDescent="0.25">
      <c r="A1054" s="8"/>
      <c r="B1054" s="8"/>
      <c r="C1054" s="8"/>
      <c r="D1054" s="8"/>
      <c r="E1054" s="8"/>
      <c r="F1054" s="8"/>
      <c r="G1054" s="21"/>
      <c r="H1054" s="12"/>
      <c r="I1054" s="12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x14ac:dyDescent="0.25">
      <c r="A1055" s="8"/>
      <c r="B1055" s="8"/>
      <c r="C1055" s="8"/>
      <c r="D1055" s="8"/>
      <c r="E1055" s="8"/>
      <c r="F1055" s="8"/>
      <c r="G1055" s="21"/>
      <c r="H1055" s="12"/>
      <c r="I1055" s="12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x14ac:dyDescent="0.25">
      <c r="A1056" s="8"/>
      <c r="B1056" s="8"/>
      <c r="C1056" s="8"/>
      <c r="D1056" s="8"/>
      <c r="E1056" s="8"/>
      <c r="F1056" s="8"/>
      <c r="G1056" s="21"/>
      <c r="H1056" s="12"/>
      <c r="I1056" s="12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x14ac:dyDescent="0.25">
      <c r="A1057" s="8"/>
      <c r="B1057" s="8"/>
      <c r="C1057" s="8"/>
      <c r="D1057" s="8"/>
      <c r="E1057" s="8"/>
      <c r="F1057" s="8"/>
      <c r="G1057" s="21"/>
      <c r="H1057" s="12"/>
      <c r="I1057" s="12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x14ac:dyDescent="0.25">
      <c r="A1058" s="8"/>
      <c r="B1058" s="8"/>
      <c r="C1058" s="8"/>
      <c r="D1058" s="8"/>
      <c r="E1058" s="8"/>
      <c r="F1058" s="8"/>
      <c r="G1058" s="21"/>
      <c r="H1058" s="12"/>
      <c r="I1058" s="12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x14ac:dyDescent="0.25">
      <c r="A1059" s="8"/>
      <c r="B1059" s="8"/>
      <c r="C1059" s="8"/>
      <c r="D1059" s="8"/>
      <c r="E1059" s="8"/>
      <c r="F1059" s="8"/>
      <c r="G1059" s="21"/>
      <c r="H1059" s="12"/>
      <c r="I1059" s="12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x14ac:dyDescent="0.25">
      <c r="A1060" s="8"/>
      <c r="B1060" s="8"/>
      <c r="C1060" s="8"/>
      <c r="D1060" s="8"/>
      <c r="E1060" s="8"/>
      <c r="F1060" s="8"/>
      <c r="G1060" s="21"/>
      <c r="H1060" s="12"/>
      <c r="I1060" s="12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x14ac:dyDescent="0.25">
      <c r="A1061" s="8"/>
      <c r="B1061" s="8"/>
      <c r="C1061" s="8"/>
      <c r="D1061" s="8"/>
      <c r="E1061" s="8"/>
      <c r="F1061" s="8"/>
      <c r="G1061" s="21"/>
      <c r="H1061" s="12"/>
      <c r="I1061" s="12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x14ac:dyDescent="0.25">
      <c r="A1062" s="8"/>
      <c r="B1062" s="8"/>
      <c r="C1062" s="8"/>
      <c r="D1062" s="8"/>
      <c r="E1062" s="8"/>
      <c r="F1062" s="8"/>
      <c r="G1062" s="21"/>
      <c r="H1062" s="12"/>
      <c r="I1062" s="12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x14ac:dyDescent="0.25">
      <c r="A1063" s="8"/>
      <c r="B1063" s="8"/>
      <c r="C1063" s="8"/>
      <c r="D1063" s="8"/>
      <c r="E1063" s="8"/>
      <c r="F1063" s="8"/>
      <c r="G1063" s="21"/>
      <c r="H1063" s="12"/>
      <c r="I1063" s="12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x14ac:dyDescent="0.25">
      <c r="A1064" s="8"/>
      <c r="B1064" s="8"/>
      <c r="C1064" s="8"/>
      <c r="D1064" s="8"/>
      <c r="E1064" s="8"/>
      <c r="F1064" s="8"/>
      <c r="G1064" s="21"/>
      <c r="H1064" s="12"/>
      <c r="I1064" s="12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x14ac:dyDescent="0.25">
      <c r="A1065" s="8"/>
      <c r="B1065" s="8"/>
      <c r="C1065" s="8"/>
      <c r="D1065" s="8"/>
      <c r="E1065" s="8"/>
      <c r="F1065" s="8"/>
      <c r="G1065" s="21"/>
      <c r="H1065" s="12"/>
      <c r="I1065" s="12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x14ac:dyDescent="0.25">
      <c r="A1066" s="8"/>
      <c r="B1066" s="8"/>
      <c r="C1066" s="8"/>
      <c r="D1066" s="8"/>
      <c r="E1066" s="8"/>
      <c r="F1066" s="8"/>
      <c r="G1066" s="21"/>
      <c r="H1066" s="12"/>
      <c r="I1066" s="12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x14ac:dyDescent="0.25">
      <c r="A1067" s="8"/>
      <c r="B1067" s="8"/>
      <c r="C1067" s="8"/>
      <c r="D1067" s="8"/>
      <c r="E1067" s="8"/>
      <c r="F1067" s="8"/>
      <c r="G1067" s="21"/>
      <c r="H1067" s="12"/>
      <c r="I1067" s="12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x14ac:dyDescent="0.25">
      <c r="A1068" s="8"/>
      <c r="B1068" s="8"/>
      <c r="C1068" s="8"/>
      <c r="D1068" s="8"/>
      <c r="E1068" s="8"/>
      <c r="F1068" s="8"/>
      <c r="G1068" s="21"/>
      <c r="H1068" s="12"/>
      <c r="I1068" s="12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x14ac:dyDescent="0.25">
      <c r="A1069" s="8"/>
      <c r="B1069" s="8"/>
      <c r="C1069" s="8"/>
      <c r="D1069" s="8"/>
      <c r="E1069" s="8"/>
      <c r="F1069" s="8"/>
      <c r="G1069" s="21"/>
      <c r="H1069" s="12"/>
      <c r="I1069" s="12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x14ac:dyDescent="0.25">
      <c r="A1070" s="8"/>
      <c r="B1070" s="8"/>
      <c r="C1070" s="8"/>
      <c r="D1070" s="8"/>
      <c r="E1070" s="8"/>
      <c r="F1070" s="8"/>
      <c r="G1070" s="21"/>
      <c r="H1070" s="12"/>
      <c r="I1070" s="12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x14ac:dyDescent="0.25">
      <c r="A1071" s="8"/>
      <c r="B1071" s="8"/>
      <c r="C1071" s="8"/>
      <c r="D1071" s="8"/>
      <c r="E1071" s="8"/>
      <c r="F1071" s="8"/>
      <c r="G1071" s="21"/>
      <c r="H1071" s="12"/>
      <c r="I1071" s="12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x14ac:dyDescent="0.25">
      <c r="A1072" s="8"/>
      <c r="B1072" s="8"/>
      <c r="C1072" s="8"/>
      <c r="D1072" s="8"/>
      <c r="E1072" s="8"/>
      <c r="F1072" s="8"/>
      <c r="G1072" s="21"/>
      <c r="H1072" s="12"/>
      <c r="I1072" s="12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x14ac:dyDescent="0.25">
      <c r="A1073" s="8"/>
      <c r="B1073" s="8"/>
      <c r="C1073" s="8"/>
      <c r="D1073" s="8"/>
      <c r="E1073" s="8"/>
      <c r="F1073" s="8"/>
      <c r="G1073" s="21"/>
      <c r="H1073" s="12"/>
      <c r="I1073" s="12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x14ac:dyDescent="0.25">
      <c r="A1074" s="8"/>
      <c r="B1074" s="8"/>
      <c r="C1074" s="8"/>
      <c r="D1074" s="8"/>
      <c r="E1074" s="8"/>
      <c r="F1074" s="8"/>
      <c r="G1074" s="21"/>
      <c r="H1074" s="12"/>
      <c r="I1074" s="12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x14ac:dyDescent="0.25">
      <c r="A1075" s="8"/>
      <c r="B1075" s="8"/>
      <c r="C1075" s="8"/>
      <c r="D1075" s="8"/>
      <c r="E1075" s="8"/>
      <c r="F1075" s="8"/>
      <c r="G1075" s="21"/>
      <c r="H1075" s="12"/>
      <c r="I1075" s="12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x14ac:dyDescent="0.25">
      <c r="A1076" s="8"/>
      <c r="B1076" s="8"/>
      <c r="C1076" s="8"/>
      <c r="D1076" s="8"/>
      <c r="E1076" s="8"/>
      <c r="F1076" s="8"/>
      <c r="G1076" s="21"/>
      <c r="H1076" s="12"/>
      <c r="I1076" s="12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x14ac:dyDescent="0.25">
      <c r="A1077" s="8"/>
      <c r="B1077" s="8"/>
      <c r="C1077" s="8"/>
      <c r="D1077" s="8"/>
      <c r="E1077" s="8"/>
      <c r="F1077" s="8"/>
      <c r="G1077" s="21"/>
      <c r="H1077" s="12"/>
      <c r="I1077" s="12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x14ac:dyDescent="0.25">
      <c r="A1078" s="8"/>
      <c r="B1078" s="8"/>
      <c r="C1078" s="8"/>
      <c r="D1078" s="8"/>
      <c r="E1078" s="8"/>
      <c r="F1078" s="8"/>
      <c r="G1078" s="21"/>
      <c r="H1078" s="12"/>
      <c r="I1078" s="12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x14ac:dyDescent="0.25">
      <c r="A1079" s="8"/>
      <c r="B1079" s="8"/>
      <c r="C1079" s="8"/>
      <c r="D1079" s="8"/>
      <c r="E1079" s="8"/>
      <c r="F1079" s="8"/>
      <c r="G1079" s="21"/>
      <c r="H1079" s="12"/>
      <c r="I1079" s="12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x14ac:dyDescent="0.25">
      <c r="A1080" s="8"/>
      <c r="B1080" s="8"/>
      <c r="C1080" s="8"/>
      <c r="D1080" s="8"/>
      <c r="E1080" s="8"/>
      <c r="F1080" s="8"/>
      <c r="G1080" s="21"/>
      <c r="H1080" s="12"/>
      <c r="I1080" s="12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x14ac:dyDescent="0.25">
      <c r="A1081" s="8"/>
      <c r="B1081" s="8"/>
      <c r="C1081" s="8"/>
      <c r="D1081" s="8"/>
      <c r="E1081" s="8"/>
      <c r="F1081" s="8"/>
      <c r="G1081" s="21"/>
      <c r="H1081" s="12"/>
      <c r="I1081" s="12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x14ac:dyDescent="0.25">
      <c r="A1082" s="8"/>
      <c r="B1082" s="8"/>
      <c r="C1082" s="8"/>
      <c r="D1082" s="8"/>
      <c r="E1082" s="8"/>
      <c r="F1082" s="8"/>
      <c r="G1082" s="21"/>
      <c r="H1082" s="12"/>
      <c r="I1082" s="12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x14ac:dyDescent="0.25">
      <c r="A1083" s="8"/>
      <c r="B1083" s="8"/>
      <c r="C1083" s="8"/>
      <c r="D1083" s="8"/>
      <c r="E1083" s="8"/>
      <c r="F1083" s="8"/>
      <c r="G1083" s="21"/>
      <c r="H1083" s="12"/>
      <c r="I1083" s="12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x14ac:dyDescent="0.25">
      <c r="A1084" s="8"/>
      <c r="B1084" s="8"/>
      <c r="C1084" s="8"/>
      <c r="D1084" s="8"/>
      <c r="E1084" s="8"/>
      <c r="F1084" s="8"/>
      <c r="G1084" s="21"/>
      <c r="H1084" s="12"/>
      <c r="I1084" s="12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x14ac:dyDescent="0.25">
      <c r="A1085" s="8"/>
      <c r="B1085" s="8"/>
      <c r="C1085" s="8"/>
      <c r="D1085" s="8"/>
      <c r="E1085" s="8"/>
      <c r="F1085" s="8"/>
      <c r="G1085" s="21"/>
      <c r="H1085" s="12"/>
      <c r="I1085" s="12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x14ac:dyDescent="0.25">
      <c r="A1086" s="8"/>
      <c r="B1086" s="8"/>
      <c r="C1086" s="8"/>
      <c r="D1086" s="8"/>
      <c r="E1086" s="8"/>
      <c r="F1086" s="8"/>
      <c r="G1086" s="21"/>
      <c r="H1086" s="12"/>
      <c r="I1086" s="12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x14ac:dyDescent="0.25">
      <c r="A1087" s="8"/>
      <c r="B1087" s="8"/>
      <c r="C1087" s="8"/>
      <c r="D1087" s="8"/>
      <c r="E1087" s="8"/>
      <c r="F1087" s="8"/>
      <c r="G1087" s="21"/>
      <c r="H1087" s="12"/>
      <c r="I1087" s="12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x14ac:dyDescent="0.25">
      <c r="A1088" s="8"/>
      <c r="B1088" s="8"/>
      <c r="C1088" s="8"/>
      <c r="D1088" s="8"/>
      <c r="E1088" s="8"/>
      <c r="F1088" s="8"/>
      <c r="G1088" s="21"/>
      <c r="H1088" s="12"/>
      <c r="I1088" s="12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x14ac:dyDescent="0.25">
      <c r="A1089" s="8"/>
      <c r="B1089" s="8"/>
      <c r="C1089" s="8"/>
      <c r="D1089" s="8"/>
      <c r="E1089" s="8"/>
      <c r="F1089" s="8"/>
      <c r="G1089" s="21"/>
      <c r="H1089" s="12"/>
      <c r="I1089" s="12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x14ac:dyDescent="0.25">
      <c r="A1090" s="8"/>
      <c r="B1090" s="8"/>
      <c r="C1090" s="8"/>
      <c r="D1090" s="8"/>
      <c r="E1090" s="8"/>
      <c r="F1090" s="8"/>
      <c r="G1090" s="21"/>
      <c r="H1090" s="12"/>
      <c r="I1090" s="12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x14ac:dyDescent="0.25">
      <c r="A1091" s="8"/>
      <c r="B1091" s="8"/>
      <c r="C1091" s="8"/>
      <c r="D1091" s="8"/>
      <c r="E1091" s="8"/>
      <c r="F1091" s="8"/>
      <c r="G1091" s="21"/>
      <c r="H1091" s="12"/>
      <c r="I1091" s="12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x14ac:dyDescent="0.25">
      <c r="A1092" s="8"/>
      <c r="B1092" s="8"/>
      <c r="C1092" s="8"/>
      <c r="D1092" s="8"/>
      <c r="E1092" s="8"/>
      <c r="F1092" s="8"/>
      <c r="G1092" s="21"/>
      <c r="H1092" s="12"/>
      <c r="I1092" s="12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x14ac:dyDescent="0.25">
      <c r="A1093" s="8"/>
      <c r="B1093" s="8"/>
      <c r="C1093" s="8"/>
      <c r="D1093" s="8"/>
      <c r="E1093" s="8"/>
      <c r="F1093" s="8"/>
      <c r="G1093" s="21"/>
      <c r="H1093" s="12"/>
      <c r="I1093" s="12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x14ac:dyDescent="0.25">
      <c r="A1094" s="8"/>
      <c r="B1094" s="8"/>
      <c r="C1094" s="8"/>
      <c r="D1094" s="8"/>
      <c r="E1094" s="8"/>
      <c r="F1094" s="8"/>
      <c r="G1094" s="21"/>
      <c r="H1094" s="12"/>
      <c r="I1094" s="12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x14ac:dyDescent="0.25">
      <c r="A1095" s="8"/>
      <c r="B1095" s="8"/>
      <c r="C1095" s="8"/>
      <c r="D1095" s="8"/>
      <c r="E1095" s="8"/>
      <c r="F1095" s="8"/>
      <c r="G1095" s="21"/>
      <c r="H1095" s="12"/>
      <c r="I1095" s="12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x14ac:dyDescent="0.25">
      <c r="A1096" s="8"/>
      <c r="B1096" s="8"/>
      <c r="C1096" s="8"/>
      <c r="D1096" s="8"/>
      <c r="E1096" s="8"/>
      <c r="F1096" s="8"/>
      <c r="G1096" s="21"/>
      <c r="H1096" s="12"/>
      <c r="I1096" s="12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x14ac:dyDescent="0.25">
      <c r="A1097" s="8"/>
      <c r="B1097" s="8"/>
      <c r="C1097" s="8"/>
      <c r="D1097" s="8"/>
      <c r="E1097" s="8"/>
      <c r="F1097" s="8"/>
      <c r="G1097" s="21"/>
      <c r="H1097" s="12"/>
      <c r="I1097" s="12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x14ac:dyDescent="0.25">
      <c r="A1098" s="8"/>
      <c r="B1098" s="8"/>
      <c r="C1098" s="8"/>
      <c r="D1098" s="8"/>
      <c r="E1098" s="8"/>
      <c r="F1098" s="8"/>
      <c r="G1098" s="21"/>
      <c r="H1098" s="12"/>
      <c r="I1098" s="12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x14ac:dyDescent="0.25">
      <c r="A1099" s="8"/>
      <c r="B1099" s="8"/>
      <c r="C1099" s="8"/>
      <c r="D1099" s="8"/>
      <c r="E1099" s="8"/>
      <c r="F1099" s="8"/>
      <c r="G1099" s="21"/>
      <c r="H1099" s="12"/>
      <c r="I1099" s="12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x14ac:dyDescent="0.25">
      <c r="A1100" s="8"/>
      <c r="B1100" s="8"/>
      <c r="C1100" s="8"/>
      <c r="D1100" s="8"/>
      <c r="E1100" s="8"/>
      <c r="F1100" s="8"/>
      <c r="G1100" s="21"/>
      <c r="H1100" s="12"/>
      <c r="I1100" s="12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x14ac:dyDescent="0.25">
      <c r="A1101" s="8"/>
      <c r="B1101" s="8"/>
      <c r="C1101" s="8"/>
      <c r="D1101" s="8"/>
      <c r="E1101" s="8"/>
      <c r="F1101" s="8"/>
      <c r="G1101" s="21"/>
      <c r="H1101" s="12"/>
      <c r="I1101" s="12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x14ac:dyDescent="0.25">
      <c r="A1102" s="8"/>
      <c r="B1102" s="8"/>
      <c r="C1102" s="8"/>
      <c r="D1102" s="8"/>
      <c r="E1102" s="8"/>
      <c r="F1102" s="8"/>
      <c r="G1102" s="21"/>
      <c r="H1102" s="12"/>
      <c r="I1102" s="12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x14ac:dyDescent="0.25">
      <c r="A1103" s="8"/>
      <c r="B1103" s="8"/>
      <c r="C1103" s="8"/>
      <c r="D1103" s="8"/>
      <c r="E1103" s="8"/>
      <c r="F1103" s="8"/>
      <c r="G1103" s="21"/>
      <c r="H1103" s="12"/>
      <c r="I1103" s="12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x14ac:dyDescent="0.25">
      <c r="A1104" s="8"/>
      <c r="B1104" s="8"/>
      <c r="C1104" s="8"/>
      <c r="D1104" s="8"/>
      <c r="E1104" s="8"/>
      <c r="F1104" s="8"/>
      <c r="G1104" s="21"/>
      <c r="H1104" s="12"/>
      <c r="I1104" s="12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x14ac:dyDescent="0.25">
      <c r="A1105" s="8"/>
      <c r="B1105" s="8"/>
      <c r="C1105" s="8"/>
      <c r="D1105" s="8"/>
      <c r="E1105" s="8"/>
      <c r="F1105" s="8"/>
      <c r="G1105" s="21"/>
      <c r="H1105" s="12"/>
      <c r="I1105" s="12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x14ac:dyDescent="0.25">
      <c r="A1106" s="8"/>
      <c r="B1106" s="8"/>
      <c r="C1106" s="8"/>
      <c r="D1106" s="8"/>
      <c r="E1106" s="8"/>
      <c r="F1106" s="8"/>
      <c r="G1106" s="21"/>
      <c r="H1106" s="12"/>
      <c r="I1106" s="12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x14ac:dyDescent="0.25">
      <c r="A1107" s="8"/>
      <c r="B1107" s="8"/>
      <c r="C1107" s="8"/>
      <c r="D1107" s="8"/>
      <c r="E1107" s="8"/>
      <c r="F1107" s="8"/>
      <c r="G1107" s="21"/>
      <c r="H1107" s="12"/>
      <c r="I1107" s="12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x14ac:dyDescent="0.25">
      <c r="A1108" s="8"/>
      <c r="B1108" s="8"/>
      <c r="C1108" s="8"/>
      <c r="D1108" s="8"/>
      <c r="E1108" s="8"/>
      <c r="F1108" s="8"/>
      <c r="G1108" s="21"/>
      <c r="H1108" s="12"/>
      <c r="I1108" s="12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x14ac:dyDescent="0.25">
      <c r="A1109" s="8"/>
      <c r="B1109" s="8"/>
      <c r="C1109" s="8"/>
      <c r="D1109" s="8"/>
      <c r="E1109" s="8"/>
      <c r="F1109" s="8"/>
      <c r="G1109" s="21"/>
      <c r="H1109" s="12"/>
      <c r="I1109" s="12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x14ac:dyDescent="0.25">
      <c r="A1110" s="8"/>
      <c r="B1110" s="8"/>
      <c r="C1110" s="8"/>
      <c r="D1110" s="8"/>
      <c r="E1110" s="8"/>
      <c r="F1110" s="8"/>
      <c r="G1110" s="21"/>
      <c r="H1110" s="12"/>
      <c r="I1110" s="12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x14ac:dyDescent="0.25">
      <c r="A1111" s="8"/>
      <c r="B1111" s="8"/>
      <c r="C1111" s="8"/>
      <c r="D1111" s="8"/>
      <c r="E1111" s="8"/>
      <c r="F1111" s="8"/>
      <c r="G1111" s="21"/>
      <c r="H1111" s="12"/>
      <c r="I1111" s="12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x14ac:dyDescent="0.25">
      <c r="A1112" s="8"/>
      <c r="B1112" s="8"/>
      <c r="C1112" s="8"/>
      <c r="D1112" s="8"/>
      <c r="E1112" s="8"/>
      <c r="F1112" s="8"/>
      <c r="G1112" s="21"/>
      <c r="H1112" s="12"/>
      <c r="I1112" s="12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x14ac:dyDescent="0.25">
      <c r="A1113" s="8"/>
      <c r="B1113" s="8"/>
      <c r="C1113" s="8"/>
      <c r="D1113" s="8"/>
      <c r="E1113" s="8"/>
      <c r="F1113" s="8"/>
      <c r="G1113" s="21"/>
      <c r="H1113" s="12"/>
      <c r="I1113" s="12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x14ac:dyDescent="0.25">
      <c r="A1114" s="8"/>
      <c r="B1114" s="8"/>
      <c r="C1114" s="8"/>
      <c r="D1114" s="8"/>
      <c r="E1114" s="8"/>
      <c r="F1114" s="8"/>
      <c r="G1114" s="21"/>
      <c r="H1114" s="12"/>
      <c r="I1114" s="12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x14ac:dyDescent="0.25">
      <c r="A1115" s="8"/>
      <c r="B1115" s="8"/>
      <c r="C1115" s="8"/>
      <c r="D1115" s="8"/>
      <c r="E1115" s="8"/>
      <c r="F1115" s="8"/>
      <c r="G1115" s="21"/>
      <c r="H1115" s="12"/>
      <c r="I1115" s="12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x14ac:dyDescent="0.25">
      <c r="A1116" s="8"/>
      <c r="B1116" s="8"/>
      <c r="C1116" s="8"/>
      <c r="D1116" s="8"/>
      <c r="E1116" s="8"/>
      <c r="F1116" s="8"/>
      <c r="G1116" s="21"/>
      <c r="H1116" s="12"/>
      <c r="I1116" s="12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x14ac:dyDescent="0.25">
      <c r="A1117" s="8"/>
      <c r="B1117" s="8"/>
      <c r="C1117" s="8"/>
      <c r="D1117" s="8"/>
      <c r="E1117" s="8"/>
      <c r="F1117" s="8"/>
      <c r="G1117" s="21"/>
      <c r="H1117" s="12"/>
      <c r="I1117" s="12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x14ac:dyDescent="0.25">
      <c r="A1118" s="8"/>
      <c r="B1118" s="8"/>
      <c r="C1118" s="8"/>
      <c r="D1118" s="8"/>
      <c r="E1118" s="8"/>
      <c r="F1118" s="8"/>
      <c r="G1118" s="21"/>
      <c r="H1118" s="12"/>
      <c r="I1118" s="12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x14ac:dyDescent="0.25">
      <c r="A1119" s="8"/>
      <c r="B1119" s="8"/>
      <c r="C1119" s="8"/>
      <c r="D1119" s="8"/>
      <c r="E1119" s="8"/>
      <c r="F1119" s="8"/>
      <c r="G1119" s="21"/>
      <c r="H1119" s="12"/>
      <c r="I1119" s="12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x14ac:dyDescent="0.25">
      <c r="A1120" s="8"/>
      <c r="B1120" s="8"/>
      <c r="C1120" s="8"/>
      <c r="D1120" s="8"/>
      <c r="E1120" s="8"/>
      <c r="F1120" s="8"/>
      <c r="G1120" s="21"/>
      <c r="H1120" s="12"/>
      <c r="I1120" s="12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x14ac:dyDescent="0.25">
      <c r="A1121" s="8"/>
      <c r="B1121" s="8"/>
      <c r="C1121" s="8"/>
      <c r="D1121" s="8"/>
      <c r="E1121" s="8"/>
      <c r="F1121" s="8"/>
      <c r="G1121" s="21"/>
      <c r="H1121" s="12"/>
      <c r="I1121" s="12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x14ac:dyDescent="0.25">
      <c r="A1122" s="8"/>
      <c r="B1122" s="8"/>
      <c r="C1122" s="8"/>
      <c r="D1122" s="8"/>
      <c r="E1122" s="8"/>
      <c r="F1122" s="8"/>
      <c r="G1122" s="21"/>
      <c r="H1122" s="12"/>
      <c r="I1122" s="12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x14ac:dyDescent="0.25">
      <c r="A1123" s="8"/>
      <c r="B1123" s="8"/>
      <c r="C1123" s="8"/>
      <c r="D1123" s="8"/>
      <c r="E1123" s="8"/>
      <c r="F1123" s="8"/>
      <c r="G1123" s="21"/>
      <c r="H1123" s="12"/>
      <c r="I1123" s="12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x14ac:dyDescent="0.25">
      <c r="A1124" s="8"/>
      <c r="B1124" s="8"/>
      <c r="C1124" s="8"/>
      <c r="D1124" s="8"/>
      <c r="E1124" s="8"/>
      <c r="F1124" s="8"/>
      <c r="G1124" s="21"/>
      <c r="H1124" s="12"/>
      <c r="I1124" s="12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x14ac:dyDescent="0.25">
      <c r="A1125" s="8"/>
      <c r="B1125" s="8"/>
      <c r="C1125" s="8"/>
      <c r="D1125" s="8"/>
      <c r="E1125" s="8"/>
      <c r="F1125" s="8"/>
      <c r="G1125" s="21"/>
      <c r="H1125" s="12"/>
      <c r="I1125" s="12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x14ac:dyDescent="0.25">
      <c r="A1126" s="8"/>
      <c r="B1126" s="8"/>
      <c r="C1126" s="8"/>
      <c r="D1126" s="8"/>
      <c r="E1126" s="8"/>
      <c r="F1126" s="8"/>
      <c r="G1126" s="21"/>
      <c r="H1126" s="12"/>
      <c r="I1126" s="12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x14ac:dyDescent="0.25">
      <c r="A1127" s="8"/>
      <c r="B1127" s="8"/>
      <c r="C1127" s="8"/>
      <c r="D1127" s="8"/>
      <c r="E1127" s="8"/>
      <c r="F1127" s="8"/>
      <c r="G1127" s="21"/>
      <c r="H1127" s="12"/>
      <c r="I1127" s="12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x14ac:dyDescent="0.25">
      <c r="A1128" s="8"/>
      <c r="B1128" s="8"/>
      <c r="C1128" s="8"/>
      <c r="D1128" s="8"/>
      <c r="E1128" s="8"/>
      <c r="F1128" s="8"/>
      <c r="G1128" s="21"/>
      <c r="H1128" s="12"/>
      <c r="I1128" s="12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x14ac:dyDescent="0.25">
      <c r="A1129" s="8"/>
      <c r="B1129" s="8"/>
      <c r="C1129" s="8"/>
      <c r="D1129" s="8"/>
      <c r="E1129" s="8"/>
      <c r="F1129" s="8"/>
      <c r="G1129" s="21"/>
      <c r="H1129" s="12"/>
      <c r="I1129" s="12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x14ac:dyDescent="0.25">
      <c r="A1130" s="8"/>
      <c r="B1130" s="8"/>
      <c r="C1130" s="8"/>
      <c r="D1130" s="8"/>
      <c r="E1130" s="8"/>
      <c r="F1130" s="8"/>
      <c r="G1130" s="21"/>
      <c r="H1130" s="12"/>
      <c r="I1130" s="12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x14ac:dyDescent="0.25">
      <c r="A1131" s="8"/>
      <c r="B1131" s="8"/>
      <c r="C1131" s="8"/>
      <c r="D1131" s="8"/>
      <c r="E1131" s="8"/>
      <c r="F1131" s="8"/>
      <c r="G1131" s="21"/>
      <c r="H1131" s="12"/>
      <c r="I1131" s="12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x14ac:dyDescent="0.25">
      <c r="A1132" s="8"/>
      <c r="B1132" s="8"/>
      <c r="C1132" s="8"/>
      <c r="D1132" s="8"/>
      <c r="E1132" s="8"/>
      <c r="F1132" s="8"/>
      <c r="G1132" s="21"/>
      <c r="H1132" s="12"/>
      <c r="I1132" s="12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x14ac:dyDescent="0.25">
      <c r="A1133" s="8"/>
      <c r="B1133" s="8"/>
      <c r="C1133" s="8"/>
      <c r="D1133" s="8"/>
      <c r="E1133" s="8"/>
      <c r="F1133" s="8"/>
      <c r="G1133" s="21"/>
      <c r="H1133" s="12"/>
      <c r="I1133" s="12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x14ac:dyDescent="0.25">
      <c r="A1134" s="8"/>
      <c r="B1134" s="8"/>
      <c r="C1134" s="8"/>
      <c r="D1134" s="8"/>
      <c r="E1134" s="8"/>
      <c r="F1134" s="8"/>
      <c r="G1134" s="21"/>
      <c r="H1134" s="12"/>
      <c r="I1134" s="12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x14ac:dyDescent="0.25">
      <c r="A1135" s="8"/>
      <c r="B1135" s="8"/>
      <c r="C1135" s="8"/>
      <c r="D1135" s="8"/>
      <c r="E1135" s="8"/>
      <c r="F1135" s="8"/>
      <c r="G1135" s="21"/>
      <c r="H1135" s="12"/>
      <c r="I1135" s="12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x14ac:dyDescent="0.25">
      <c r="A1136" s="8"/>
      <c r="B1136" s="8"/>
      <c r="C1136" s="8"/>
      <c r="D1136" s="8"/>
      <c r="E1136" s="8"/>
      <c r="F1136" s="8"/>
      <c r="G1136" s="21"/>
      <c r="H1136" s="12"/>
      <c r="I1136" s="12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x14ac:dyDescent="0.25">
      <c r="A1137" s="8"/>
      <c r="B1137" s="8"/>
      <c r="C1137" s="8"/>
      <c r="D1137" s="8"/>
      <c r="E1137" s="8"/>
      <c r="F1137" s="8"/>
      <c r="G1137" s="21"/>
      <c r="H1137" s="12"/>
      <c r="I1137" s="12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x14ac:dyDescent="0.25">
      <c r="A1138" s="8"/>
      <c r="B1138" s="8"/>
      <c r="C1138" s="8"/>
      <c r="D1138" s="8"/>
      <c r="E1138" s="8"/>
      <c r="F1138" s="8"/>
      <c r="G1138" s="21"/>
      <c r="H1138" s="12"/>
      <c r="I1138" s="12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x14ac:dyDescent="0.25">
      <c r="A1139" s="8"/>
      <c r="B1139" s="8"/>
      <c r="C1139" s="8"/>
      <c r="D1139" s="8"/>
      <c r="E1139" s="8"/>
      <c r="F1139" s="8"/>
      <c r="G1139" s="21"/>
      <c r="H1139" s="12"/>
      <c r="I1139" s="12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x14ac:dyDescent="0.25">
      <c r="A1140" s="8"/>
      <c r="B1140" s="8"/>
      <c r="C1140" s="8"/>
      <c r="D1140" s="8"/>
      <c r="E1140" s="8"/>
      <c r="F1140" s="8"/>
      <c r="G1140" s="21"/>
      <c r="H1140" s="12"/>
      <c r="I1140" s="12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x14ac:dyDescent="0.25">
      <c r="A1141" s="8"/>
      <c r="B1141" s="8"/>
      <c r="C1141" s="8"/>
      <c r="D1141" s="8"/>
      <c r="E1141" s="8"/>
      <c r="F1141" s="8"/>
      <c r="G1141" s="21"/>
      <c r="H1141" s="12"/>
      <c r="I1141" s="12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x14ac:dyDescent="0.25">
      <c r="A1142" s="8"/>
      <c r="B1142" s="8"/>
      <c r="C1142" s="8"/>
      <c r="D1142" s="8"/>
      <c r="E1142" s="8"/>
      <c r="F1142" s="8"/>
      <c r="G1142" s="21"/>
      <c r="H1142" s="12"/>
      <c r="I1142" s="12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x14ac:dyDescent="0.25">
      <c r="A1143" s="8"/>
      <c r="B1143" s="8"/>
      <c r="C1143" s="8"/>
      <c r="D1143" s="8"/>
      <c r="E1143" s="8"/>
      <c r="F1143" s="8"/>
      <c r="G1143" s="21"/>
      <c r="H1143" s="12"/>
      <c r="I1143" s="12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x14ac:dyDescent="0.25">
      <c r="A1144" s="8"/>
      <c r="B1144" s="8"/>
      <c r="C1144" s="8"/>
      <c r="D1144" s="8"/>
      <c r="E1144" s="8"/>
      <c r="F1144" s="8"/>
      <c r="G1144" s="21"/>
      <c r="H1144" s="12"/>
      <c r="I1144" s="12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x14ac:dyDescent="0.25">
      <c r="A1145" s="8"/>
      <c r="B1145" s="8"/>
      <c r="C1145" s="8"/>
      <c r="D1145" s="8"/>
      <c r="E1145" s="8"/>
      <c r="F1145" s="8"/>
      <c r="G1145" s="21"/>
      <c r="H1145" s="12"/>
      <c r="I1145" s="12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x14ac:dyDescent="0.25">
      <c r="A1146" s="8"/>
      <c r="B1146" s="8"/>
      <c r="C1146" s="8"/>
      <c r="D1146" s="8"/>
      <c r="E1146" s="8"/>
      <c r="F1146" s="8"/>
      <c r="G1146" s="21"/>
      <c r="H1146" s="12"/>
      <c r="I1146" s="12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x14ac:dyDescent="0.25">
      <c r="A1147" s="8"/>
      <c r="B1147" s="8"/>
      <c r="C1147" s="8"/>
      <c r="D1147" s="8"/>
      <c r="E1147" s="8"/>
      <c r="F1147" s="8"/>
      <c r="G1147" s="21"/>
      <c r="H1147" s="12"/>
      <c r="I1147" s="12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x14ac:dyDescent="0.25">
      <c r="A1148" s="8"/>
      <c r="B1148" s="8"/>
      <c r="C1148" s="8"/>
      <c r="D1148" s="8"/>
      <c r="E1148" s="8"/>
      <c r="F1148" s="8"/>
      <c r="G1148" s="21"/>
      <c r="H1148" s="12"/>
      <c r="I1148" s="12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x14ac:dyDescent="0.25">
      <c r="A1149" s="8"/>
      <c r="B1149" s="8"/>
      <c r="C1149" s="8"/>
      <c r="D1149" s="8"/>
      <c r="E1149" s="8"/>
      <c r="F1149" s="8"/>
      <c r="G1149" s="21"/>
      <c r="H1149" s="12"/>
      <c r="I1149" s="12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x14ac:dyDescent="0.25">
      <c r="A1150" s="8"/>
      <c r="B1150" s="8"/>
      <c r="C1150" s="8"/>
      <c r="D1150" s="8"/>
      <c r="E1150" s="8"/>
      <c r="F1150" s="8"/>
      <c r="G1150" s="21"/>
      <c r="H1150" s="12"/>
      <c r="I1150" s="12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x14ac:dyDescent="0.25">
      <c r="A1151" s="8"/>
      <c r="B1151" s="8"/>
      <c r="C1151" s="8"/>
      <c r="D1151" s="8"/>
      <c r="E1151" s="8"/>
      <c r="F1151" s="8"/>
      <c r="G1151" s="21"/>
      <c r="H1151" s="12"/>
      <c r="I1151" s="12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x14ac:dyDescent="0.25">
      <c r="A1152" s="8"/>
      <c r="B1152" s="8"/>
      <c r="C1152" s="8"/>
      <c r="D1152" s="8"/>
      <c r="E1152" s="8"/>
      <c r="F1152" s="8"/>
      <c r="G1152" s="21"/>
      <c r="H1152" s="12"/>
      <c r="I1152" s="12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x14ac:dyDescent="0.25">
      <c r="A1153" s="8"/>
      <c r="B1153" s="8"/>
      <c r="C1153" s="8"/>
      <c r="D1153" s="8"/>
      <c r="E1153" s="8"/>
      <c r="F1153" s="8"/>
      <c r="G1153" s="21"/>
      <c r="H1153" s="12"/>
      <c r="I1153" s="12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x14ac:dyDescent="0.25">
      <c r="A1154" s="8"/>
      <c r="B1154" s="8"/>
      <c r="C1154" s="8"/>
      <c r="D1154" s="8"/>
      <c r="E1154" s="8"/>
      <c r="F1154" s="8"/>
      <c r="G1154" s="21"/>
      <c r="H1154" s="12"/>
      <c r="I1154" s="12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x14ac:dyDescent="0.25">
      <c r="A1155" s="8"/>
      <c r="B1155" s="8"/>
      <c r="C1155" s="8"/>
      <c r="D1155" s="8"/>
      <c r="E1155" s="8"/>
      <c r="F1155" s="8"/>
      <c r="G1155" s="21"/>
      <c r="H1155" s="12"/>
      <c r="I1155" s="12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x14ac:dyDescent="0.25">
      <c r="A1156" s="8"/>
      <c r="B1156" s="8"/>
      <c r="C1156" s="8"/>
      <c r="D1156" s="8"/>
      <c r="E1156" s="8"/>
      <c r="F1156" s="8"/>
      <c r="G1156" s="21"/>
      <c r="H1156" s="12"/>
      <c r="I1156" s="12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x14ac:dyDescent="0.25">
      <c r="A1157" s="8"/>
      <c r="B1157" s="8"/>
      <c r="C1157" s="8"/>
      <c r="D1157" s="8"/>
      <c r="E1157" s="8"/>
      <c r="F1157" s="8"/>
      <c r="G1157" s="21"/>
      <c r="H1157" s="12"/>
      <c r="I1157" s="12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x14ac:dyDescent="0.25">
      <c r="A1158" s="8"/>
      <c r="B1158" s="8"/>
      <c r="C1158" s="8"/>
      <c r="D1158" s="8"/>
      <c r="E1158" s="8"/>
      <c r="F1158" s="8"/>
      <c r="G1158" s="21"/>
      <c r="H1158" s="12"/>
      <c r="I1158" s="12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x14ac:dyDescent="0.25">
      <c r="A1159" s="8"/>
      <c r="B1159" s="8"/>
      <c r="C1159" s="8"/>
      <c r="D1159" s="8"/>
      <c r="E1159" s="8"/>
      <c r="F1159" s="8"/>
      <c r="G1159" s="21"/>
      <c r="H1159" s="12"/>
      <c r="I1159" s="12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x14ac:dyDescent="0.25">
      <c r="A1160" s="8"/>
      <c r="B1160" s="8"/>
      <c r="C1160" s="8"/>
      <c r="D1160" s="8"/>
      <c r="E1160" s="8"/>
      <c r="F1160" s="8"/>
      <c r="G1160" s="21"/>
      <c r="H1160" s="12"/>
      <c r="I1160" s="12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x14ac:dyDescent="0.25">
      <c r="A1161" s="8"/>
      <c r="B1161" s="8"/>
      <c r="C1161" s="8"/>
      <c r="D1161" s="8"/>
      <c r="E1161" s="8"/>
      <c r="F1161" s="8"/>
      <c r="G1161" s="21"/>
      <c r="H1161" s="12"/>
      <c r="I1161" s="12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x14ac:dyDescent="0.25">
      <c r="A1162" s="8"/>
      <c r="B1162" s="8"/>
      <c r="C1162" s="8"/>
      <c r="D1162" s="8"/>
      <c r="E1162" s="8"/>
      <c r="F1162" s="8"/>
      <c r="G1162" s="21"/>
      <c r="H1162" s="12"/>
      <c r="I1162" s="12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x14ac:dyDescent="0.25">
      <c r="A1163" s="8"/>
      <c r="B1163" s="8"/>
      <c r="C1163" s="8"/>
      <c r="D1163" s="8"/>
      <c r="E1163" s="8"/>
      <c r="F1163" s="8"/>
      <c r="G1163" s="21"/>
      <c r="H1163" s="12"/>
      <c r="I1163" s="12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x14ac:dyDescent="0.25">
      <c r="A1164" s="8"/>
      <c r="B1164" s="8"/>
      <c r="C1164" s="8"/>
      <c r="D1164" s="8"/>
      <c r="E1164" s="8"/>
      <c r="F1164" s="8"/>
      <c r="G1164" s="21"/>
      <c r="H1164" s="12"/>
      <c r="I1164" s="12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x14ac:dyDescent="0.25">
      <c r="A1165" s="8"/>
      <c r="B1165" s="8"/>
      <c r="C1165" s="8"/>
      <c r="D1165" s="8"/>
      <c r="E1165" s="8"/>
      <c r="F1165" s="8"/>
      <c r="G1165" s="21"/>
      <c r="H1165" s="12"/>
      <c r="I1165" s="12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x14ac:dyDescent="0.25">
      <c r="A1166" s="8"/>
      <c r="B1166" s="8"/>
      <c r="C1166" s="8"/>
      <c r="D1166" s="8"/>
      <c r="E1166" s="8"/>
      <c r="F1166" s="8"/>
      <c r="G1166" s="21"/>
      <c r="H1166" s="12"/>
      <c r="I1166" s="12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x14ac:dyDescent="0.25">
      <c r="A1167" s="8"/>
      <c r="B1167" s="8"/>
      <c r="C1167" s="8"/>
      <c r="D1167" s="8"/>
      <c r="E1167" s="8"/>
      <c r="F1167" s="8"/>
      <c r="G1167" s="21"/>
      <c r="H1167" s="12"/>
      <c r="I1167" s="12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x14ac:dyDescent="0.25">
      <c r="A1168" s="8"/>
      <c r="B1168" s="8"/>
      <c r="C1168" s="8"/>
      <c r="D1168" s="8"/>
      <c r="E1168" s="8"/>
      <c r="F1168" s="8"/>
      <c r="G1168" s="21"/>
      <c r="H1168" s="12"/>
      <c r="I1168" s="12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x14ac:dyDescent="0.25">
      <c r="A1169" s="8"/>
      <c r="B1169" s="8"/>
      <c r="C1169" s="8"/>
      <c r="D1169" s="8"/>
      <c r="E1169" s="8"/>
      <c r="F1169" s="8"/>
      <c r="G1169" s="21"/>
      <c r="H1169" s="12"/>
      <c r="I1169" s="12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x14ac:dyDescent="0.25">
      <c r="A1170" s="8"/>
      <c r="B1170" s="8"/>
      <c r="C1170" s="8"/>
      <c r="D1170" s="8"/>
      <c r="E1170" s="8"/>
      <c r="F1170" s="8"/>
      <c r="G1170" s="21"/>
      <c r="H1170" s="12"/>
      <c r="I1170" s="12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x14ac:dyDescent="0.25">
      <c r="A1171" s="8"/>
      <c r="B1171" s="8"/>
      <c r="C1171" s="8"/>
      <c r="D1171" s="8"/>
      <c r="E1171" s="8"/>
      <c r="F1171" s="8"/>
      <c r="G1171" s="21"/>
      <c r="H1171" s="12"/>
      <c r="I1171" s="12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x14ac:dyDescent="0.25">
      <c r="A1172" s="8"/>
      <c r="B1172" s="8"/>
      <c r="C1172" s="8"/>
      <c r="D1172" s="8"/>
      <c r="E1172" s="8"/>
      <c r="F1172" s="8"/>
      <c r="G1172" s="21"/>
      <c r="H1172" s="12"/>
      <c r="I1172" s="12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x14ac:dyDescent="0.25">
      <c r="A1173" s="8"/>
      <c r="B1173" s="8"/>
      <c r="C1173" s="8"/>
      <c r="D1173" s="8"/>
      <c r="E1173" s="8"/>
      <c r="F1173" s="8"/>
      <c r="G1173" s="21"/>
      <c r="H1173" s="12"/>
      <c r="I1173" s="12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x14ac:dyDescent="0.25">
      <c r="A1174" s="8"/>
      <c r="B1174" s="8"/>
      <c r="C1174" s="8"/>
      <c r="D1174" s="8"/>
      <c r="E1174" s="8"/>
      <c r="F1174" s="8"/>
      <c r="G1174" s="21"/>
      <c r="H1174" s="12"/>
      <c r="I1174" s="12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x14ac:dyDescent="0.25">
      <c r="A1175" s="8"/>
      <c r="B1175" s="8"/>
      <c r="C1175" s="8"/>
      <c r="D1175" s="8"/>
      <c r="E1175" s="8"/>
      <c r="F1175" s="8"/>
      <c r="G1175" s="21"/>
      <c r="H1175" s="12"/>
      <c r="I1175" s="12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x14ac:dyDescent="0.25">
      <c r="A1176" s="8"/>
      <c r="B1176" s="8"/>
      <c r="C1176" s="8"/>
      <c r="D1176" s="8"/>
      <c r="E1176" s="8"/>
      <c r="F1176" s="8"/>
      <c r="G1176" s="21"/>
      <c r="H1176" s="12"/>
      <c r="I1176" s="12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x14ac:dyDescent="0.25">
      <c r="A1177" s="8"/>
      <c r="B1177" s="8"/>
      <c r="C1177" s="8"/>
      <c r="D1177" s="8"/>
      <c r="E1177" s="8"/>
      <c r="F1177" s="8"/>
      <c r="G1177" s="21"/>
      <c r="H1177" s="12"/>
      <c r="I1177" s="12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x14ac:dyDescent="0.25">
      <c r="A1178" s="8"/>
      <c r="B1178" s="8"/>
      <c r="C1178" s="8"/>
      <c r="D1178" s="8"/>
      <c r="E1178" s="8"/>
      <c r="F1178" s="8"/>
      <c r="G1178" s="21"/>
      <c r="H1178" s="12"/>
      <c r="I1178" s="12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x14ac:dyDescent="0.25">
      <c r="A1179" s="8"/>
      <c r="B1179" s="8"/>
      <c r="C1179" s="8"/>
      <c r="D1179" s="8"/>
      <c r="E1179" s="8"/>
      <c r="F1179" s="8"/>
      <c r="G1179" s="21"/>
      <c r="H1179" s="12"/>
      <c r="I1179" s="12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x14ac:dyDescent="0.25">
      <c r="A1180" s="8"/>
      <c r="B1180" s="8"/>
      <c r="C1180" s="8"/>
      <c r="D1180" s="8"/>
      <c r="E1180" s="8"/>
      <c r="F1180" s="8"/>
      <c r="G1180" s="21"/>
      <c r="H1180" s="12"/>
      <c r="I1180" s="12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x14ac:dyDescent="0.25">
      <c r="A1181" s="8"/>
      <c r="B1181" s="8"/>
      <c r="C1181" s="8"/>
      <c r="D1181" s="8"/>
      <c r="E1181" s="8"/>
      <c r="F1181" s="8"/>
      <c r="G1181" s="21"/>
      <c r="H1181" s="12"/>
      <c r="I1181" s="12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x14ac:dyDescent="0.25">
      <c r="A1182" s="8"/>
      <c r="B1182" s="8"/>
      <c r="C1182" s="8"/>
      <c r="D1182" s="8"/>
      <c r="E1182" s="8"/>
      <c r="F1182" s="8"/>
      <c r="G1182" s="21"/>
      <c r="H1182" s="12"/>
      <c r="I1182" s="12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x14ac:dyDescent="0.25">
      <c r="A1183" s="8"/>
      <c r="B1183" s="8"/>
      <c r="C1183" s="8"/>
      <c r="D1183" s="8"/>
      <c r="E1183" s="8"/>
      <c r="F1183" s="8"/>
      <c r="G1183" s="21"/>
      <c r="H1183" s="12"/>
      <c r="I1183" s="12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x14ac:dyDescent="0.25">
      <c r="A1184" s="8"/>
      <c r="B1184" s="8"/>
      <c r="C1184" s="8"/>
      <c r="D1184" s="8"/>
      <c r="E1184" s="8"/>
      <c r="F1184" s="8"/>
      <c r="G1184" s="21"/>
      <c r="H1184" s="12"/>
      <c r="I1184" s="12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x14ac:dyDescent="0.25">
      <c r="A1185" s="8"/>
      <c r="B1185" s="8"/>
      <c r="C1185" s="8"/>
      <c r="D1185" s="8"/>
      <c r="E1185" s="8"/>
      <c r="F1185" s="8"/>
      <c r="G1185" s="21"/>
      <c r="H1185" s="12"/>
      <c r="I1185" s="12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x14ac:dyDescent="0.25">
      <c r="A1186" s="8"/>
      <c r="B1186" s="8"/>
      <c r="C1186" s="8"/>
      <c r="D1186" s="8"/>
      <c r="E1186" s="8"/>
      <c r="F1186" s="8"/>
      <c r="G1186" s="21"/>
      <c r="H1186" s="12"/>
      <c r="I1186" s="12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x14ac:dyDescent="0.25">
      <c r="A1187" s="8"/>
      <c r="B1187" s="8"/>
      <c r="C1187" s="8"/>
      <c r="D1187" s="8"/>
      <c r="E1187" s="8"/>
      <c r="F1187" s="8"/>
      <c r="G1187" s="21"/>
      <c r="H1187" s="12"/>
      <c r="I1187" s="12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x14ac:dyDescent="0.25">
      <c r="A1188" s="8"/>
      <c r="B1188" s="8"/>
      <c r="C1188" s="8"/>
      <c r="D1188" s="8"/>
      <c r="E1188" s="8"/>
      <c r="F1188" s="8"/>
      <c r="G1188" s="21"/>
      <c r="H1188" s="12"/>
      <c r="I1188" s="12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x14ac:dyDescent="0.25">
      <c r="A1189" s="8"/>
      <c r="B1189" s="8"/>
      <c r="C1189" s="8"/>
      <c r="D1189" s="8"/>
      <c r="E1189" s="8"/>
      <c r="F1189" s="8"/>
      <c r="G1189" s="21"/>
      <c r="H1189" s="12"/>
      <c r="I1189" s="12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x14ac:dyDescent="0.25">
      <c r="A1190" s="8"/>
      <c r="B1190" s="8"/>
      <c r="C1190" s="8"/>
      <c r="D1190" s="8"/>
      <c r="E1190" s="8"/>
      <c r="F1190" s="8"/>
      <c r="G1190" s="21"/>
      <c r="H1190" s="12"/>
      <c r="I1190" s="12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x14ac:dyDescent="0.25">
      <c r="A1191" s="8"/>
      <c r="B1191" s="8"/>
      <c r="C1191" s="8"/>
      <c r="D1191" s="8"/>
      <c r="E1191" s="8"/>
      <c r="F1191" s="8"/>
      <c r="G1191" s="21"/>
      <c r="H1191" s="12"/>
      <c r="I1191" s="12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x14ac:dyDescent="0.25">
      <c r="A1192" s="8"/>
      <c r="B1192" s="8"/>
      <c r="C1192" s="8"/>
      <c r="D1192" s="8"/>
      <c r="E1192" s="8"/>
      <c r="F1192" s="8"/>
      <c r="G1192" s="21"/>
      <c r="H1192" s="12"/>
      <c r="I1192" s="12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x14ac:dyDescent="0.25">
      <c r="A1193" s="8"/>
      <c r="B1193" s="8"/>
      <c r="C1193" s="8"/>
      <c r="D1193" s="8"/>
      <c r="E1193" s="8"/>
      <c r="F1193" s="8"/>
      <c r="G1193" s="21"/>
      <c r="H1193" s="12"/>
      <c r="I1193" s="12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x14ac:dyDescent="0.25">
      <c r="A1194" s="8"/>
      <c r="B1194" s="8"/>
      <c r="C1194" s="8"/>
      <c r="D1194" s="8"/>
      <c r="E1194" s="8"/>
      <c r="F1194" s="8"/>
      <c r="G1194" s="21"/>
      <c r="H1194" s="12"/>
      <c r="I1194" s="12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x14ac:dyDescent="0.25">
      <c r="A1195" s="8"/>
      <c r="B1195" s="8"/>
      <c r="C1195" s="8"/>
      <c r="D1195" s="8"/>
      <c r="E1195" s="8"/>
      <c r="F1195" s="8"/>
      <c r="G1195" s="21"/>
      <c r="H1195" s="12"/>
      <c r="I1195" s="12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x14ac:dyDescent="0.25">
      <c r="A1196" s="8"/>
      <c r="B1196" s="8"/>
      <c r="C1196" s="8"/>
      <c r="D1196" s="8"/>
      <c r="E1196" s="8"/>
      <c r="F1196" s="8"/>
      <c r="G1196" s="21"/>
      <c r="H1196" s="12"/>
      <c r="I1196" s="12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x14ac:dyDescent="0.25">
      <c r="A1197" s="8"/>
      <c r="B1197" s="8"/>
      <c r="C1197" s="8"/>
      <c r="D1197" s="8"/>
      <c r="E1197" s="8"/>
      <c r="F1197" s="8"/>
      <c r="G1197" s="21"/>
      <c r="H1197" s="12"/>
      <c r="I1197" s="12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x14ac:dyDescent="0.25">
      <c r="A1198" s="8"/>
      <c r="B1198" s="8"/>
      <c r="C1198" s="8"/>
      <c r="D1198" s="8"/>
      <c r="E1198" s="8"/>
      <c r="F1198" s="8"/>
      <c r="G1198" s="21"/>
      <c r="H1198" s="12"/>
      <c r="I1198" s="12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x14ac:dyDescent="0.25">
      <c r="A1199" s="8"/>
      <c r="B1199" s="8"/>
      <c r="C1199" s="8"/>
      <c r="D1199" s="8"/>
      <c r="E1199" s="8"/>
      <c r="F1199" s="8"/>
      <c r="G1199" s="21"/>
      <c r="H1199" s="12"/>
      <c r="I1199" s="12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x14ac:dyDescent="0.25">
      <c r="A1200" s="8"/>
      <c r="B1200" s="8"/>
      <c r="C1200" s="8"/>
      <c r="D1200" s="8"/>
      <c r="E1200" s="8"/>
      <c r="F1200" s="8"/>
      <c r="G1200" s="21"/>
      <c r="H1200" s="12"/>
      <c r="I1200" s="12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x14ac:dyDescent="0.25">
      <c r="A1201" s="8"/>
      <c r="B1201" s="8"/>
      <c r="C1201" s="8"/>
      <c r="D1201" s="8"/>
      <c r="E1201" s="8"/>
      <c r="F1201" s="8"/>
      <c r="G1201" s="21"/>
      <c r="H1201" s="12"/>
      <c r="I1201" s="12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x14ac:dyDescent="0.25">
      <c r="A1202" s="8"/>
      <c r="B1202" s="8"/>
      <c r="C1202" s="8"/>
      <c r="D1202" s="8"/>
      <c r="E1202" s="8"/>
      <c r="F1202" s="8"/>
      <c r="G1202" s="21"/>
      <c r="H1202" s="12"/>
      <c r="I1202" s="12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x14ac:dyDescent="0.25">
      <c r="A1203" s="8"/>
      <c r="B1203" s="8"/>
      <c r="C1203" s="8"/>
      <c r="D1203" s="8"/>
      <c r="E1203" s="8"/>
      <c r="F1203" s="8"/>
      <c r="G1203" s="21"/>
      <c r="H1203" s="12"/>
      <c r="I1203" s="12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x14ac:dyDescent="0.25">
      <c r="A1204" s="8"/>
      <c r="B1204" s="8"/>
      <c r="C1204" s="8"/>
      <c r="D1204" s="8"/>
      <c r="E1204" s="8"/>
      <c r="F1204" s="8"/>
      <c r="G1204" s="21"/>
      <c r="H1204" s="12"/>
      <c r="I1204" s="12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x14ac:dyDescent="0.25">
      <c r="A1205" s="8"/>
      <c r="B1205" s="8"/>
      <c r="C1205" s="8"/>
      <c r="D1205" s="8"/>
      <c r="E1205" s="8"/>
      <c r="F1205" s="8"/>
      <c r="G1205" s="21"/>
      <c r="H1205" s="12"/>
      <c r="I1205" s="12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x14ac:dyDescent="0.25">
      <c r="A1206" s="8"/>
      <c r="B1206" s="8"/>
      <c r="C1206" s="8"/>
      <c r="D1206" s="8"/>
      <c r="E1206" s="8"/>
      <c r="F1206" s="8"/>
      <c r="G1206" s="21"/>
      <c r="H1206" s="12"/>
      <c r="I1206" s="12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x14ac:dyDescent="0.25">
      <c r="A1207" s="8"/>
      <c r="B1207" s="8"/>
      <c r="C1207" s="8"/>
      <c r="D1207" s="8"/>
      <c r="E1207" s="8"/>
      <c r="F1207" s="8"/>
      <c r="G1207" s="21"/>
      <c r="H1207" s="12"/>
      <c r="I1207" s="12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x14ac:dyDescent="0.25">
      <c r="A1208" s="8"/>
      <c r="B1208" s="8"/>
      <c r="C1208" s="8"/>
      <c r="D1208" s="8"/>
      <c r="E1208" s="8"/>
      <c r="F1208" s="8"/>
      <c r="G1208" s="21"/>
      <c r="H1208" s="12"/>
      <c r="I1208" s="12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x14ac:dyDescent="0.25">
      <c r="A1209" s="8"/>
      <c r="B1209" s="8"/>
      <c r="C1209" s="8"/>
      <c r="D1209" s="8"/>
      <c r="E1209" s="8"/>
      <c r="F1209" s="8"/>
      <c r="G1209" s="21"/>
      <c r="H1209" s="12"/>
      <c r="I1209" s="12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x14ac:dyDescent="0.25">
      <c r="A1210" s="8"/>
      <c r="B1210" s="8"/>
      <c r="C1210" s="8"/>
      <c r="D1210" s="8"/>
      <c r="E1210" s="8"/>
      <c r="F1210" s="8"/>
      <c r="G1210" s="21"/>
      <c r="H1210" s="12"/>
      <c r="I1210" s="12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x14ac:dyDescent="0.25">
      <c r="A1211" s="8"/>
      <c r="B1211" s="8"/>
      <c r="C1211" s="8"/>
      <c r="D1211" s="8"/>
      <c r="E1211" s="8"/>
      <c r="F1211" s="8"/>
      <c r="G1211" s="21"/>
      <c r="H1211" s="12"/>
      <c r="I1211" s="12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x14ac:dyDescent="0.25">
      <c r="A1212" s="8"/>
      <c r="B1212" s="8"/>
      <c r="C1212" s="8"/>
      <c r="D1212" s="8"/>
      <c r="E1212" s="8"/>
      <c r="F1212" s="8"/>
      <c r="G1212" s="21"/>
      <c r="H1212" s="12"/>
      <c r="I1212" s="12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x14ac:dyDescent="0.25">
      <c r="A1213" s="8"/>
      <c r="B1213" s="8"/>
      <c r="C1213" s="8"/>
      <c r="D1213" s="8"/>
      <c r="E1213" s="8"/>
      <c r="F1213" s="8"/>
      <c r="G1213" s="21"/>
      <c r="H1213" s="12"/>
      <c r="I1213" s="12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x14ac:dyDescent="0.25">
      <c r="A1214" s="8"/>
      <c r="B1214" s="8"/>
      <c r="C1214" s="8"/>
      <c r="D1214" s="8"/>
      <c r="E1214" s="8"/>
      <c r="F1214" s="8"/>
      <c r="G1214" s="21"/>
      <c r="H1214" s="12"/>
      <c r="I1214" s="12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x14ac:dyDescent="0.25">
      <c r="A1215" s="8"/>
      <c r="B1215" s="8"/>
      <c r="C1215" s="8"/>
      <c r="D1215" s="8"/>
      <c r="E1215" s="8"/>
      <c r="F1215" s="8"/>
      <c r="G1215" s="21"/>
      <c r="H1215" s="12"/>
      <c r="I1215" s="12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x14ac:dyDescent="0.25">
      <c r="A1216" s="8"/>
      <c r="B1216" s="8"/>
      <c r="C1216" s="8"/>
      <c r="D1216" s="8"/>
      <c r="E1216" s="8"/>
      <c r="F1216" s="8"/>
      <c r="G1216" s="21"/>
      <c r="H1216" s="12"/>
      <c r="I1216" s="12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x14ac:dyDescent="0.25">
      <c r="A1217" s="8"/>
      <c r="B1217" s="8"/>
      <c r="C1217" s="8"/>
      <c r="D1217" s="8"/>
      <c r="E1217" s="8"/>
      <c r="F1217" s="8"/>
      <c r="G1217" s="21"/>
      <c r="H1217" s="12"/>
      <c r="I1217" s="12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x14ac:dyDescent="0.25">
      <c r="A1218" s="8"/>
      <c r="B1218" s="8"/>
      <c r="C1218" s="8"/>
      <c r="D1218" s="8"/>
      <c r="E1218" s="8"/>
      <c r="F1218" s="8"/>
      <c r="G1218" s="21"/>
      <c r="H1218" s="12"/>
      <c r="I1218" s="12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x14ac:dyDescent="0.25">
      <c r="A1219" s="8"/>
      <c r="B1219" s="8"/>
      <c r="C1219" s="8"/>
      <c r="D1219" s="8"/>
      <c r="E1219" s="8"/>
      <c r="F1219" s="8"/>
      <c r="G1219" s="21"/>
      <c r="H1219" s="12"/>
      <c r="I1219" s="12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x14ac:dyDescent="0.25">
      <c r="A1220" s="8"/>
      <c r="B1220" s="8"/>
      <c r="C1220" s="8"/>
      <c r="D1220" s="8"/>
      <c r="E1220" s="8"/>
      <c r="F1220" s="8"/>
      <c r="G1220" s="21"/>
      <c r="H1220" s="12"/>
      <c r="I1220" s="12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x14ac:dyDescent="0.25">
      <c r="A1221" s="8"/>
      <c r="B1221" s="8"/>
      <c r="C1221" s="8"/>
      <c r="D1221" s="8"/>
      <c r="E1221" s="8"/>
      <c r="F1221" s="8"/>
      <c r="G1221" s="21"/>
      <c r="H1221" s="12"/>
      <c r="I1221" s="12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x14ac:dyDescent="0.25">
      <c r="A1222" s="8"/>
      <c r="B1222" s="8"/>
      <c r="C1222" s="8"/>
      <c r="D1222" s="8"/>
      <c r="E1222" s="8"/>
      <c r="F1222" s="8"/>
      <c r="G1222" s="21"/>
      <c r="H1222" s="12"/>
      <c r="I1222" s="12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x14ac:dyDescent="0.25">
      <c r="A1223" s="8"/>
      <c r="B1223" s="8"/>
      <c r="C1223" s="8"/>
      <c r="D1223" s="8"/>
      <c r="E1223" s="8"/>
      <c r="F1223" s="8"/>
      <c r="G1223" s="21"/>
      <c r="H1223" s="12"/>
      <c r="I1223" s="12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x14ac:dyDescent="0.25">
      <c r="A1224" s="8"/>
      <c r="B1224" s="8"/>
      <c r="C1224" s="8"/>
      <c r="D1224" s="8"/>
      <c r="E1224" s="8"/>
      <c r="F1224" s="8"/>
      <c r="G1224" s="21"/>
      <c r="H1224" s="12"/>
      <c r="I1224" s="12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x14ac:dyDescent="0.25">
      <c r="A1225" s="8"/>
      <c r="B1225" s="8"/>
      <c r="C1225" s="8"/>
      <c r="D1225" s="8"/>
      <c r="E1225" s="8"/>
      <c r="F1225" s="8"/>
      <c r="G1225" s="21"/>
      <c r="H1225" s="12"/>
      <c r="I1225" s="12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x14ac:dyDescent="0.25">
      <c r="A1226" s="8"/>
      <c r="B1226" s="8"/>
      <c r="C1226" s="8"/>
      <c r="D1226" s="8"/>
      <c r="E1226" s="8"/>
      <c r="F1226" s="8"/>
      <c r="G1226" s="21"/>
      <c r="H1226" s="12"/>
      <c r="I1226" s="12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5">
      <c r="A1227" s="8"/>
      <c r="B1227" s="8"/>
      <c r="C1227" s="8"/>
      <c r="D1227" s="8"/>
      <c r="E1227" s="8"/>
      <c r="F1227" s="8"/>
      <c r="G1227" s="21"/>
      <c r="H1227" s="12"/>
      <c r="I1227" s="12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x14ac:dyDescent="0.25">
      <c r="A1228" s="8"/>
      <c r="B1228" s="8"/>
      <c r="C1228" s="8"/>
      <c r="D1228" s="8"/>
      <c r="E1228" s="8"/>
      <c r="F1228" s="8"/>
      <c r="G1228" s="21"/>
      <c r="H1228" s="12"/>
      <c r="I1228" s="12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x14ac:dyDescent="0.25">
      <c r="A1229" s="8"/>
      <c r="B1229" s="8"/>
      <c r="C1229" s="8"/>
      <c r="D1229" s="8"/>
      <c r="E1229" s="8"/>
      <c r="F1229" s="8"/>
      <c r="G1229" s="21"/>
      <c r="H1229" s="12"/>
      <c r="I1229" s="12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5">
      <c r="A1230" s="8"/>
      <c r="B1230" s="8"/>
      <c r="C1230" s="8"/>
      <c r="D1230" s="8"/>
      <c r="E1230" s="8"/>
      <c r="F1230" s="8"/>
      <c r="G1230" s="21"/>
      <c r="H1230" s="12"/>
      <c r="I1230" s="12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x14ac:dyDescent="0.25">
      <c r="A1231" s="8"/>
      <c r="B1231" s="8"/>
      <c r="C1231" s="8"/>
      <c r="D1231" s="8"/>
      <c r="E1231" s="8"/>
      <c r="F1231" s="8"/>
      <c r="G1231" s="21"/>
      <c r="H1231" s="12"/>
      <c r="I1231" s="12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x14ac:dyDescent="0.25">
      <c r="A1232" s="8"/>
      <c r="B1232" s="8"/>
      <c r="C1232" s="8"/>
      <c r="D1232" s="8"/>
      <c r="E1232" s="8"/>
      <c r="F1232" s="8"/>
      <c r="G1232" s="21"/>
      <c r="H1232" s="12"/>
      <c r="I1232" s="12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5">
      <c r="A1233" s="8"/>
      <c r="B1233" s="8"/>
      <c r="C1233" s="8"/>
      <c r="D1233" s="8"/>
      <c r="E1233" s="8"/>
      <c r="F1233" s="8"/>
      <c r="G1233" s="21"/>
      <c r="H1233" s="12"/>
      <c r="I1233" s="12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x14ac:dyDescent="0.25">
      <c r="A1234" s="8"/>
      <c r="B1234" s="8"/>
      <c r="C1234" s="8"/>
      <c r="D1234" s="8"/>
      <c r="E1234" s="8"/>
      <c r="F1234" s="8"/>
      <c r="G1234" s="21"/>
      <c r="H1234" s="12"/>
      <c r="I1234" s="12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x14ac:dyDescent="0.25">
      <c r="A1235" s="8"/>
      <c r="B1235" s="8"/>
      <c r="C1235" s="8"/>
      <c r="D1235" s="8"/>
      <c r="E1235" s="8"/>
      <c r="F1235" s="8"/>
      <c r="G1235" s="21"/>
      <c r="H1235" s="12"/>
      <c r="I1235" s="12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5">
      <c r="A1236" s="8"/>
      <c r="B1236" s="8"/>
      <c r="C1236" s="8"/>
      <c r="D1236" s="8"/>
      <c r="E1236" s="8"/>
      <c r="F1236" s="8"/>
      <c r="G1236" s="21"/>
      <c r="H1236" s="12"/>
      <c r="I1236" s="12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x14ac:dyDescent="0.25">
      <c r="A1237" s="8"/>
      <c r="B1237" s="8"/>
      <c r="C1237" s="8"/>
      <c r="D1237" s="8"/>
      <c r="E1237" s="8"/>
      <c r="F1237" s="8"/>
      <c r="G1237" s="21"/>
      <c r="H1237" s="12"/>
      <c r="I1237" s="12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x14ac:dyDescent="0.25">
      <c r="A1238" s="8"/>
      <c r="B1238" s="8"/>
      <c r="C1238" s="8"/>
      <c r="D1238" s="8"/>
      <c r="E1238" s="8"/>
      <c r="F1238" s="8"/>
      <c r="G1238" s="21"/>
      <c r="H1238" s="12"/>
      <c r="I1238" s="12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5">
      <c r="A1239" s="8"/>
      <c r="B1239" s="8"/>
      <c r="C1239" s="8"/>
      <c r="D1239" s="8"/>
      <c r="E1239" s="8"/>
      <c r="F1239" s="8"/>
      <c r="G1239" s="21"/>
      <c r="H1239" s="12"/>
      <c r="I1239" s="12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x14ac:dyDescent="0.25">
      <c r="A1240" s="8"/>
      <c r="B1240" s="8"/>
      <c r="C1240" s="8"/>
      <c r="D1240" s="8"/>
      <c r="E1240" s="8"/>
      <c r="F1240" s="8"/>
      <c r="G1240" s="21"/>
      <c r="H1240" s="12"/>
      <c r="I1240" s="12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x14ac:dyDescent="0.25">
      <c r="A1241" s="8"/>
      <c r="B1241" s="8"/>
      <c r="C1241" s="8"/>
      <c r="D1241" s="8"/>
      <c r="E1241" s="8"/>
      <c r="F1241" s="8"/>
      <c r="G1241" s="21"/>
      <c r="H1241" s="12"/>
      <c r="I1241" s="12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5">
      <c r="A1242" s="8"/>
      <c r="B1242" s="8"/>
      <c r="C1242" s="8"/>
      <c r="D1242" s="8"/>
      <c r="E1242" s="8"/>
      <c r="F1242" s="8"/>
      <c r="G1242" s="21"/>
      <c r="H1242" s="12"/>
      <c r="I1242" s="12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x14ac:dyDescent="0.25">
      <c r="A1243" s="8"/>
      <c r="B1243" s="8"/>
      <c r="C1243" s="8"/>
      <c r="D1243" s="8"/>
      <c r="E1243" s="8"/>
      <c r="F1243" s="8"/>
      <c r="G1243" s="21"/>
      <c r="H1243" s="12"/>
      <c r="I1243" s="12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x14ac:dyDescent="0.25">
      <c r="A1244" s="8"/>
      <c r="B1244" s="8"/>
      <c r="C1244" s="8"/>
      <c r="D1244" s="8"/>
      <c r="E1244" s="8"/>
      <c r="F1244" s="8"/>
      <c r="G1244" s="21"/>
      <c r="H1244" s="12"/>
      <c r="I1244" s="12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5">
      <c r="A1245" s="8"/>
      <c r="B1245" s="8"/>
      <c r="C1245" s="8"/>
      <c r="D1245" s="8"/>
      <c r="E1245" s="8"/>
      <c r="F1245" s="8"/>
      <c r="G1245" s="21"/>
      <c r="H1245" s="12"/>
      <c r="I1245" s="12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x14ac:dyDescent="0.25">
      <c r="A1246" s="8"/>
      <c r="B1246" s="8"/>
      <c r="C1246" s="8"/>
      <c r="D1246" s="8"/>
      <c r="E1246" s="8"/>
      <c r="F1246" s="8"/>
      <c r="G1246" s="21"/>
      <c r="H1246" s="12"/>
      <c r="I1246" s="12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x14ac:dyDescent="0.25">
      <c r="A1247" s="8"/>
      <c r="B1247" s="8"/>
      <c r="C1247" s="8"/>
      <c r="D1247" s="8"/>
      <c r="E1247" s="8"/>
      <c r="F1247" s="8"/>
      <c r="G1247" s="21"/>
      <c r="H1247" s="12"/>
      <c r="I1247" s="12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5">
      <c r="A1248" s="8"/>
      <c r="B1248" s="8"/>
      <c r="C1248" s="8"/>
      <c r="D1248" s="8"/>
      <c r="E1248" s="8"/>
      <c r="F1248" s="8"/>
      <c r="G1248" s="21"/>
      <c r="H1248" s="12"/>
      <c r="I1248" s="12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x14ac:dyDescent="0.25">
      <c r="A1249" s="8"/>
      <c r="B1249" s="8"/>
      <c r="C1249" s="8"/>
      <c r="D1249" s="8"/>
      <c r="E1249" s="8"/>
      <c r="F1249" s="8"/>
      <c r="G1249" s="21"/>
      <c r="H1249" s="12"/>
      <c r="I1249" s="12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x14ac:dyDescent="0.25">
      <c r="A1250" s="8"/>
      <c r="B1250" s="8"/>
      <c r="C1250" s="8"/>
      <c r="D1250" s="8"/>
      <c r="E1250" s="8"/>
      <c r="F1250" s="8"/>
      <c r="G1250" s="21"/>
      <c r="H1250" s="12"/>
      <c r="I1250" s="12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5">
      <c r="A1251" s="8"/>
      <c r="B1251" s="8"/>
      <c r="C1251" s="8"/>
      <c r="D1251" s="8"/>
      <c r="E1251" s="8"/>
      <c r="F1251" s="8"/>
      <c r="G1251" s="21"/>
      <c r="H1251" s="12"/>
      <c r="I1251" s="12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x14ac:dyDescent="0.25">
      <c r="A1252" s="8"/>
      <c r="B1252" s="8"/>
      <c r="C1252" s="8"/>
      <c r="D1252" s="8"/>
      <c r="E1252" s="8"/>
      <c r="F1252" s="8"/>
      <c r="G1252" s="21"/>
      <c r="H1252" s="12"/>
      <c r="I1252" s="12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x14ac:dyDescent="0.25">
      <c r="A1253" s="8"/>
      <c r="B1253" s="8"/>
      <c r="C1253" s="8"/>
      <c r="D1253" s="8"/>
      <c r="E1253" s="8"/>
      <c r="F1253" s="8"/>
      <c r="G1253" s="21"/>
      <c r="H1253" s="12"/>
      <c r="I1253" s="12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5">
      <c r="A1254" s="8"/>
      <c r="B1254" s="8"/>
      <c r="C1254" s="8"/>
      <c r="D1254" s="8"/>
      <c r="E1254" s="8"/>
      <c r="F1254" s="8"/>
      <c r="G1254" s="21"/>
      <c r="H1254" s="12"/>
      <c r="I1254" s="12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x14ac:dyDescent="0.25">
      <c r="A1255" s="8"/>
      <c r="B1255" s="8"/>
      <c r="C1255" s="8"/>
      <c r="D1255" s="8"/>
      <c r="E1255" s="8"/>
      <c r="F1255" s="8"/>
      <c r="G1255" s="21"/>
      <c r="H1255" s="12"/>
      <c r="I1255" s="12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x14ac:dyDescent="0.25">
      <c r="A1256" s="8"/>
      <c r="B1256" s="8"/>
      <c r="C1256" s="8"/>
      <c r="D1256" s="8"/>
      <c r="E1256" s="8"/>
      <c r="F1256" s="8"/>
      <c r="G1256" s="21"/>
      <c r="H1256" s="12"/>
      <c r="I1256" s="12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5">
      <c r="A1257" s="8"/>
      <c r="B1257" s="8"/>
      <c r="C1257" s="8"/>
      <c r="D1257" s="8"/>
      <c r="E1257" s="8"/>
      <c r="F1257" s="8"/>
      <c r="G1257" s="21"/>
      <c r="H1257" s="12"/>
      <c r="I1257" s="12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x14ac:dyDescent="0.25">
      <c r="A1258" s="8"/>
      <c r="B1258" s="8"/>
      <c r="C1258" s="8"/>
      <c r="D1258" s="8"/>
      <c r="E1258" s="8"/>
      <c r="F1258" s="8"/>
      <c r="G1258" s="21"/>
      <c r="H1258" s="12"/>
      <c r="I1258" s="12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x14ac:dyDescent="0.25">
      <c r="A1259" s="8"/>
      <c r="B1259" s="8"/>
      <c r="C1259" s="8"/>
      <c r="D1259" s="8"/>
      <c r="E1259" s="8"/>
      <c r="F1259" s="8"/>
      <c r="G1259" s="21"/>
      <c r="H1259" s="12"/>
      <c r="I1259" s="12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5">
      <c r="A1260" s="8"/>
      <c r="B1260" s="8"/>
      <c r="C1260" s="8"/>
      <c r="D1260" s="8"/>
      <c r="E1260" s="8"/>
      <c r="F1260" s="8"/>
      <c r="G1260" s="21"/>
      <c r="H1260" s="12"/>
      <c r="I1260" s="12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x14ac:dyDescent="0.25">
      <c r="A1261" s="8"/>
      <c r="B1261" s="8"/>
      <c r="C1261" s="8"/>
      <c r="D1261" s="8"/>
      <c r="E1261" s="8"/>
      <c r="F1261" s="8"/>
      <c r="G1261" s="21"/>
      <c r="H1261" s="12"/>
      <c r="I1261" s="12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x14ac:dyDescent="0.25">
      <c r="A1262" s="8"/>
      <c r="B1262" s="8"/>
      <c r="C1262" s="8"/>
      <c r="D1262" s="8"/>
      <c r="E1262" s="8"/>
      <c r="F1262" s="8"/>
      <c r="G1262" s="21"/>
      <c r="H1262" s="12"/>
      <c r="I1262" s="12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5">
      <c r="A1263" s="8"/>
      <c r="B1263" s="8"/>
      <c r="C1263" s="8"/>
      <c r="D1263" s="8"/>
      <c r="E1263" s="8"/>
      <c r="F1263" s="8"/>
      <c r="G1263" s="21"/>
      <c r="H1263" s="12"/>
      <c r="I1263" s="12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x14ac:dyDescent="0.25">
      <c r="A1264" s="8"/>
      <c r="B1264" s="8"/>
      <c r="C1264" s="8"/>
      <c r="D1264" s="8"/>
      <c r="E1264" s="8"/>
      <c r="F1264" s="8"/>
      <c r="G1264" s="21"/>
      <c r="H1264" s="12"/>
      <c r="I1264" s="12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x14ac:dyDescent="0.25">
      <c r="A1265" s="8"/>
      <c r="B1265" s="8"/>
      <c r="C1265" s="8"/>
      <c r="D1265" s="8"/>
      <c r="E1265" s="8"/>
      <c r="F1265" s="8"/>
      <c r="G1265" s="21"/>
      <c r="H1265" s="12"/>
      <c r="I1265" s="12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5">
      <c r="A1266" s="8"/>
      <c r="B1266" s="8"/>
      <c r="C1266" s="8"/>
      <c r="D1266" s="8"/>
      <c r="E1266" s="8"/>
      <c r="F1266" s="8"/>
      <c r="G1266" s="21"/>
      <c r="H1266" s="12"/>
      <c r="I1266" s="12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x14ac:dyDescent="0.25">
      <c r="A1267" s="8"/>
      <c r="B1267" s="8"/>
      <c r="C1267" s="8"/>
      <c r="D1267" s="8"/>
      <c r="E1267" s="8"/>
      <c r="F1267" s="8"/>
      <c r="G1267" s="21"/>
      <c r="H1267" s="12"/>
      <c r="I1267" s="12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x14ac:dyDescent="0.25">
      <c r="A1268" s="8"/>
      <c r="B1268" s="8"/>
      <c r="C1268" s="8"/>
      <c r="D1268" s="8"/>
      <c r="E1268" s="8"/>
      <c r="F1268" s="8"/>
      <c r="G1268" s="21"/>
      <c r="H1268" s="12"/>
      <c r="I1268" s="12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5">
      <c r="A1269" s="8"/>
      <c r="B1269" s="8"/>
      <c r="C1269" s="8"/>
      <c r="D1269" s="8"/>
      <c r="E1269" s="8"/>
      <c r="F1269" s="8"/>
      <c r="G1269" s="21"/>
      <c r="H1269" s="12"/>
      <c r="I1269" s="12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x14ac:dyDescent="0.25">
      <c r="A1270" s="8"/>
      <c r="B1270" s="8"/>
      <c r="C1270" s="8"/>
      <c r="D1270" s="8"/>
      <c r="E1270" s="8"/>
      <c r="F1270" s="8"/>
      <c r="G1270" s="21"/>
      <c r="H1270" s="12"/>
      <c r="I1270" s="12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x14ac:dyDescent="0.25">
      <c r="A1271" s="8"/>
      <c r="B1271" s="8"/>
      <c r="C1271" s="8"/>
      <c r="D1271" s="8"/>
      <c r="E1271" s="8"/>
      <c r="F1271" s="8"/>
      <c r="G1271" s="21"/>
      <c r="H1271" s="12"/>
      <c r="I1271" s="12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5">
      <c r="A1272" s="8"/>
      <c r="B1272" s="8"/>
      <c r="C1272" s="8"/>
      <c r="D1272" s="8"/>
      <c r="E1272" s="8"/>
      <c r="F1272" s="8"/>
      <c r="G1272" s="21"/>
      <c r="H1272" s="12"/>
      <c r="I1272" s="12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x14ac:dyDescent="0.25">
      <c r="A1273" s="8"/>
      <c r="B1273" s="8"/>
      <c r="C1273" s="8"/>
      <c r="D1273" s="8"/>
      <c r="E1273" s="8"/>
      <c r="F1273" s="8"/>
      <c r="G1273" s="21"/>
      <c r="H1273" s="12"/>
      <c r="I1273" s="12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x14ac:dyDescent="0.25">
      <c r="A1274" s="8"/>
      <c r="B1274" s="8"/>
      <c r="C1274" s="8"/>
      <c r="D1274" s="8"/>
      <c r="E1274" s="8"/>
      <c r="F1274" s="8"/>
      <c r="G1274" s="21"/>
      <c r="H1274" s="12"/>
      <c r="I1274" s="12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5">
      <c r="A1275" s="8"/>
      <c r="B1275" s="8"/>
      <c r="C1275" s="8"/>
      <c r="D1275" s="8"/>
      <c r="E1275" s="8"/>
      <c r="F1275" s="8"/>
      <c r="G1275" s="21"/>
      <c r="H1275" s="12"/>
      <c r="I1275" s="12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x14ac:dyDescent="0.25">
      <c r="A1276" s="8"/>
      <c r="B1276" s="8"/>
      <c r="C1276" s="8"/>
      <c r="D1276" s="8"/>
      <c r="E1276" s="8"/>
      <c r="F1276" s="8"/>
      <c r="G1276" s="21"/>
      <c r="H1276" s="12"/>
      <c r="I1276" s="12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x14ac:dyDescent="0.25">
      <c r="A1277" s="8"/>
      <c r="B1277" s="8"/>
      <c r="C1277" s="8"/>
      <c r="D1277" s="8"/>
      <c r="E1277" s="8"/>
      <c r="F1277" s="8"/>
      <c r="G1277" s="21"/>
      <c r="H1277" s="12"/>
      <c r="I1277" s="12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5">
      <c r="A1278" s="8"/>
      <c r="B1278" s="8"/>
      <c r="C1278" s="8"/>
      <c r="D1278" s="8"/>
      <c r="E1278" s="8"/>
      <c r="F1278" s="8"/>
      <c r="G1278" s="21"/>
      <c r="H1278" s="12"/>
      <c r="I1278" s="12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x14ac:dyDescent="0.25">
      <c r="A1279" s="8"/>
      <c r="B1279" s="8"/>
      <c r="C1279" s="8"/>
      <c r="D1279" s="8"/>
      <c r="E1279" s="8"/>
      <c r="F1279" s="8"/>
      <c r="G1279" s="21"/>
      <c r="H1279" s="12"/>
      <c r="I1279" s="12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x14ac:dyDescent="0.25">
      <c r="A1280" s="8"/>
      <c r="B1280" s="8"/>
      <c r="C1280" s="8"/>
      <c r="D1280" s="8"/>
      <c r="E1280" s="8"/>
      <c r="F1280" s="8"/>
      <c r="G1280" s="21"/>
      <c r="H1280" s="12"/>
      <c r="I1280" s="12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5">
      <c r="A1281" s="8"/>
      <c r="B1281" s="8"/>
      <c r="C1281" s="8"/>
      <c r="D1281" s="8"/>
      <c r="E1281" s="8"/>
      <c r="F1281" s="8"/>
      <c r="G1281" s="21"/>
      <c r="H1281" s="12"/>
      <c r="I1281" s="12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x14ac:dyDescent="0.25">
      <c r="A1282" s="8"/>
      <c r="B1282" s="8"/>
      <c r="C1282" s="8"/>
      <c r="D1282" s="8"/>
      <c r="E1282" s="8"/>
      <c r="F1282" s="8"/>
      <c r="G1282" s="21"/>
      <c r="H1282" s="12"/>
      <c r="I1282" s="12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x14ac:dyDescent="0.25">
      <c r="A1283" s="8"/>
      <c r="B1283" s="8"/>
      <c r="C1283" s="8"/>
      <c r="D1283" s="8"/>
      <c r="E1283" s="8"/>
      <c r="F1283" s="8"/>
      <c r="G1283" s="21"/>
      <c r="H1283" s="12"/>
      <c r="I1283" s="12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5">
      <c r="A1284" s="8"/>
      <c r="B1284" s="8"/>
      <c r="C1284" s="8"/>
      <c r="D1284" s="8"/>
      <c r="E1284" s="8"/>
      <c r="F1284" s="8"/>
      <c r="G1284" s="21"/>
      <c r="H1284" s="12"/>
      <c r="I1284" s="12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x14ac:dyDescent="0.25">
      <c r="A1285" s="8"/>
      <c r="B1285" s="8"/>
      <c r="C1285" s="8"/>
      <c r="D1285" s="8"/>
      <c r="E1285" s="8"/>
      <c r="F1285" s="8"/>
      <c r="G1285" s="21"/>
      <c r="H1285" s="12"/>
      <c r="I1285" s="12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x14ac:dyDescent="0.25">
      <c r="A1286" s="8"/>
      <c r="B1286" s="8"/>
      <c r="C1286" s="8"/>
      <c r="D1286" s="8"/>
      <c r="E1286" s="8"/>
      <c r="F1286" s="8"/>
      <c r="G1286" s="21"/>
      <c r="H1286" s="12"/>
      <c r="I1286" s="12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5">
      <c r="A1287" s="8"/>
      <c r="B1287" s="8"/>
      <c r="C1287" s="8"/>
      <c r="D1287" s="8"/>
      <c r="E1287" s="8"/>
      <c r="F1287" s="8"/>
      <c r="G1287" s="21"/>
      <c r="H1287" s="12"/>
      <c r="I1287" s="12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x14ac:dyDescent="0.25">
      <c r="A1288" s="8"/>
      <c r="B1288" s="8"/>
      <c r="C1288" s="8"/>
      <c r="D1288" s="8"/>
      <c r="E1288" s="8"/>
      <c r="F1288" s="8"/>
      <c r="G1288" s="21"/>
      <c r="H1288" s="12"/>
      <c r="I1288" s="12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x14ac:dyDescent="0.25">
      <c r="A1289" s="8"/>
      <c r="B1289" s="8"/>
      <c r="C1289" s="8"/>
      <c r="D1289" s="8"/>
      <c r="E1289" s="8"/>
      <c r="F1289" s="8"/>
      <c r="G1289" s="21"/>
      <c r="H1289" s="12"/>
      <c r="I1289" s="12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5">
      <c r="A1290" s="8"/>
      <c r="B1290" s="8"/>
      <c r="C1290" s="8"/>
      <c r="D1290" s="8"/>
      <c r="E1290" s="8"/>
      <c r="F1290" s="8"/>
      <c r="G1290" s="21"/>
      <c r="H1290" s="12"/>
      <c r="I1290" s="12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x14ac:dyDescent="0.25">
      <c r="A1291" s="8"/>
      <c r="B1291" s="8"/>
      <c r="C1291" s="8"/>
      <c r="D1291" s="8"/>
      <c r="E1291" s="8"/>
      <c r="F1291" s="8"/>
      <c r="G1291" s="21"/>
      <c r="H1291" s="12"/>
      <c r="I1291" s="12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x14ac:dyDescent="0.25">
      <c r="A1292" s="8"/>
      <c r="B1292" s="8"/>
      <c r="C1292" s="8"/>
      <c r="D1292" s="8"/>
      <c r="E1292" s="8"/>
      <c r="F1292" s="8"/>
      <c r="G1292" s="21"/>
      <c r="H1292" s="12"/>
      <c r="I1292" s="12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x14ac:dyDescent="0.25">
      <c r="A1293" s="8"/>
      <c r="B1293" s="8"/>
      <c r="C1293" s="8"/>
      <c r="D1293" s="8"/>
      <c r="E1293" s="8"/>
      <c r="F1293" s="8"/>
      <c r="G1293" s="21"/>
      <c r="H1293" s="12"/>
      <c r="I1293" s="12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x14ac:dyDescent="0.25">
      <c r="A1294" s="8"/>
      <c r="B1294" s="8"/>
      <c r="C1294" s="8"/>
      <c r="D1294" s="8"/>
      <c r="E1294" s="8"/>
      <c r="F1294" s="8"/>
      <c r="G1294" s="21"/>
      <c r="H1294" s="12"/>
      <c r="I1294" s="12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x14ac:dyDescent="0.25">
      <c r="A1295" s="8"/>
      <c r="B1295" s="8"/>
      <c r="C1295" s="8"/>
      <c r="D1295" s="8"/>
      <c r="E1295" s="8"/>
      <c r="F1295" s="8"/>
      <c r="G1295" s="21"/>
      <c r="H1295" s="12"/>
      <c r="I1295" s="12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x14ac:dyDescent="0.25">
      <c r="A1296" s="8"/>
      <c r="B1296" s="8"/>
      <c r="C1296" s="8"/>
      <c r="D1296" s="8"/>
      <c r="E1296" s="8"/>
      <c r="F1296" s="8"/>
      <c r="G1296" s="21"/>
      <c r="H1296" s="12"/>
      <c r="I1296" s="12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x14ac:dyDescent="0.25">
      <c r="A1297" s="8"/>
      <c r="B1297" s="8"/>
      <c r="C1297" s="8"/>
      <c r="D1297" s="8"/>
      <c r="E1297" s="8"/>
      <c r="F1297" s="8"/>
      <c r="G1297" s="21"/>
      <c r="H1297" s="12"/>
      <c r="I1297" s="12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x14ac:dyDescent="0.25">
      <c r="A1298" s="8"/>
      <c r="B1298" s="8"/>
      <c r="C1298" s="8"/>
      <c r="D1298" s="8"/>
      <c r="E1298" s="8"/>
      <c r="F1298" s="8"/>
      <c r="G1298" s="21"/>
      <c r="H1298" s="12"/>
      <c r="I1298" s="12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x14ac:dyDescent="0.25">
      <c r="A1299" s="8"/>
      <c r="B1299" s="8"/>
      <c r="C1299" s="8"/>
      <c r="D1299" s="8"/>
      <c r="E1299" s="8"/>
      <c r="F1299" s="8"/>
      <c r="G1299" s="21"/>
      <c r="H1299" s="12"/>
      <c r="I1299" s="12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x14ac:dyDescent="0.25">
      <c r="A1300" s="8"/>
      <c r="B1300" s="8"/>
      <c r="C1300" s="8"/>
      <c r="D1300" s="8"/>
      <c r="E1300" s="8"/>
      <c r="F1300" s="8"/>
      <c r="G1300" s="21"/>
      <c r="H1300" s="12"/>
      <c r="I1300" s="12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x14ac:dyDescent="0.25">
      <c r="A1301" s="8"/>
      <c r="B1301" s="8"/>
      <c r="C1301" s="8"/>
      <c r="D1301" s="8"/>
      <c r="E1301" s="8"/>
      <c r="F1301" s="8"/>
      <c r="G1301" s="21"/>
      <c r="H1301" s="12"/>
      <c r="I1301" s="12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x14ac:dyDescent="0.25">
      <c r="A1302" s="8"/>
      <c r="B1302" s="8"/>
      <c r="C1302" s="8"/>
      <c r="D1302" s="8"/>
      <c r="E1302" s="8"/>
      <c r="F1302" s="8"/>
      <c r="G1302" s="21"/>
      <c r="H1302" s="12"/>
      <c r="I1302" s="12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x14ac:dyDescent="0.25">
      <c r="A1303" s="8"/>
      <c r="B1303" s="8"/>
      <c r="C1303" s="8"/>
      <c r="D1303" s="8"/>
      <c r="E1303" s="8"/>
      <c r="F1303" s="8"/>
      <c r="G1303" s="21"/>
      <c r="H1303" s="12"/>
      <c r="I1303" s="12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x14ac:dyDescent="0.25">
      <c r="A1304" s="8"/>
      <c r="B1304" s="8"/>
      <c r="C1304" s="8"/>
      <c r="D1304" s="8"/>
      <c r="E1304" s="8"/>
      <c r="F1304" s="8"/>
      <c r="G1304" s="21"/>
      <c r="H1304" s="12"/>
      <c r="I1304" s="12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x14ac:dyDescent="0.25">
      <c r="A1305" s="8"/>
      <c r="B1305" s="8"/>
      <c r="C1305" s="8"/>
      <c r="D1305" s="8"/>
      <c r="E1305" s="8"/>
      <c r="F1305" s="8"/>
      <c r="G1305" s="21"/>
      <c r="H1305" s="12"/>
      <c r="I1305" s="12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x14ac:dyDescent="0.25">
      <c r="A1306" s="8"/>
      <c r="B1306" s="8"/>
      <c r="C1306" s="8"/>
      <c r="D1306" s="8"/>
      <c r="E1306" s="8"/>
      <c r="F1306" s="8"/>
      <c r="G1306" s="21"/>
      <c r="H1306" s="12"/>
      <c r="I1306" s="12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x14ac:dyDescent="0.25">
      <c r="A1307" s="8"/>
      <c r="B1307" s="8"/>
      <c r="C1307" s="8"/>
      <c r="D1307" s="8"/>
      <c r="E1307" s="8"/>
      <c r="F1307" s="8"/>
      <c r="G1307" s="21"/>
      <c r="H1307" s="12"/>
      <c r="I1307" s="12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x14ac:dyDescent="0.25">
      <c r="A1308" s="8"/>
      <c r="B1308" s="8"/>
      <c r="C1308" s="8"/>
      <c r="D1308" s="8"/>
      <c r="E1308" s="8"/>
      <c r="F1308" s="8"/>
      <c r="G1308" s="21"/>
      <c r="H1308" s="12"/>
      <c r="I1308" s="12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x14ac:dyDescent="0.25">
      <c r="A1309" s="8"/>
      <c r="B1309" s="8"/>
      <c r="C1309" s="8"/>
      <c r="D1309" s="8"/>
      <c r="E1309" s="8"/>
      <c r="F1309" s="8"/>
      <c r="G1309" s="21"/>
      <c r="H1309" s="12"/>
      <c r="I1309" s="12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x14ac:dyDescent="0.25">
      <c r="A1310" s="8"/>
      <c r="B1310" s="8"/>
      <c r="C1310" s="8"/>
      <c r="D1310" s="8"/>
      <c r="E1310" s="8"/>
      <c r="F1310" s="8"/>
      <c r="G1310" s="21"/>
      <c r="H1310" s="12"/>
      <c r="I1310" s="12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x14ac:dyDescent="0.25">
      <c r="A1311" s="8"/>
      <c r="B1311" s="8"/>
      <c r="C1311" s="8"/>
      <c r="D1311" s="8"/>
      <c r="E1311" s="8"/>
      <c r="F1311" s="8"/>
      <c r="G1311" s="21"/>
      <c r="H1311" s="12"/>
      <c r="I1311" s="12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x14ac:dyDescent="0.25">
      <c r="A1312" s="8"/>
      <c r="B1312" s="8"/>
      <c r="C1312" s="8"/>
      <c r="D1312" s="8"/>
      <c r="E1312" s="8"/>
      <c r="F1312" s="8"/>
      <c r="G1312" s="21"/>
      <c r="H1312" s="12"/>
      <c r="I1312" s="12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x14ac:dyDescent="0.25">
      <c r="A1313" s="8"/>
      <c r="B1313" s="8"/>
      <c r="C1313" s="8"/>
      <c r="D1313" s="8"/>
      <c r="E1313" s="8"/>
      <c r="F1313" s="8"/>
      <c r="G1313" s="21"/>
      <c r="H1313" s="12"/>
      <c r="I1313" s="12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x14ac:dyDescent="0.25">
      <c r="A1314" s="8"/>
      <c r="B1314" s="8"/>
      <c r="C1314" s="8"/>
      <c r="D1314" s="8"/>
      <c r="E1314" s="8"/>
      <c r="F1314" s="8"/>
      <c r="G1314" s="21"/>
      <c r="H1314" s="12"/>
      <c r="I1314" s="12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x14ac:dyDescent="0.25">
      <c r="A1315" s="8"/>
      <c r="B1315" s="8"/>
      <c r="C1315" s="8"/>
      <c r="D1315" s="8"/>
      <c r="E1315" s="8"/>
      <c r="F1315" s="8"/>
      <c r="G1315" s="21"/>
      <c r="H1315" s="12"/>
      <c r="I1315" s="12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x14ac:dyDescent="0.25">
      <c r="A1316" s="8"/>
      <c r="B1316" s="8"/>
      <c r="C1316" s="8"/>
      <c r="D1316" s="8"/>
      <c r="E1316" s="8"/>
      <c r="F1316" s="8"/>
      <c r="G1316" s="21"/>
      <c r="H1316" s="12"/>
      <c r="I1316" s="12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x14ac:dyDescent="0.25">
      <c r="A1317" s="8"/>
      <c r="B1317" s="8"/>
      <c r="C1317" s="8"/>
      <c r="D1317" s="8"/>
      <c r="E1317" s="8"/>
      <c r="F1317" s="8"/>
      <c r="G1317" s="21"/>
      <c r="H1317" s="12"/>
      <c r="I1317" s="12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x14ac:dyDescent="0.25">
      <c r="A1318" s="8"/>
      <c r="B1318" s="8"/>
      <c r="C1318" s="8"/>
      <c r="D1318" s="8"/>
      <c r="E1318" s="8"/>
      <c r="F1318" s="8"/>
      <c r="G1318" s="21"/>
      <c r="H1318" s="12"/>
      <c r="I1318" s="12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x14ac:dyDescent="0.25">
      <c r="A1319" s="8"/>
      <c r="B1319" s="8"/>
      <c r="C1319" s="8"/>
      <c r="D1319" s="8"/>
      <c r="E1319" s="8"/>
      <c r="F1319" s="8"/>
      <c r="G1319" s="21"/>
      <c r="H1319" s="12"/>
      <c r="I1319" s="12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x14ac:dyDescent="0.25">
      <c r="A1320" s="8"/>
      <c r="B1320" s="8"/>
      <c r="C1320" s="8"/>
      <c r="D1320" s="8"/>
      <c r="E1320" s="8"/>
      <c r="F1320" s="8"/>
      <c r="G1320" s="21"/>
      <c r="H1320" s="12"/>
      <c r="I1320" s="12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x14ac:dyDescent="0.25">
      <c r="A1321" s="8"/>
      <c r="B1321" s="8"/>
      <c r="C1321" s="8"/>
      <c r="D1321" s="8"/>
      <c r="E1321" s="8"/>
      <c r="F1321" s="8"/>
      <c r="G1321" s="21"/>
      <c r="H1321" s="12"/>
      <c r="I1321" s="12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x14ac:dyDescent="0.25">
      <c r="A1322" s="8"/>
      <c r="B1322" s="8"/>
      <c r="C1322" s="8"/>
      <c r="D1322" s="8"/>
      <c r="E1322" s="8"/>
      <c r="F1322" s="8"/>
      <c r="G1322" s="21"/>
      <c r="H1322" s="12"/>
      <c r="I1322" s="12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x14ac:dyDescent="0.25">
      <c r="A1323" s="8"/>
      <c r="B1323" s="8"/>
      <c r="C1323" s="8"/>
      <c r="D1323" s="8"/>
      <c r="E1323" s="8"/>
      <c r="F1323" s="8"/>
      <c r="G1323" s="21"/>
      <c r="H1323" s="12"/>
      <c r="I1323" s="12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x14ac:dyDescent="0.25">
      <c r="A1324" s="8"/>
      <c r="B1324" s="8"/>
      <c r="C1324" s="8"/>
      <c r="D1324" s="8"/>
      <c r="E1324" s="8"/>
      <c r="F1324" s="8"/>
      <c r="G1324" s="21"/>
      <c r="H1324" s="12"/>
      <c r="I1324" s="12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x14ac:dyDescent="0.25">
      <c r="A1325" s="8"/>
      <c r="B1325" s="8"/>
      <c r="C1325" s="8"/>
      <c r="D1325" s="8"/>
      <c r="E1325" s="8"/>
      <c r="F1325" s="8"/>
      <c r="G1325" s="21"/>
      <c r="H1325" s="12"/>
      <c r="I1325" s="12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x14ac:dyDescent="0.25">
      <c r="A1326" s="8"/>
      <c r="B1326" s="8"/>
      <c r="C1326" s="8"/>
      <c r="D1326" s="8"/>
      <c r="E1326" s="8"/>
      <c r="F1326" s="8"/>
      <c r="G1326" s="21"/>
      <c r="H1326" s="12"/>
      <c r="I1326" s="12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x14ac:dyDescent="0.25">
      <c r="A1327" s="8"/>
      <c r="B1327" s="8"/>
      <c r="C1327" s="8"/>
      <c r="D1327" s="8"/>
      <c r="E1327" s="8"/>
      <c r="F1327" s="8"/>
      <c r="G1327" s="21"/>
      <c r="H1327" s="12"/>
      <c r="I1327" s="12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x14ac:dyDescent="0.25">
      <c r="A1328" s="8"/>
      <c r="B1328" s="8"/>
      <c r="C1328" s="8"/>
      <c r="D1328" s="8"/>
      <c r="E1328" s="8"/>
      <c r="F1328" s="8"/>
      <c r="G1328" s="21"/>
      <c r="H1328" s="12"/>
      <c r="I1328" s="12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x14ac:dyDescent="0.25">
      <c r="A1329" s="8"/>
      <c r="B1329" s="8"/>
      <c r="C1329" s="8"/>
      <c r="D1329" s="8"/>
      <c r="E1329" s="8"/>
      <c r="F1329" s="8"/>
      <c r="G1329" s="21"/>
      <c r="H1329" s="12"/>
      <c r="I1329" s="12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x14ac:dyDescent="0.25">
      <c r="A1330" s="8"/>
      <c r="B1330" s="8"/>
      <c r="C1330" s="8"/>
      <c r="D1330" s="8"/>
      <c r="E1330" s="8"/>
      <c r="F1330" s="8"/>
      <c r="G1330" s="21"/>
      <c r="H1330" s="12"/>
      <c r="I1330" s="12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x14ac:dyDescent="0.25">
      <c r="A1331" s="8"/>
      <c r="B1331" s="8"/>
      <c r="C1331" s="8"/>
      <c r="D1331" s="8"/>
      <c r="E1331" s="8"/>
      <c r="F1331" s="8"/>
      <c r="G1331" s="21"/>
      <c r="H1331" s="12"/>
      <c r="I1331" s="12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x14ac:dyDescent="0.25">
      <c r="A1332" s="8"/>
      <c r="B1332" s="8"/>
      <c r="C1332" s="8"/>
      <c r="D1332" s="8"/>
      <c r="E1332" s="8"/>
      <c r="F1332" s="8"/>
      <c r="G1332" s="21"/>
      <c r="H1332" s="12"/>
      <c r="I1332" s="12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x14ac:dyDescent="0.25">
      <c r="A1333" s="8"/>
      <c r="B1333" s="8"/>
      <c r="C1333" s="8"/>
      <c r="D1333" s="8"/>
      <c r="E1333" s="8"/>
      <c r="F1333" s="8"/>
      <c r="G1333" s="21"/>
      <c r="H1333" s="12"/>
      <c r="I1333" s="12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x14ac:dyDescent="0.25">
      <c r="A1334" s="8"/>
      <c r="B1334" s="8"/>
      <c r="C1334" s="8"/>
      <c r="D1334" s="8"/>
      <c r="E1334" s="8"/>
      <c r="F1334" s="8"/>
      <c r="G1334" s="21"/>
      <c r="H1334" s="12"/>
      <c r="I1334" s="12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x14ac:dyDescent="0.25">
      <c r="A1335" s="8"/>
      <c r="B1335" s="8"/>
      <c r="C1335" s="8"/>
      <c r="D1335" s="8"/>
      <c r="E1335" s="8"/>
      <c r="F1335" s="8"/>
      <c r="G1335" s="21"/>
      <c r="H1335" s="12"/>
      <c r="I1335" s="12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x14ac:dyDescent="0.25">
      <c r="A1336" s="8"/>
      <c r="B1336" s="8"/>
      <c r="C1336" s="8"/>
      <c r="D1336" s="8"/>
      <c r="E1336" s="8"/>
      <c r="F1336" s="8"/>
      <c r="G1336" s="21"/>
      <c r="H1336" s="12"/>
      <c r="I1336" s="12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x14ac:dyDescent="0.25">
      <c r="A1337" s="8"/>
      <c r="B1337" s="8"/>
      <c r="C1337" s="8"/>
      <c r="D1337" s="8"/>
      <c r="E1337" s="8"/>
      <c r="F1337" s="8"/>
      <c r="G1337" s="21"/>
      <c r="H1337" s="12"/>
      <c r="I1337" s="12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x14ac:dyDescent="0.25">
      <c r="A1338" s="8"/>
      <c r="B1338" s="8"/>
      <c r="C1338" s="8"/>
      <c r="D1338" s="8"/>
      <c r="E1338" s="8"/>
      <c r="F1338" s="8"/>
      <c r="G1338" s="21"/>
      <c r="H1338" s="12"/>
      <c r="I1338" s="12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x14ac:dyDescent="0.25">
      <c r="A1339" s="8"/>
      <c r="B1339" s="8"/>
      <c r="C1339" s="8"/>
      <c r="D1339" s="8"/>
      <c r="E1339" s="8"/>
      <c r="F1339" s="8"/>
      <c r="G1339" s="21"/>
      <c r="H1339" s="12"/>
      <c r="I1339" s="12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x14ac:dyDescent="0.25">
      <c r="A1340" s="8"/>
      <c r="B1340" s="8"/>
      <c r="C1340" s="8"/>
      <c r="D1340" s="8"/>
      <c r="E1340" s="8"/>
      <c r="F1340" s="8"/>
      <c r="G1340" s="21"/>
      <c r="H1340" s="12"/>
      <c r="I1340" s="12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x14ac:dyDescent="0.25">
      <c r="A1341" s="8"/>
      <c r="B1341" s="8"/>
      <c r="C1341" s="8"/>
      <c r="D1341" s="8"/>
      <c r="E1341" s="8"/>
      <c r="F1341" s="8"/>
      <c r="G1341" s="21"/>
      <c r="H1341" s="12"/>
      <c r="I1341" s="12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x14ac:dyDescent="0.25">
      <c r="A1342" s="8"/>
      <c r="B1342" s="8"/>
      <c r="C1342" s="8"/>
      <c r="D1342" s="8"/>
      <c r="E1342" s="8"/>
      <c r="F1342" s="8"/>
      <c r="G1342" s="21"/>
      <c r="H1342" s="12"/>
      <c r="I1342" s="12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x14ac:dyDescent="0.25">
      <c r="A1343" s="8"/>
      <c r="B1343" s="8"/>
      <c r="C1343" s="8"/>
      <c r="D1343" s="8"/>
      <c r="E1343" s="8"/>
      <c r="F1343" s="8"/>
      <c r="G1343" s="21"/>
      <c r="H1343" s="12"/>
      <c r="I1343" s="12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x14ac:dyDescent="0.25">
      <c r="A1344" s="8"/>
      <c r="B1344" s="8"/>
      <c r="C1344" s="8"/>
      <c r="D1344" s="8"/>
      <c r="E1344" s="8"/>
      <c r="F1344" s="8"/>
      <c r="G1344" s="21"/>
      <c r="H1344" s="12"/>
      <c r="I1344" s="12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x14ac:dyDescent="0.25">
      <c r="A1345" s="8"/>
      <c r="B1345" s="8"/>
      <c r="C1345" s="8"/>
      <c r="D1345" s="8"/>
      <c r="E1345" s="8"/>
      <c r="F1345" s="8"/>
      <c r="G1345" s="21"/>
      <c r="H1345" s="12"/>
      <c r="I1345" s="12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x14ac:dyDescent="0.25">
      <c r="A1346" s="8"/>
      <c r="B1346" s="8"/>
      <c r="C1346" s="8"/>
      <c r="D1346" s="8"/>
      <c r="E1346" s="8"/>
      <c r="F1346" s="8"/>
      <c r="G1346" s="21"/>
      <c r="H1346" s="12"/>
      <c r="I1346" s="12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x14ac:dyDescent="0.25">
      <c r="A1347" s="8"/>
      <c r="B1347" s="8"/>
      <c r="C1347" s="8"/>
      <c r="D1347" s="8"/>
      <c r="E1347" s="8"/>
      <c r="F1347" s="8"/>
      <c r="G1347" s="21"/>
      <c r="H1347" s="12"/>
      <c r="I1347" s="12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x14ac:dyDescent="0.25">
      <c r="A1348" s="8"/>
      <c r="B1348" s="8"/>
      <c r="C1348" s="8"/>
      <c r="D1348" s="8"/>
      <c r="E1348" s="8"/>
      <c r="F1348" s="8"/>
      <c r="G1348" s="21"/>
      <c r="H1348" s="12"/>
      <c r="I1348" s="12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x14ac:dyDescent="0.25">
      <c r="A1349" s="8"/>
      <c r="B1349" s="8"/>
      <c r="C1349" s="8"/>
      <c r="D1349" s="8"/>
      <c r="E1349" s="8"/>
      <c r="F1349" s="8"/>
      <c r="G1349" s="21"/>
      <c r="H1349" s="12"/>
      <c r="I1349" s="12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x14ac:dyDescent="0.25">
      <c r="A1350" s="8"/>
      <c r="B1350" s="8"/>
      <c r="C1350" s="8"/>
      <c r="D1350" s="8"/>
      <c r="E1350" s="8"/>
      <c r="F1350" s="8"/>
      <c r="G1350" s="21"/>
      <c r="H1350" s="12"/>
      <c r="I1350" s="12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x14ac:dyDescent="0.25">
      <c r="A1351" s="8"/>
      <c r="B1351" s="8"/>
      <c r="C1351" s="8"/>
      <c r="D1351" s="8"/>
      <c r="E1351" s="8"/>
      <c r="F1351" s="8"/>
      <c r="G1351" s="21"/>
      <c r="H1351" s="12"/>
      <c r="I1351" s="12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x14ac:dyDescent="0.25">
      <c r="A1352" s="8"/>
      <c r="B1352" s="8"/>
      <c r="C1352" s="8"/>
      <c r="D1352" s="8"/>
      <c r="E1352" s="8"/>
      <c r="F1352" s="8"/>
      <c r="G1352" s="21"/>
      <c r="H1352" s="12"/>
      <c r="I1352" s="12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x14ac:dyDescent="0.25">
      <c r="A1353" s="8"/>
      <c r="B1353" s="8"/>
      <c r="C1353" s="8"/>
      <c r="D1353" s="8"/>
      <c r="E1353" s="8"/>
      <c r="F1353" s="8"/>
      <c r="G1353" s="21"/>
      <c r="H1353" s="12"/>
      <c r="I1353" s="12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x14ac:dyDescent="0.25">
      <c r="A1354" s="8"/>
      <c r="B1354" s="8"/>
      <c r="C1354" s="8"/>
      <c r="D1354" s="8"/>
      <c r="E1354" s="8"/>
      <c r="F1354" s="8"/>
      <c r="G1354" s="21"/>
      <c r="H1354" s="12"/>
      <c r="I1354" s="12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x14ac:dyDescent="0.25">
      <c r="A1355" s="8"/>
      <c r="B1355" s="8"/>
      <c r="C1355" s="8"/>
      <c r="D1355" s="8"/>
      <c r="E1355" s="8"/>
      <c r="F1355" s="8"/>
      <c r="G1355" s="21"/>
      <c r="H1355" s="12"/>
      <c r="I1355" s="12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x14ac:dyDescent="0.25">
      <c r="A1356" s="8"/>
      <c r="B1356" s="8"/>
      <c r="C1356" s="8"/>
      <c r="D1356" s="8"/>
      <c r="E1356" s="8"/>
      <c r="F1356" s="8"/>
      <c r="G1356" s="21"/>
      <c r="H1356" s="12"/>
      <c r="I1356" s="12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x14ac:dyDescent="0.25">
      <c r="A1357" s="8"/>
      <c r="B1357" s="8"/>
      <c r="C1357" s="8"/>
      <c r="D1357" s="8"/>
      <c r="E1357" s="8"/>
      <c r="F1357" s="8"/>
      <c r="G1357" s="21"/>
      <c r="H1357" s="12"/>
      <c r="I1357" s="12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x14ac:dyDescent="0.25">
      <c r="A1358" s="8"/>
      <c r="B1358" s="8"/>
      <c r="C1358" s="8"/>
      <c r="D1358" s="8"/>
      <c r="E1358" s="8"/>
      <c r="F1358" s="8"/>
      <c r="G1358" s="21"/>
      <c r="H1358" s="12"/>
      <c r="I1358" s="12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x14ac:dyDescent="0.25">
      <c r="A1359" s="8"/>
      <c r="B1359" s="8"/>
      <c r="C1359" s="8"/>
      <c r="D1359" s="8"/>
      <c r="E1359" s="8"/>
      <c r="F1359" s="8"/>
      <c r="G1359" s="21"/>
      <c r="H1359" s="12"/>
      <c r="I1359" s="12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x14ac:dyDescent="0.25">
      <c r="A1360" s="8"/>
      <c r="B1360" s="8"/>
      <c r="C1360" s="8"/>
      <c r="D1360" s="8"/>
      <c r="E1360" s="8"/>
      <c r="F1360" s="8"/>
      <c r="G1360" s="21"/>
      <c r="H1360" s="12"/>
      <c r="I1360" s="12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x14ac:dyDescent="0.25">
      <c r="A1361" s="8"/>
      <c r="B1361" s="8"/>
      <c r="C1361" s="8"/>
      <c r="D1361" s="8"/>
      <c r="E1361" s="8"/>
      <c r="F1361" s="8"/>
      <c r="G1361" s="21"/>
      <c r="H1361" s="12"/>
      <c r="I1361" s="12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x14ac:dyDescent="0.25">
      <c r="A1362" s="8"/>
      <c r="B1362" s="8"/>
      <c r="C1362" s="8"/>
      <c r="D1362" s="8"/>
      <c r="E1362" s="8"/>
      <c r="F1362" s="8"/>
      <c r="G1362" s="21"/>
      <c r="H1362" s="12"/>
      <c r="I1362" s="12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x14ac:dyDescent="0.25">
      <c r="A1363" s="8"/>
      <c r="B1363" s="8"/>
      <c r="C1363" s="8"/>
      <c r="D1363" s="8"/>
      <c r="E1363" s="8"/>
      <c r="F1363" s="8"/>
      <c r="G1363" s="21"/>
      <c r="H1363" s="12"/>
      <c r="I1363" s="12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x14ac:dyDescent="0.25">
      <c r="A1364" s="8"/>
      <c r="B1364" s="8"/>
      <c r="C1364" s="8"/>
      <c r="D1364" s="8"/>
      <c r="E1364" s="8"/>
      <c r="F1364" s="8"/>
      <c r="G1364" s="21"/>
      <c r="H1364" s="12"/>
      <c r="I1364" s="12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x14ac:dyDescent="0.25">
      <c r="A1365" s="8"/>
      <c r="B1365" s="8"/>
      <c r="C1365" s="8"/>
      <c r="D1365" s="8"/>
      <c r="E1365" s="8"/>
      <c r="F1365" s="8"/>
      <c r="G1365" s="21"/>
      <c r="H1365" s="12"/>
      <c r="I1365" s="12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x14ac:dyDescent="0.25">
      <c r="A1366" s="8"/>
      <c r="B1366" s="8"/>
      <c r="C1366" s="8"/>
      <c r="D1366" s="8"/>
      <c r="E1366" s="8"/>
      <c r="F1366" s="8"/>
      <c r="G1366" s="21"/>
      <c r="H1366" s="12"/>
      <c r="I1366" s="12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x14ac:dyDescent="0.25">
      <c r="A1367" s="8"/>
      <c r="B1367" s="8"/>
      <c r="C1367" s="8"/>
      <c r="D1367" s="8"/>
      <c r="E1367" s="8"/>
      <c r="F1367" s="8"/>
      <c r="G1367" s="21"/>
      <c r="H1367" s="12"/>
      <c r="I1367" s="12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x14ac:dyDescent="0.25">
      <c r="A1368" s="8"/>
      <c r="B1368" s="8"/>
      <c r="C1368" s="8"/>
      <c r="D1368" s="8"/>
      <c r="E1368" s="8"/>
      <c r="F1368" s="8"/>
      <c r="G1368" s="21"/>
      <c r="H1368" s="12"/>
      <c r="I1368" s="12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x14ac:dyDescent="0.25">
      <c r="A1369" s="8"/>
      <c r="B1369" s="8"/>
      <c r="C1369" s="8"/>
      <c r="D1369" s="8"/>
      <c r="E1369" s="8"/>
      <c r="F1369" s="8"/>
      <c r="G1369" s="21"/>
      <c r="H1369" s="12"/>
      <c r="I1369" s="12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x14ac:dyDescent="0.25">
      <c r="A1370" s="8"/>
      <c r="B1370" s="8"/>
      <c r="C1370" s="8"/>
      <c r="D1370" s="8"/>
      <c r="E1370" s="8"/>
      <c r="F1370" s="8"/>
      <c r="G1370" s="21"/>
      <c r="H1370" s="12"/>
      <c r="I1370" s="12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x14ac:dyDescent="0.25">
      <c r="A1371" s="8"/>
      <c r="B1371" s="8"/>
      <c r="C1371" s="8"/>
      <c r="D1371" s="8"/>
      <c r="E1371" s="8"/>
      <c r="F1371" s="8"/>
      <c r="G1371" s="21"/>
      <c r="H1371" s="12"/>
      <c r="I1371" s="12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x14ac:dyDescent="0.25">
      <c r="A1372" s="8"/>
      <c r="B1372" s="8"/>
      <c r="C1372" s="8"/>
      <c r="D1372" s="8"/>
      <c r="E1372" s="8"/>
      <c r="F1372" s="8"/>
      <c r="G1372" s="21"/>
      <c r="H1372" s="12"/>
      <c r="I1372" s="12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x14ac:dyDescent="0.25">
      <c r="A1373" s="8"/>
      <c r="B1373" s="8"/>
      <c r="C1373" s="8"/>
      <c r="D1373" s="8"/>
      <c r="E1373" s="8"/>
      <c r="F1373" s="8"/>
      <c r="G1373" s="21"/>
      <c r="H1373" s="12"/>
      <c r="I1373" s="12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x14ac:dyDescent="0.25">
      <c r="A1374" s="8"/>
      <c r="B1374" s="8"/>
      <c r="C1374" s="8"/>
      <c r="D1374" s="8"/>
      <c r="E1374" s="8"/>
      <c r="F1374" s="8"/>
      <c r="G1374" s="21"/>
      <c r="H1374" s="12"/>
      <c r="I1374" s="12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x14ac:dyDescent="0.25">
      <c r="A1375" s="8"/>
      <c r="B1375" s="8"/>
      <c r="C1375" s="8"/>
      <c r="D1375" s="8"/>
      <c r="E1375" s="8"/>
      <c r="F1375" s="8"/>
      <c r="G1375" s="21"/>
      <c r="H1375" s="12"/>
      <c r="I1375" s="12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x14ac:dyDescent="0.25">
      <c r="A1376" s="8"/>
      <c r="B1376" s="8"/>
      <c r="C1376" s="8"/>
      <c r="D1376" s="8"/>
      <c r="E1376" s="8"/>
      <c r="F1376" s="8"/>
      <c r="G1376" s="21"/>
      <c r="H1376" s="12"/>
      <c r="I1376" s="12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x14ac:dyDescent="0.25">
      <c r="A1377" s="8"/>
      <c r="B1377" s="8"/>
      <c r="C1377" s="8"/>
      <c r="D1377" s="8"/>
      <c r="E1377" s="8"/>
      <c r="F1377" s="8"/>
      <c r="G1377" s="21"/>
      <c r="H1377" s="12"/>
      <c r="I1377" s="12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x14ac:dyDescent="0.25">
      <c r="A1378" s="8"/>
      <c r="B1378" s="8"/>
      <c r="C1378" s="8"/>
      <c r="D1378" s="8"/>
      <c r="E1378" s="8"/>
      <c r="F1378" s="8"/>
      <c r="G1378" s="21"/>
      <c r="H1378" s="12"/>
      <c r="I1378" s="12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x14ac:dyDescent="0.25">
      <c r="A1379" s="8"/>
      <c r="B1379" s="8"/>
      <c r="C1379" s="8"/>
      <c r="D1379" s="8"/>
      <c r="E1379" s="8"/>
      <c r="F1379" s="8"/>
      <c r="G1379" s="21"/>
      <c r="H1379" s="12"/>
      <c r="I1379" s="12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x14ac:dyDescent="0.25">
      <c r="A1380" s="8"/>
      <c r="B1380" s="8"/>
      <c r="C1380" s="8"/>
      <c r="D1380" s="8"/>
      <c r="E1380" s="8"/>
      <c r="F1380" s="8"/>
      <c r="G1380" s="21"/>
      <c r="H1380" s="12"/>
      <c r="I1380" s="12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x14ac:dyDescent="0.25">
      <c r="A1381" s="8"/>
      <c r="B1381" s="8"/>
      <c r="C1381" s="8"/>
      <c r="D1381" s="8"/>
      <c r="E1381" s="8"/>
      <c r="F1381" s="8"/>
      <c r="G1381" s="21"/>
      <c r="H1381" s="12"/>
      <c r="I1381" s="12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x14ac:dyDescent="0.25">
      <c r="A1382" s="8"/>
      <c r="B1382" s="8"/>
      <c r="C1382" s="8"/>
      <c r="D1382" s="8"/>
      <c r="E1382" s="8"/>
      <c r="F1382" s="8"/>
      <c r="G1382" s="21"/>
      <c r="H1382" s="12"/>
      <c r="I1382" s="12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x14ac:dyDescent="0.25">
      <c r="A1383" s="8"/>
      <c r="B1383" s="8"/>
      <c r="C1383" s="8"/>
      <c r="D1383" s="8"/>
      <c r="E1383" s="8"/>
      <c r="F1383" s="8"/>
      <c r="G1383" s="21"/>
      <c r="H1383" s="12"/>
      <c r="I1383" s="12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x14ac:dyDescent="0.25">
      <c r="A1384" s="8"/>
      <c r="B1384" s="8"/>
      <c r="C1384" s="8"/>
      <c r="D1384" s="8"/>
      <c r="E1384" s="8"/>
      <c r="F1384" s="8"/>
      <c r="G1384" s="21"/>
      <c r="H1384" s="12"/>
      <c r="I1384" s="12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x14ac:dyDescent="0.25">
      <c r="A1385" s="8"/>
      <c r="B1385" s="8"/>
      <c r="C1385" s="8"/>
      <c r="D1385" s="8"/>
      <c r="E1385" s="8"/>
      <c r="F1385" s="8"/>
      <c r="G1385" s="21"/>
      <c r="H1385" s="12"/>
      <c r="I1385" s="12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x14ac:dyDescent="0.25">
      <c r="A1386" s="8"/>
      <c r="B1386" s="8"/>
      <c r="C1386" s="8"/>
      <c r="D1386" s="8"/>
      <c r="E1386" s="8"/>
      <c r="F1386" s="8"/>
      <c r="G1386" s="21"/>
      <c r="H1386" s="12"/>
      <c r="I1386" s="12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x14ac:dyDescent="0.25">
      <c r="A1387" s="8"/>
      <c r="B1387" s="8"/>
      <c r="C1387" s="8"/>
      <c r="D1387" s="8"/>
      <c r="E1387" s="8"/>
      <c r="F1387" s="8"/>
      <c r="G1387" s="21"/>
      <c r="H1387" s="12"/>
      <c r="I1387" s="12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x14ac:dyDescent="0.25">
      <c r="A1388" s="8"/>
      <c r="B1388" s="8"/>
      <c r="C1388" s="8"/>
      <c r="D1388" s="8"/>
      <c r="E1388" s="8"/>
      <c r="F1388" s="8"/>
      <c r="G1388" s="21"/>
      <c r="H1388" s="12"/>
      <c r="I1388" s="12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x14ac:dyDescent="0.25">
      <c r="A1389" s="8"/>
      <c r="B1389" s="8"/>
      <c r="C1389" s="8"/>
      <c r="D1389" s="8"/>
      <c r="E1389" s="8"/>
      <c r="F1389" s="8"/>
      <c r="G1389" s="21"/>
      <c r="H1389" s="12"/>
      <c r="I1389" s="12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x14ac:dyDescent="0.25">
      <c r="A1390" s="8"/>
      <c r="B1390" s="8"/>
      <c r="C1390" s="8"/>
      <c r="D1390" s="8"/>
      <c r="E1390" s="8"/>
      <c r="F1390" s="8"/>
      <c r="G1390" s="21"/>
      <c r="H1390" s="12"/>
      <c r="I1390" s="12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x14ac:dyDescent="0.25">
      <c r="A1391" s="8"/>
      <c r="B1391" s="8"/>
      <c r="C1391" s="8"/>
      <c r="D1391" s="8"/>
      <c r="E1391" s="8"/>
      <c r="F1391" s="8"/>
      <c r="G1391" s="21"/>
      <c r="H1391" s="12"/>
      <c r="I1391" s="12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x14ac:dyDescent="0.25">
      <c r="A1392" s="8"/>
      <c r="B1392" s="8"/>
      <c r="C1392" s="8"/>
      <c r="D1392" s="8"/>
      <c r="E1392" s="8"/>
      <c r="F1392" s="8"/>
      <c r="G1392" s="21"/>
      <c r="H1392" s="12"/>
      <c r="I1392" s="12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x14ac:dyDescent="0.25">
      <c r="A1393" s="8"/>
      <c r="B1393" s="8"/>
      <c r="C1393" s="8"/>
      <c r="D1393" s="8"/>
      <c r="E1393" s="8"/>
      <c r="F1393" s="8"/>
      <c r="G1393" s="21"/>
      <c r="H1393" s="12"/>
      <c r="I1393" s="12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x14ac:dyDescent="0.25">
      <c r="A1394" s="8"/>
      <c r="B1394" s="8"/>
      <c r="C1394" s="8"/>
      <c r="D1394" s="8"/>
      <c r="E1394" s="8"/>
      <c r="F1394" s="8"/>
      <c r="G1394" s="21"/>
      <c r="H1394" s="12"/>
      <c r="I1394" s="12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x14ac:dyDescent="0.25">
      <c r="A1395" s="8"/>
      <c r="B1395" s="8"/>
      <c r="C1395" s="8"/>
      <c r="D1395" s="8"/>
      <c r="E1395" s="8"/>
      <c r="F1395" s="8"/>
      <c r="G1395" s="21"/>
      <c r="H1395" s="12"/>
      <c r="I1395" s="12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x14ac:dyDescent="0.25">
      <c r="A1396" s="8"/>
      <c r="B1396" s="8"/>
      <c r="C1396" s="8"/>
      <c r="D1396" s="8"/>
      <c r="E1396" s="8"/>
      <c r="F1396" s="8"/>
      <c r="G1396" s="21"/>
      <c r="H1396" s="12"/>
      <c r="I1396" s="12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x14ac:dyDescent="0.25">
      <c r="A1397" s="8"/>
      <c r="B1397" s="8"/>
      <c r="C1397" s="8"/>
      <c r="D1397" s="8"/>
      <c r="E1397" s="8"/>
      <c r="F1397" s="8"/>
      <c r="G1397" s="21"/>
      <c r="H1397" s="12"/>
      <c r="I1397" s="12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x14ac:dyDescent="0.25">
      <c r="A1398" s="8"/>
      <c r="B1398" s="8"/>
      <c r="C1398" s="8"/>
      <c r="D1398" s="8"/>
      <c r="E1398" s="8"/>
      <c r="F1398" s="8"/>
      <c r="G1398" s="21"/>
      <c r="H1398" s="12"/>
      <c r="I1398" s="12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x14ac:dyDescent="0.25">
      <c r="A1399" s="8"/>
      <c r="B1399" s="8"/>
      <c r="C1399" s="8"/>
      <c r="D1399" s="8"/>
      <c r="E1399" s="8"/>
      <c r="F1399" s="8"/>
      <c r="G1399" s="21"/>
      <c r="H1399" s="12"/>
      <c r="I1399" s="12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x14ac:dyDescent="0.25">
      <c r="A1400" s="8"/>
      <c r="B1400" s="8"/>
      <c r="C1400" s="8"/>
      <c r="D1400" s="8"/>
      <c r="E1400" s="8"/>
      <c r="F1400" s="8"/>
      <c r="G1400" s="21"/>
      <c r="H1400" s="12"/>
      <c r="I1400" s="12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x14ac:dyDescent="0.25">
      <c r="A1401" s="8"/>
      <c r="B1401" s="8"/>
      <c r="C1401" s="8"/>
      <c r="D1401" s="8"/>
      <c r="E1401" s="8"/>
      <c r="F1401" s="8"/>
      <c r="G1401" s="21"/>
      <c r="H1401" s="12"/>
      <c r="I1401" s="12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x14ac:dyDescent="0.25">
      <c r="A1402" s="8"/>
      <c r="B1402" s="8"/>
      <c r="C1402" s="8"/>
      <c r="D1402" s="8"/>
      <c r="E1402" s="8"/>
      <c r="F1402" s="8"/>
      <c r="G1402" s="21"/>
      <c r="H1402" s="12"/>
      <c r="I1402" s="12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x14ac:dyDescent="0.25">
      <c r="A1403" s="8"/>
      <c r="B1403" s="8"/>
      <c r="C1403" s="8"/>
      <c r="D1403" s="8"/>
      <c r="E1403" s="8"/>
      <c r="F1403" s="8"/>
      <c r="G1403" s="21"/>
      <c r="H1403" s="12"/>
      <c r="I1403" s="12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x14ac:dyDescent="0.25">
      <c r="A1404" s="8"/>
      <c r="B1404" s="8"/>
      <c r="C1404" s="8"/>
      <c r="D1404" s="8"/>
      <c r="E1404" s="8"/>
      <c r="F1404" s="8"/>
      <c r="G1404" s="21"/>
      <c r="H1404" s="12"/>
      <c r="I1404" s="12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x14ac:dyDescent="0.25">
      <c r="A1405" s="8"/>
      <c r="B1405" s="8"/>
      <c r="C1405" s="8"/>
      <c r="D1405" s="8"/>
      <c r="E1405" s="8"/>
      <c r="F1405" s="8"/>
      <c r="G1405" s="21"/>
      <c r="H1405" s="12"/>
      <c r="I1405" s="12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x14ac:dyDescent="0.25">
      <c r="A1406" s="8"/>
      <c r="B1406" s="8"/>
      <c r="C1406" s="8"/>
      <c r="D1406" s="8"/>
      <c r="E1406" s="8"/>
      <c r="F1406" s="8"/>
      <c r="G1406" s="21"/>
      <c r="H1406" s="12"/>
      <c r="I1406" s="12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x14ac:dyDescent="0.25">
      <c r="A1407" s="8"/>
      <c r="B1407" s="8"/>
      <c r="C1407" s="8"/>
      <c r="D1407" s="8"/>
      <c r="E1407" s="8"/>
      <c r="F1407" s="8"/>
      <c r="G1407" s="21"/>
      <c r="H1407" s="12"/>
      <c r="I1407" s="12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x14ac:dyDescent="0.25">
      <c r="A1408" s="8"/>
      <c r="B1408" s="8"/>
      <c r="C1408" s="8"/>
      <c r="D1408" s="8"/>
      <c r="E1408" s="8"/>
      <c r="F1408" s="8"/>
      <c r="G1408" s="21"/>
      <c r="H1408" s="12"/>
      <c r="I1408" s="12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x14ac:dyDescent="0.25">
      <c r="A1409" s="8"/>
      <c r="B1409" s="8"/>
      <c r="C1409" s="8"/>
      <c r="D1409" s="8"/>
      <c r="E1409" s="8"/>
      <c r="F1409" s="8"/>
      <c r="G1409" s="21"/>
      <c r="H1409" s="12"/>
      <c r="I1409" s="12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x14ac:dyDescent="0.25">
      <c r="A1410" s="8"/>
      <c r="B1410" s="8"/>
      <c r="C1410" s="8"/>
      <c r="D1410" s="8"/>
      <c r="E1410" s="8"/>
      <c r="F1410" s="8"/>
      <c r="G1410" s="21"/>
      <c r="H1410" s="12"/>
      <c r="I1410" s="12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x14ac:dyDescent="0.25">
      <c r="A1411" s="8"/>
      <c r="B1411" s="8"/>
      <c r="C1411" s="8"/>
      <c r="D1411" s="8"/>
      <c r="E1411" s="8"/>
      <c r="F1411" s="8"/>
      <c r="G1411" s="21"/>
      <c r="H1411" s="12"/>
      <c r="I1411" s="12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x14ac:dyDescent="0.25">
      <c r="A1412" s="8"/>
      <c r="B1412" s="8"/>
      <c r="C1412" s="8"/>
      <c r="D1412" s="8"/>
      <c r="E1412" s="8"/>
      <c r="F1412" s="8"/>
      <c r="G1412" s="21"/>
      <c r="H1412" s="12"/>
      <c r="I1412" s="12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x14ac:dyDescent="0.25">
      <c r="A1413" s="8"/>
      <c r="B1413" s="8"/>
      <c r="C1413" s="8"/>
      <c r="D1413" s="8"/>
      <c r="E1413" s="8"/>
      <c r="F1413" s="8"/>
      <c r="G1413" s="21"/>
      <c r="H1413" s="12"/>
      <c r="I1413" s="12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x14ac:dyDescent="0.25">
      <c r="A1414" s="8"/>
      <c r="B1414" s="8"/>
      <c r="C1414" s="8"/>
      <c r="D1414" s="8"/>
      <c r="E1414" s="8"/>
      <c r="F1414" s="8"/>
      <c r="G1414" s="21"/>
      <c r="H1414" s="12"/>
      <c r="I1414" s="12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x14ac:dyDescent="0.25">
      <c r="A1415" s="8"/>
      <c r="B1415" s="8"/>
      <c r="C1415" s="8"/>
      <c r="D1415" s="8"/>
      <c r="E1415" s="8"/>
      <c r="F1415" s="8"/>
      <c r="G1415" s="21"/>
      <c r="H1415" s="12"/>
      <c r="I1415" s="12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x14ac:dyDescent="0.25">
      <c r="A1416" s="8"/>
      <c r="B1416" s="8"/>
      <c r="C1416" s="8"/>
      <c r="D1416" s="8"/>
      <c r="E1416" s="8"/>
      <c r="F1416" s="8"/>
      <c r="G1416" s="21"/>
      <c r="H1416" s="12"/>
      <c r="I1416" s="12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x14ac:dyDescent="0.25">
      <c r="A1417" s="8"/>
      <c r="B1417" s="8"/>
      <c r="C1417" s="8"/>
      <c r="D1417" s="8"/>
      <c r="E1417" s="8"/>
      <c r="F1417" s="8"/>
      <c r="G1417" s="21"/>
      <c r="H1417" s="12"/>
      <c r="I1417" s="12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x14ac:dyDescent="0.25">
      <c r="A1418" s="8"/>
      <c r="B1418" s="8"/>
      <c r="C1418" s="8"/>
      <c r="D1418" s="8"/>
      <c r="E1418" s="8"/>
      <c r="F1418" s="8"/>
      <c r="G1418" s="21"/>
      <c r="H1418" s="12"/>
      <c r="I1418" s="12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x14ac:dyDescent="0.25">
      <c r="A1419" s="8"/>
      <c r="B1419" s="8"/>
      <c r="C1419" s="8"/>
      <c r="D1419" s="8"/>
      <c r="E1419" s="8"/>
      <c r="F1419" s="8"/>
      <c r="G1419" s="21"/>
      <c r="H1419" s="12"/>
      <c r="I1419" s="12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x14ac:dyDescent="0.25">
      <c r="A1420" s="8"/>
      <c r="B1420" s="8"/>
      <c r="C1420" s="8"/>
      <c r="D1420" s="8"/>
      <c r="E1420" s="8"/>
      <c r="F1420" s="8"/>
      <c r="G1420" s="21"/>
      <c r="H1420" s="12"/>
      <c r="I1420" s="12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x14ac:dyDescent="0.25">
      <c r="A1421" s="8"/>
      <c r="B1421" s="8"/>
      <c r="C1421" s="8"/>
      <c r="D1421" s="8"/>
      <c r="E1421" s="8"/>
      <c r="F1421" s="8"/>
      <c r="G1421" s="21"/>
      <c r="H1421" s="12"/>
      <c r="I1421" s="12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x14ac:dyDescent="0.25">
      <c r="A1422" s="8"/>
      <c r="B1422" s="8"/>
      <c r="C1422" s="8"/>
      <c r="D1422" s="8"/>
      <c r="E1422" s="8"/>
      <c r="F1422" s="8"/>
      <c r="G1422" s="21"/>
      <c r="H1422" s="12"/>
      <c r="I1422" s="12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x14ac:dyDescent="0.25">
      <c r="A1423" s="8"/>
      <c r="B1423" s="8"/>
      <c r="C1423" s="8"/>
      <c r="D1423" s="8"/>
      <c r="E1423" s="8"/>
      <c r="F1423" s="8"/>
      <c r="G1423" s="21"/>
      <c r="H1423" s="12"/>
      <c r="I1423" s="12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x14ac:dyDescent="0.25">
      <c r="A1424" s="8"/>
      <c r="B1424" s="8"/>
      <c r="C1424" s="8"/>
      <c r="D1424" s="8"/>
      <c r="E1424" s="8"/>
      <c r="F1424" s="8"/>
      <c r="G1424" s="21"/>
      <c r="H1424" s="12"/>
      <c r="I1424" s="12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x14ac:dyDescent="0.25">
      <c r="A1425" s="8"/>
      <c r="B1425" s="8"/>
      <c r="C1425" s="8"/>
      <c r="D1425" s="8"/>
      <c r="E1425" s="8"/>
      <c r="F1425" s="8"/>
      <c r="G1425" s="21"/>
      <c r="H1425" s="12"/>
      <c r="I1425" s="12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x14ac:dyDescent="0.25">
      <c r="A1426" s="8"/>
      <c r="B1426" s="8"/>
      <c r="C1426" s="8"/>
      <c r="D1426" s="8"/>
      <c r="E1426" s="8"/>
      <c r="F1426" s="8"/>
      <c r="G1426" s="21"/>
      <c r="H1426" s="12"/>
      <c r="I1426" s="12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x14ac:dyDescent="0.25">
      <c r="A1427" s="8"/>
      <c r="B1427" s="8"/>
      <c r="C1427" s="8"/>
      <c r="D1427" s="8"/>
      <c r="E1427" s="8"/>
      <c r="F1427" s="8"/>
      <c r="G1427" s="21"/>
      <c r="H1427" s="12"/>
      <c r="I1427" s="12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x14ac:dyDescent="0.25">
      <c r="A1428" s="8"/>
      <c r="B1428" s="8"/>
      <c r="C1428" s="8"/>
      <c r="D1428" s="8"/>
      <c r="E1428" s="8"/>
      <c r="F1428" s="8"/>
      <c r="G1428" s="21"/>
      <c r="H1428" s="12"/>
      <c r="I1428" s="12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x14ac:dyDescent="0.25">
      <c r="A1429" s="8"/>
      <c r="B1429" s="8"/>
      <c r="C1429" s="8"/>
      <c r="D1429" s="8"/>
      <c r="E1429" s="8"/>
      <c r="F1429" s="8"/>
      <c r="G1429" s="21"/>
      <c r="H1429" s="12"/>
      <c r="I1429" s="12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x14ac:dyDescent="0.25">
      <c r="A1430" s="8"/>
      <c r="B1430" s="8"/>
      <c r="C1430" s="8"/>
      <c r="D1430" s="8"/>
      <c r="E1430" s="8"/>
      <c r="F1430" s="8"/>
      <c r="G1430" s="21"/>
      <c r="H1430" s="12"/>
      <c r="I1430" s="12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x14ac:dyDescent="0.25">
      <c r="A1431" s="8"/>
      <c r="B1431" s="8"/>
      <c r="C1431" s="8"/>
      <c r="D1431" s="8"/>
      <c r="E1431" s="8"/>
      <c r="F1431" s="8"/>
      <c r="G1431" s="21"/>
      <c r="H1431" s="12"/>
      <c r="I1431" s="12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x14ac:dyDescent="0.25">
      <c r="A1432" s="8"/>
      <c r="B1432" s="8"/>
      <c r="C1432" s="8"/>
      <c r="D1432" s="8"/>
      <c r="E1432" s="8"/>
      <c r="F1432" s="8"/>
      <c r="G1432" s="21"/>
      <c r="H1432" s="12"/>
      <c r="I1432" s="12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x14ac:dyDescent="0.25">
      <c r="A1433" s="8"/>
      <c r="B1433" s="8"/>
      <c r="C1433" s="8"/>
      <c r="D1433" s="8"/>
      <c r="E1433" s="8"/>
      <c r="F1433" s="8"/>
      <c r="G1433" s="21"/>
      <c r="H1433" s="12"/>
      <c r="I1433" s="12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x14ac:dyDescent="0.25">
      <c r="A1434" s="8"/>
      <c r="B1434" s="8"/>
      <c r="C1434" s="8"/>
      <c r="D1434" s="8"/>
      <c r="E1434" s="8"/>
      <c r="F1434" s="8"/>
      <c r="G1434" s="21"/>
      <c r="H1434" s="12"/>
      <c r="I1434" s="12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x14ac:dyDescent="0.25">
      <c r="A1435" s="8"/>
      <c r="B1435" s="8"/>
      <c r="C1435" s="8"/>
      <c r="D1435" s="8"/>
      <c r="E1435" s="8"/>
      <c r="F1435" s="8"/>
      <c r="G1435" s="21"/>
      <c r="H1435" s="12"/>
      <c r="I1435" s="12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x14ac:dyDescent="0.25">
      <c r="A1436" s="8"/>
      <c r="B1436" s="8"/>
      <c r="C1436" s="8"/>
      <c r="D1436" s="8"/>
      <c r="E1436" s="8"/>
      <c r="F1436" s="8"/>
      <c r="G1436" s="21"/>
      <c r="H1436" s="12"/>
      <c r="I1436" s="12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x14ac:dyDescent="0.25">
      <c r="A1437" s="8"/>
      <c r="B1437" s="8"/>
      <c r="C1437" s="8"/>
      <c r="D1437" s="8"/>
      <c r="E1437" s="8"/>
      <c r="F1437" s="8"/>
      <c r="G1437" s="21"/>
      <c r="H1437" s="12"/>
      <c r="I1437" s="12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x14ac:dyDescent="0.25">
      <c r="A1438" s="8"/>
      <c r="B1438" s="8"/>
      <c r="C1438" s="8"/>
      <c r="D1438" s="8"/>
      <c r="E1438" s="8"/>
      <c r="F1438" s="8"/>
      <c r="G1438" s="21"/>
      <c r="H1438" s="12"/>
      <c r="I1438" s="12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x14ac:dyDescent="0.25">
      <c r="G1439" s="22"/>
      <c r="H1439" s="6"/>
      <c r="I1439" s="6"/>
    </row>
    <row r="1440" spans="1:26" x14ac:dyDescent="0.25">
      <c r="G1440" s="22"/>
      <c r="H1440" s="6"/>
      <c r="I1440" s="6"/>
    </row>
    <row r="1441" spans="7:9" x14ac:dyDescent="0.25">
      <c r="G1441" s="22"/>
      <c r="H1441" s="6"/>
      <c r="I1441" s="6"/>
    </row>
    <row r="1442" spans="7:9" x14ac:dyDescent="0.25">
      <c r="G1442" s="22"/>
      <c r="H1442" s="6"/>
      <c r="I1442" s="6"/>
    </row>
    <row r="1443" spans="7:9" x14ac:dyDescent="0.25">
      <c r="G1443" s="22"/>
      <c r="H1443" s="6"/>
      <c r="I1443" s="6"/>
    </row>
    <row r="1444" spans="7:9" x14ac:dyDescent="0.25">
      <c r="G1444" s="22"/>
      <c r="H1444" s="6"/>
      <c r="I1444" s="6"/>
    </row>
    <row r="1445" spans="7:9" x14ac:dyDescent="0.25">
      <c r="G1445" s="22"/>
      <c r="H1445" s="6"/>
      <c r="I1445" s="6"/>
    </row>
    <row r="1446" spans="7:9" x14ac:dyDescent="0.25">
      <c r="G1446" s="22"/>
      <c r="H1446" s="6"/>
      <c r="I1446" s="6"/>
    </row>
    <row r="1447" spans="7:9" x14ac:dyDescent="0.25">
      <c r="G1447" s="22"/>
      <c r="H1447" s="6"/>
      <c r="I1447" s="6"/>
    </row>
    <row r="1448" spans="7:9" x14ac:dyDescent="0.25">
      <c r="G1448" s="22"/>
      <c r="H1448" s="6"/>
      <c r="I1448" s="6"/>
    </row>
    <row r="1449" spans="7:9" x14ac:dyDescent="0.25">
      <c r="G1449" s="22"/>
      <c r="H1449" s="6"/>
      <c r="I1449" s="6"/>
    </row>
    <row r="1450" spans="7:9" x14ac:dyDescent="0.25">
      <c r="G1450" s="22"/>
      <c r="H1450" s="6"/>
      <c r="I1450" s="6"/>
    </row>
    <row r="1451" spans="7:9" x14ac:dyDescent="0.25">
      <c r="G1451" s="22"/>
      <c r="H1451" s="6"/>
      <c r="I1451" s="6"/>
    </row>
    <row r="1452" spans="7:9" x14ac:dyDescent="0.25">
      <c r="G1452" s="22"/>
      <c r="H1452" s="6"/>
      <c r="I1452" s="6"/>
    </row>
    <row r="1453" spans="7:9" x14ac:dyDescent="0.25">
      <c r="G1453" s="22"/>
      <c r="H1453" s="6"/>
      <c r="I1453" s="6"/>
    </row>
    <row r="1454" spans="7:9" x14ac:dyDescent="0.25">
      <c r="G1454" s="22"/>
      <c r="H1454" s="6"/>
      <c r="I1454" s="6"/>
    </row>
    <row r="1455" spans="7:9" x14ac:dyDescent="0.25">
      <c r="G1455" s="22"/>
      <c r="H1455" s="6"/>
      <c r="I1455" s="6"/>
    </row>
    <row r="1456" spans="7:9" x14ac:dyDescent="0.25">
      <c r="G1456" s="22"/>
      <c r="H1456" s="6"/>
      <c r="I1456" s="6"/>
    </row>
    <row r="1457" spans="7:9" x14ac:dyDescent="0.25">
      <c r="G1457" s="22"/>
      <c r="H1457" s="6"/>
      <c r="I1457" s="6"/>
    </row>
    <row r="1458" spans="7:9" x14ac:dyDescent="0.25"/>
    <row r="1459" spans="7:9" x14ac:dyDescent="0.25"/>
    <row r="1460" spans="7:9" x14ac:dyDescent="0.25"/>
    <row r="1461" spans="7:9" x14ac:dyDescent="0.25"/>
    <row r="1462" spans="7:9" x14ac:dyDescent="0.25"/>
  </sheetData>
  <mergeCells count="110">
    <mergeCell ref="B11:H11"/>
    <mergeCell ref="F14:H14"/>
    <mergeCell ref="F15:H15"/>
    <mergeCell ref="F16:H16"/>
    <mergeCell ref="F17:H17"/>
    <mergeCell ref="F18:H18"/>
    <mergeCell ref="B1:C1"/>
    <mergeCell ref="E1:F1"/>
    <mergeCell ref="B2:V2"/>
    <mergeCell ref="B3:V3"/>
    <mergeCell ref="B7:H7"/>
    <mergeCell ref="B9:H9"/>
    <mergeCell ref="F27:H27"/>
    <mergeCell ref="F28:G28"/>
    <mergeCell ref="F29:G29"/>
    <mergeCell ref="F30:G30"/>
    <mergeCell ref="F19:H19"/>
    <mergeCell ref="F20:H20"/>
    <mergeCell ref="F21:H21"/>
    <mergeCell ref="F22:H22"/>
    <mergeCell ref="F23:H23"/>
    <mergeCell ref="F24:H24"/>
    <mergeCell ref="B61:D61"/>
    <mergeCell ref="B62:D62"/>
    <mergeCell ref="B66:V66"/>
    <mergeCell ref="H1:I1"/>
    <mergeCell ref="B68:E68"/>
    <mergeCell ref="B69:E69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F25:H25"/>
    <mergeCell ref="F26:H26"/>
    <mergeCell ref="D84:E84"/>
    <mergeCell ref="D85:E85"/>
    <mergeCell ref="D86:E86"/>
    <mergeCell ref="D87:E87"/>
    <mergeCell ref="D88:E88"/>
    <mergeCell ref="D89:E89"/>
    <mergeCell ref="B70:E70"/>
    <mergeCell ref="I68:P68"/>
    <mergeCell ref="D138:E138"/>
    <mergeCell ref="D77:E77"/>
    <mergeCell ref="D78:E78"/>
    <mergeCell ref="D79:E79"/>
    <mergeCell ref="D80:E80"/>
    <mergeCell ref="D81:E81"/>
    <mergeCell ref="D82:E82"/>
    <mergeCell ref="D83:E83"/>
    <mergeCell ref="D96:E96"/>
    <mergeCell ref="D97:E97"/>
    <mergeCell ref="D98:E98"/>
    <mergeCell ref="D99:E99"/>
    <mergeCell ref="D100:E100"/>
    <mergeCell ref="D101:E101"/>
    <mergeCell ref="D90:E90"/>
    <mergeCell ref="D91:E91"/>
    <mergeCell ref="D92:E92"/>
    <mergeCell ref="D93:E93"/>
    <mergeCell ref="D94:E94"/>
    <mergeCell ref="D95:E95"/>
    <mergeCell ref="D108:E108"/>
    <mergeCell ref="D109:E109"/>
    <mergeCell ref="D110:E110"/>
    <mergeCell ref="D111:E111"/>
    <mergeCell ref="D112:E112"/>
    <mergeCell ref="D113:E113"/>
    <mergeCell ref="D102:E102"/>
    <mergeCell ref="D103:E103"/>
    <mergeCell ref="D104:E104"/>
    <mergeCell ref="D105:E105"/>
    <mergeCell ref="D106:E106"/>
    <mergeCell ref="D107:E107"/>
    <mergeCell ref="D120:E120"/>
    <mergeCell ref="D121:E121"/>
    <mergeCell ref="D122:E122"/>
    <mergeCell ref="D123:E123"/>
    <mergeCell ref="D124:E124"/>
    <mergeCell ref="D125:E125"/>
    <mergeCell ref="D114:E114"/>
    <mergeCell ref="D115:E115"/>
    <mergeCell ref="D116:E116"/>
    <mergeCell ref="D117:E117"/>
    <mergeCell ref="D118:E118"/>
    <mergeCell ref="D119:E119"/>
    <mergeCell ref="D132:E132"/>
    <mergeCell ref="D133:E133"/>
    <mergeCell ref="D134:E134"/>
    <mergeCell ref="D135:E135"/>
    <mergeCell ref="D136:E136"/>
    <mergeCell ref="D137:E137"/>
    <mergeCell ref="D126:E126"/>
    <mergeCell ref="D127:E127"/>
    <mergeCell ref="D128:E128"/>
    <mergeCell ref="D129:E129"/>
    <mergeCell ref="D130:E130"/>
    <mergeCell ref="D131:E131"/>
  </mergeCells>
  <hyperlinks>
    <hyperlink ref="B1:C1" location="A2:A2" tooltip="Klikni na prechod ku Kryciemu listu..." display="Krycí list rozpočtu" xr:uid="{B1899439-0AA1-45BC-BAF6-2FCFF3DC8C31}"/>
    <hyperlink ref="E1:F1" location="A44:A44" tooltip="Klikni na prechod ku rekapitulácii..." display="Rekapitulácia rozpočtu" xr:uid="{6139CA88-9993-4BA4-955C-C198AD9CDA6C}"/>
    <hyperlink ref="H1:I1" location="B66:B66" tooltip="Klikni na prechod k Rozpočet..." display="Rozpočet" xr:uid="{F533B596-423D-4605-80CF-757F5FFB85ED}"/>
  </hyperlinks>
  <printOptions horizontalCentered="1" gridLines="1"/>
  <pageMargins left="1.1111111111111112E-2" right="1.1111111111111112E-2" top="0.75" bottom="0.75" header="0.3" footer="0.3"/>
  <pageSetup paperSize="9" scale="75" orientation="portrait" horizontalDpi="300" verticalDpi="300" r:id="rId1"/>
  <headerFooter>
    <oddHeader>&amp;C&amp;B&amp; Rozpočet Centrum služieb pre zlepšenie fyzickej a pohybovej zdatnosti obyvateľov / SO 03 - VODOVODNÁ PRÍPOJKA A PROTIPOŽIARNÉ ZABEZPEČENIE</oddHeader>
    <oddFooter>&amp;RStrana &amp;P z &amp;N    &amp;L&amp;7Spracované systémom Systematic® Kalkulus, tel.: 051 77 10 585</oddFooter>
  </headerFooter>
  <rowBreaks count="2" manualBreakCount="2">
    <brk id="40" max="16383" man="1"/>
    <brk id="6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E5BBB-D4F3-41F3-AEC1-252BBBCE46E4}">
  <dimension ref="A1:AA1463"/>
  <sheetViews>
    <sheetView workbookViewId="0">
      <pane ySplit="1" topLeftCell="A114" activePane="bottomLeft" state="frozen"/>
      <selection pane="bottomLeft" activeCell="H80" sqref="H80:H129"/>
    </sheetView>
  </sheetViews>
  <sheetFormatPr defaultColWidth="0" defaultRowHeight="15" zeroHeight="1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8" width="12.7109375" customWidth="1"/>
    <col min="9" max="9" width="10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9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9.140625" hidden="1" customWidth="1"/>
  </cols>
  <sheetData>
    <row r="1" spans="1:26" ht="35.1" customHeight="1" x14ac:dyDescent="0.25">
      <c r="A1" s="23"/>
      <c r="B1" s="336" t="s">
        <v>0</v>
      </c>
      <c r="C1" s="337"/>
      <c r="D1" s="24"/>
      <c r="E1" s="338" t="s">
        <v>42</v>
      </c>
      <c r="F1" s="339"/>
      <c r="G1" s="25"/>
      <c r="H1" s="297" t="s">
        <v>72</v>
      </c>
      <c r="I1" s="298"/>
      <c r="J1" s="26"/>
      <c r="K1" s="26"/>
      <c r="L1" s="26"/>
      <c r="M1" s="26"/>
      <c r="N1" s="26"/>
      <c r="O1" s="26"/>
      <c r="P1" s="26"/>
      <c r="Q1" s="24"/>
      <c r="R1" s="24"/>
      <c r="S1" s="24"/>
      <c r="T1" s="24"/>
      <c r="U1" s="24"/>
      <c r="V1" s="24"/>
      <c r="W1" s="27">
        <v>30.126000000000001</v>
      </c>
      <c r="X1" s="13"/>
      <c r="Y1" s="13"/>
      <c r="Z1" s="13"/>
    </row>
    <row r="2" spans="1:26" ht="35.1" customHeight="1" x14ac:dyDescent="0.25">
      <c r="A2" s="28"/>
      <c r="B2" s="314" t="s">
        <v>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1"/>
      <c r="W2" s="27"/>
      <c r="X2" s="13"/>
      <c r="Y2" s="13"/>
      <c r="Z2" s="13"/>
    </row>
    <row r="3" spans="1:26" ht="20.100000000000001" customHeight="1" x14ac:dyDescent="0.25">
      <c r="A3" s="28"/>
      <c r="B3" s="342" t="s">
        <v>1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4"/>
      <c r="W3" s="27"/>
      <c r="X3" s="13"/>
      <c r="Y3" s="13"/>
      <c r="Z3" s="13"/>
    </row>
    <row r="4" spans="1:26" ht="20.100000000000001" customHeight="1" x14ac:dyDescent="0.25">
      <c r="A4" s="28"/>
      <c r="B4" s="29" t="s">
        <v>1221</v>
      </c>
      <c r="C4" s="30"/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7"/>
      <c r="X4" s="13"/>
      <c r="Y4" s="13"/>
      <c r="Z4" s="13"/>
    </row>
    <row r="5" spans="1:26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27"/>
      <c r="X5" s="13"/>
      <c r="Y5" s="13"/>
      <c r="Z5" s="13"/>
    </row>
    <row r="6" spans="1:26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  <c r="W6" s="27"/>
      <c r="X6" s="13"/>
      <c r="Y6" s="13"/>
      <c r="Z6" s="13"/>
    </row>
    <row r="7" spans="1:26" ht="20.100000000000001" customHeight="1" x14ac:dyDescent="0.25">
      <c r="A7" s="33"/>
      <c r="B7" s="332" t="s">
        <v>9</v>
      </c>
      <c r="C7" s="333"/>
      <c r="D7" s="333"/>
      <c r="E7" s="333"/>
      <c r="F7" s="333"/>
      <c r="G7" s="333"/>
      <c r="H7" s="334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27"/>
      <c r="X7" s="13"/>
      <c r="Y7" s="13"/>
      <c r="Z7" s="13"/>
    </row>
    <row r="8" spans="1:26" ht="20.100000000000001" customHeight="1" x14ac:dyDescent="0.25">
      <c r="A8" s="33"/>
      <c r="B8" s="35" t="s">
        <v>10</v>
      </c>
      <c r="C8" s="36"/>
      <c r="D8" s="37"/>
      <c r="E8" s="37"/>
      <c r="F8" s="37" t="s">
        <v>11</v>
      </c>
      <c r="G8" s="37"/>
      <c r="H8" s="37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7"/>
      <c r="X8" s="13"/>
      <c r="Y8" s="13"/>
      <c r="Z8" s="13"/>
    </row>
    <row r="9" spans="1:26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  <c r="W9" s="27"/>
      <c r="X9" s="13"/>
      <c r="Y9" s="13"/>
      <c r="Z9" s="13"/>
    </row>
    <row r="10" spans="1:26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  <c r="W10" s="27"/>
      <c r="X10" s="13"/>
      <c r="Y10" s="13"/>
      <c r="Z10" s="13"/>
    </row>
    <row r="11" spans="1:26" ht="20.100000000000001" customHeight="1" x14ac:dyDescent="0.25">
      <c r="A11" s="33"/>
      <c r="B11" s="332" t="s">
        <v>14</v>
      </c>
      <c r="C11" s="333"/>
      <c r="D11" s="333"/>
      <c r="E11" s="333"/>
      <c r="F11" s="333"/>
      <c r="G11" s="333"/>
      <c r="H11" s="334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27"/>
      <c r="X11" s="13"/>
      <c r="Y11" s="13"/>
      <c r="Z11" s="13"/>
    </row>
    <row r="12" spans="1:26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  <c r="W12" s="27"/>
      <c r="X12" s="13"/>
      <c r="Y12" s="13"/>
      <c r="Z12" s="13"/>
    </row>
    <row r="13" spans="1:26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27"/>
      <c r="X13" s="13"/>
      <c r="Y13" s="13"/>
      <c r="Z13" s="13"/>
    </row>
    <row r="14" spans="1:26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19</v>
      </c>
      <c r="G14" s="253"/>
      <c r="H14" s="329"/>
      <c r="I14" s="50"/>
      <c r="J14" s="50"/>
      <c r="K14" s="50"/>
      <c r="L14" s="50"/>
      <c r="M14" s="50"/>
      <c r="N14" s="50"/>
      <c r="O14" s="51"/>
      <c r="P14" s="52">
        <v>0</v>
      </c>
      <c r="Q14" s="49"/>
      <c r="R14" s="53"/>
      <c r="S14" s="53"/>
      <c r="T14" s="53"/>
      <c r="U14" s="53"/>
      <c r="V14" s="54"/>
      <c r="W14" s="27"/>
      <c r="X14" s="13"/>
      <c r="Y14" s="13"/>
      <c r="Z14" s="13"/>
    </row>
    <row r="15" spans="1:26" ht="20.100000000000001" customHeight="1" x14ac:dyDescent="0.25">
      <c r="A15" s="33"/>
      <c r="B15" s="55" t="s">
        <v>20</v>
      </c>
      <c r="C15" s="56">
        <f>'SO 04 - KANALIZAČNÁ PRÍPO17196'!E61</f>
        <v>0</v>
      </c>
      <c r="D15" s="57">
        <f>'SO 04 - KANALIZAČNÁ PRÍPO17196'!F61</f>
        <v>0</v>
      </c>
      <c r="E15" s="58">
        <f>'SO 04 - KANALIZAČNÁ PRÍPO17196'!G61</f>
        <v>0</v>
      </c>
      <c r="F15" s="263"/>
      <c r="G15" s="255"/>
      <c r="H15" s="331"/>
      <c r="I15" s="59"/>
      <c r="J15" s="59"/>
      <c r="K15" s="59"/>
      <c r="L15" s="59"/>
      <c r="M15" s="59"/>
      <c r="N15" s="59"/>
      <c r="O15" s="60"/>
      <c r="P15" s="61"/>
      <c r="Q15" s="36"/>
      <c r="R15" s="37"/>
      <c r="S15" s="37"/>
      <c r="T15" s="37"/>
      <c r="U15" s="37"/>
      <c r="V15" s="62"/>
      <c r="W15" s="27"/>
      <c r="X15" s="13"/>
      <c r="Y15" s="13"/>
      <c r="Z15" s="13"/>
    </row>
    <row r="16" spans="1:26" ht="20.100000000000001" customHeight="1" x14ac:dyDescent="0.25">
      <c r="A16" s="33"/>
      <c r="B16" s="38" t="s">
        <v>21</v>
      </c>
      <c r="C16" s="63"/>
      <c r="D16" s="11"/>
      <c r="E16" s="64"/>
      <c r="F16" s="267" t="s">
        <v>22</v>
      </c>
      <c r="G16" s="259"/>
      <c r="H16" s="280"/>
      <c r="I16" s="65"/>
      <c r="J16" s="65"/>
      <c r="K16" s="65"/>
      <c r="L16" s="65"/>
      <c r="M16" s="65"/>
      <c r="N16" s="65"/>
      <c r="O16" s="66"/>
      <c r="P16" s="67">
        <f>(SUM(Z78:Z131))</f>
        <v>0</v>
      </c>
      <c r="Q16" s="39"/>
      <c r="R16" s="68"/>
      <c r="S16" s="68"/>
      <c r="T16" s="68"/>
      <c r="U16" s="68"/>
      <c r="V16" s="69"/>
      <c r="W16" s="27"/>
      <c r="X16" s="13"/>
      <c r="Y16" s="13"/>
      <c r="Z16" s="13"/>
    </row>
    <row r="17" spans="1:26" ht="20.100000000000001" customHeight="1" x14ac:dyDescent="0.25">
      <c r="A17" s="33"/>
      <c r="B17" s="55" t="s">
        <v>23</v>
      </c>
      <c r="C17" s="56"/>
      <c r="D17" s="57"/>
      <c r="E17" s="58"/>
      <c r="F17" s="265" t="s">
        <v>24</v>
      </c>
      <c r="G17" s="266"/>
      <c r="H17" s="335"/>
      <c r="I17" s="59"/>
      <c r="J17" s="59"/>
      <c r="K17" s="59"/>
      <c r="L17" s="59"/>
      <c r="M17" s="59"/>
      <c r="N17" s="59"/>
      <c r="O17" s="60"/>
      <c r="P17" s="61">
        <v>0</v>
      </c>
      <c r="Q17" s="36"/>
      <c r="R17" s="37"/>
      <c r="S17" s="37"/>
      <c r="T17" s="37"/>
      <c r="U17" s="37"/>
      <c r="V17" s="62"/>
      <c r="W17" s="27"/>
      <c r="X17" s="13"/>
      <c r="Y17" s="13"/>
      <c r="Z17" s="13"/>
    </row>
    <row r="18" spans="1:26" ht="20.100000000000001" customHeight="1" x14ac:dyDescent="0.25">
      <c r="A18" s="33"/>
      <c r="B18" s="70" t="s">
        <v>25</v>
      </c>
      <c r="C18" s="71"/>
      <c r="D18" s="72"/>
      <c r="E18" s="73"/>
      <c r="F18" s="267"/>
      <c r="G18" s="259"/>
      <c r="H18" s="280"/>
      <c r="I18" s="74"/>
      <c r="J18" s="74"/>
      <c r="K18" s="74"/>
      <c r="L18" s="74"/>
      <c r="M18" s="74"/>
      <c r="N18" s="74"/>
      <c r="O18" s="75"/>
      <c r="P18" s="76"/>
      <c r="Q18" s="30"/>
      <c r="R18" s="31"/>
      <c r="S18" s="31"/>
      <c r="T18" s="31"/>
      <c r="U18" s="31"/>
      <c r="V18" s="32"/>
      <c r="W18" s="27"/>
      <c r="X18" s="13"/>
      <c r="Y18" s="13"/>
      <c r="Z18" s="13"/>
    </row>
    <row r="19" spans="1:26" ht="20.100000000000001" customHeight="1" x14ac:dyDescent="0.25">
      <c r="A19" s="33"/>
      <c r="B19" s="70" t="s">
        <v>26</v>
      </c>
      <c r="C19" s="77"/>
      <c r="D19" s="78"/>
      <c r="E19" s="73"/>
      <c r="F19" s="268"/>
      <c r="G19" s="269"/>
      <c r="H19" s="328"/>
      <c r="I19" s="74"/>
      <c r="J19" s="74"/>
      <c r="K19" s="74"/>
      <c r="L19" s="74"/>
      <c r="M19" s="74"/>
      <c r="N19" s="74"/>
      <c r="O19" s="75"/>
      <c r="P19" s="76"/>
      <c r="Q19" s="30"/>
      <c r="R19" s="31"/>
      <c r="S19" s="31"/>
      <c r="T19" s="31"/>
      <c r="U19" s="31"/>
      <c r="V19" s="32"/>
      <c r="W19" s="27"/>
      <c r="X19" s="13"/>
      <c r="Y19" s="13"/>
      <c r="Z19" s="13"/>
    </row>
    <row r="20" spans="1:26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329"/>
      <c r="I20" s="50"/>
      <c r="J20" s="50"/>
      <c r="K20" s="50"/>
      <c r="L20" s="50"/>
      <c r="M20" s="50"/>
      <c r="N20" s="50"/>
      <c r="O20" s="51"/>
      <c r="P20" s="83">
        <f>SUM(P14:P19)</f>
        <v>0</v>
      </c>
      <c r="Q20" s="49"/>
      <c r="R20" s="53"/>
      <c r="S20" s="53"/>
      <c r="T20" s="53"/>
      <c r="U20" s="53"/>
      <c r="V20" s="54"/>
      <c r="W20" s="27"/>
      <c r="X20" s="13"/>
      <c r="Y20" s="13"/>
      <c r="Z20" s="13"/>
    </row>
    <row r="21" spans="1:26" ht="20.100000000000001" customHeight="1" x14ac:dyDescent="0.25">
      <c r="A21" s="33"/>
      <c r="B21" s="35" t="s">
        <v>28</v>
      </c>
      <c r="C21" s="84"/>
      <c r="D21" s="60"/>
      <c r="E21" s="60">
        <f>((E15*U22*0)+(E16*V22*0)+(E17*W22*0))/100</f>
        <v>0</v>
      </c>
      <c r="F21" s="258" t="s">
        <v>29</v>
      </c>
      <c r="G21" s="259"/>
      <c r="H21" s="280"/>
      <c r="I21" s="59"/>
      <c r="J21" s="59"/>
      <c r="K21" s="59"/>
      <c r="L21" s="59"/>
      <c r="M21" s="59"/>
      <c r="N21" s="59"/>
      <c r="O21" s="60"/>
      <c r="P21" s="61">
        <f>((E15*X22*0)+(E16*Y22*0)+(E17*Z22*0))/100</f>
        <v>0</v>
      </c>
      <c r="Q21" s="36"/>
      <c r="R21" s="37"/>
      <c r="S21" s="37"/>
      <c r="T21" s="37"/>
      <c r="U21" s="37"/>
      <c r="V21" s="62"/>
      <c r="W21" s="27"/>
      <c r="X21" s="13"/>
      <c r="Y21" s="13"/>
      <c r="Z21" s="13"/>
    </row>
    <row r="22" spans="1:26" ht="20.100000000000001" customHeight="1" x14ac:dyDescent="0.25">
      <c r="A22" s="33"/>
      <c r="B22" s="34" t="s">
        <v>30</v>
      </c>
      <c r="C22" s="85"/>
      <c r="D22" s="75"/>
      <c r="E22" s="75">
        <f>((E15*U23*0)+(E16*V23*0)+(E17*W23*0))/100</f>
        <v>0</v>
      </c>
      <c r="F22" s="258" t="s">
        <v>31</v>
      </c>
      <c r="G22" s="259"/>
      <c r="H22" s="280"/>
      <c r="I22" s="74"/>
      <c r="J22" s="74"/>
      <c r="K22" s="74"/>
      <c r="L22" s="74"/>
      <c r="M22" s="74"/>
      <c r="N22" s="74"/>
      <c r="O22" s="75"/>
      <c r="P22" s="76">
        <f>((E15*X23*0)+(E16*Y23*0)+(E17*Z23*0))/100</f>
        <v>0</v>
      </c>
      <c r="Q22" s="30"/>
      <c r="R22" s="31"/>
      <c r="S22" s="31"/>
      <c r="T22" s="31"/>
      <c r="U22" s="31">
        <v>1</v>
      </c>
      <c r="V22" s="86">
        <v>1</v>
      </c>
      <c r="W22" s="27">
        <v>1</v>
      </c>
      <c r="X22" s="13">
        <v>1</v>
      </c>
      <c r="Y22" s="13">
        <v>1</v>
      </c>
      <c r="Z22" s="13">
        <v>1</v>
      </c>
    </row>
    <row r="23" spans="1:26" ht="20.100000000000001" customHeight="1" x14ac:dyDescent="0.25">
      <c r="A23" s="33"/>
      <c r="B23" s="34" t="s">
        <v>32</v>
      </c>
      <c r="C23" s="85"/>
      <c r="D23" s="75"/>
      <c r="E23" s="75">
        <f>((E15*U24*0)+(E16*V24*0)+(E17*W24*0))/100</f>
        <v>0</v>
      </c>
      <c r="F23" s="258" t="s">
        <v>33</v>
      </c>
      <c r="G23" s="259"/>
      <c r="H23" s="280"/>
      <c r="I23" s="74"/>
      <c r="J23" s="74"/>
      <c r="K23" s="74"/>
      <c r="L23" s="74"/>
      <c r="M23" s="74"/>
      <c r="N23" s="74"/>
      <c r="O23" s="75"/>
      <c r="P23" s="76">
        <f>((E15*X24*0)+(E16*Y24*0)+(E17*Z24*0))/100</f>
        <v>0</v>
      </c>
      <c r="Q23" s="30"/>
      <c r="R23" s="31"/>
      <c r="S23" s="31"/>
      <c r="T23" s="31"/>
      <c r="U23" s="31">
        <v>1</v>
      </c>
      <c r="V23" s="86">
        <v>1</v>
      </c>
      <c r="W23" s="27">
        <v>0</v>
      </c>
      <c r="X23" s="13">
        <v>1</v>
      </c>
      <c r="Y23" s="13">
        <v>1</v>
      </c>
      <c r="Z23" s="13">
        <v>1</v>
      </c>
    </row>
    <row r="24" spans="1:26" ht="20.100000000000001" customHeight="1" x14ac:dyDescent="0.25">
      <c r="A24" s="33"/>
      <c r="B24" s="34"/>
      <c r="C24" s="85"/>
      <c r="D24" s="75"/>
      <c r="E24" s="75"/>
      <c r="F24" s="330"/>
      <c r="G24" s="255"/>
      <c r="H24" s="331"/>
      <c r="I24" s="74"/>
      <c r="J24" s="74"/>
      <c r="K24" s="74"/>
      <c r="L24" s="74"/>
      <c r="M24" s="74"/>
      <c r="N24" s="74"/>
      <c r="O24" s="75"/>
      <c r="P24" s="76"/>
      <c r="Q24" s="30"/>
      <c r="R24" s="31"/>
      <c r="S24" s="31"/>
      <c r="T24" s="31"/>
      <c r="U24" s="31">
        <v>1</v>
      </c>
      <c r="V24" s="86">
        <v>1</v>
      </c>
      <c r="W24" s="27">
        <v>1</v>
      </c>
      <c r="X24" s="13">
        <v>1</v>
      </c>
      <c r="Y24" s="13">
        <v>1</v>
      </c>
      <c r="Z24" s="13">
        <v>0</v>
      </c>
    </row>
    <row r="25" spans="1:26" ht="20.100000000000001" customHeight="1" x14ac:dyDescent="0.25">
      <c r="A25" s="33"/>
      <c r="B25" s="87"/>
      <c r="C25" s="88"/>
      <c r="D25" s="89"/>
      <c r="E25" s="90"/>
      <c r="F25" s="321" t="s">
        <v>27</v>
      </c>
      <c r="G25" s="322"/>
      <c r="H25" s="323"/>
      <c r="I25" s="92"/>
      <c r="J25" s="92"/>
      <c r="K25" s="92"/>
      <c r="L25" s="92"/>
      <c r="M25" s="92"/>
      <c r="N25" s="92"/>
      <c r="O25" s="89"/>
      <c r="P25" s="93">
        <f>SUM(E21:E24)+SUM(P21:P24)</f>
        <v>0</v>
      </c>
      <c r="Q25" s="91"/>
      <c r="R25" s="94"/>
      <c r="S25" s="94"/>
      <c r="T25" s="94"/>
      <c r="U25" s="94"/>
      <c r="V25" s="95"/>
      <c r="W25" s="27"/>
      <c r="X25" s="13"/>
      <c r="Y25" s="13"/>
      <c r="Z25" s="13"/>
    </row>
    <row r="26" spans="1:26" ht="20.100000000000001" customHeight="1" x14ac:dyDescent="0.25">
      <c r="A26" s="33"/>
      <c r="B26" s="96" t="s">
        <v>34</v>
      </c>
      <c r="C26" s="97"/>
      <c r="D26" s="98"/>
      <c r="E26" s="99"/>
      <c r="F26" s="261" t="s">
        <v>35</v>
      </c>
      <c r="G26" s="324"/>
      <c r="H26" s="325"/>
      <c r="I26" s="101"/>
      <c r="J26" s="101"/>
      <c r="K26" s="101"/>
      <c r="L26" s="101"/>
      <c r="M26" s="101"/>
      <c r="N26" s="101"/>
      <c r="O26" s="98"/>
      <c r="P26" s="102"/>
      <c r="Q26" s="100"/>
      <c r="R26" s="103"/>
      <c r="S26" s="103"/>
      <c r="T26" s="103"/>
      <c r="U26" s="103"/>
      <c r="V26" s="104"/>
      <c r="W26" s="27"/>
      <c r="X26" s="13"/>
      <c r="Y26" s="13"/>
      <c r="Z26" s="13"/>
    </row>
    <row r="27" spans="1:26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326"/>
      <c r="I27" s="59"/>
      <c r="J27" s="59"/>
      <c r="K27" s="59"/>
      <c r="L27" s="59"/>
      <c r="M27" s="59"/>
      <c r="N27" s="59"/>
      <c r="O27" s="60"/>
      <c r="P27" s="61">
        <f>E20+P20+E25+P25</f>
        <v>0</v>
      </c>
      <c r="Q27" s="36"/>
      <c r="R27" s="37"/>
      <c r="S27" s="37"/>
      <c r="T27" s="37"/>
      <c r="U27" s="37"/>
      <c r="V27" s="62"/>
      <c r="W27" s="27"/>
      <c r="X27" s="13"/>
      <c r="Y27" s="13"/>
      <c r="Z27" s="13"/>
    </row>
    <row r="28" spans="1:26" ht="20.100000000000001" customHeight="1" x14ac:dyDescent="0.25">
      <c r="A28" s="33"/>
      <c r="B28" s="107"/>
      <c r="C28" s="108"/>
      <c r="D28" s="33"/>
      <c r="E28" s="109"/>
      <c r="F28" s="327" t="s">
        <v>37</v>
      </c>
      <c r="G28" s="327"/>
      <c r="H28" s="110">
        <f>P27-SUM('SO 04 - KANALIZAČNÁ PRÍPO17196'!K78:'SO 04 - KANALIZAČNÁ PRÍPO17196'!K131)</f>
        <v>0</v>
      </c>
      <c r="I28" s="111"/>
      <c r="J28" s="111"/>
      <c r="K28" s="111"/>
      <c r="L28" s="111"/>
      <c r="M28" s="111"/>
      <c r="N28" s="111"/>
      <c r="O28" s="90"/>
      <c r="P28" s="112">
        <f>ROUND(((ROUND(H28,2)*23)*1/100),2)</f>
        <v>0</v>
      </c>
      <c r="Q28" s="41"/>
      <c r="R28" s="42"/>
      <c r="S28" s="42"/>
      <c r="T28" s="42"/>
      <c r="U28" s="42"/>
      <c r="V28" s="43"/>
      <c r="W28" s="27"/>
      <c r="X28" s="13"/>
      <c r="Y28" s="13"/>
      <c r="Z28" s="13"/>
    </row>
    <row r="29" spans="1:26" ht="20.100000000000001" customHeight="1" x14ac:dyDescent="0.25">
      <c r="A29" s="33"/>
      <c r="B29" s="107"/>
      <c r="C29" s="108"/>
      <c r="D29" s="33"/>
      <c r="E29" s="109"/>
      <c r="F29" s="257" t="s">
        <v>38</v>
      </c>
      <c r="G29" s="257"/>
      <c r="H29" s="85">
        <f>SUM('SO 04 - KANALIZAČNÁ PRÍPO17196'!K78:'SO 04 - KANALIZAČNÁ PRÍPO17196'!K131)</f>
        <v>0</v>
      </c>
      <c r="I29" s="74"/>
      <c r="J29" s="74"/>
      <c r="K29" s="74"/>
      <c r="L29" s="74"/>
      <c r="M29" s="74"/>
      <c r="N29" s="74"/>
      <c r="O29" s="75"/>
      <c r="P29" s="76">
        <f>ROUND(((ROUND(H29,2)*0)/100),2)</f>
        <v>0</v>
      </c>
      <c r="Q29" s="30"/>
      <c r="R29" s="31"/>
      <c r="S29" s="31"/>
      <c r="T29" s="31"/>
      <c r="U29" s="31"/>
      <c r="V29" s="32"/>
      <c r="W29" s="27"/>
      <c r="X29" s="13"/>
      <c r="Y29" s="13"/>
      <c r="Z29" s="13"/>
    </row>
    <row r="30" spans="1:26" ht="20.100000000000001" customHeight="1" x14ac:dyDescent="0.25">
      <c r="A30" s="33"/>
      <c r="B30" s="107"/>
      <c r="C30" s="108"/>
      <c r="D30" s="33"/>
      <c r="E30" s="109"/>
      <c r="F30" s="327" t="s">
        <v>39</v>
      </c>
      <c r="G30" s="327"/>
      <c r="H30" s="113"/>
      <c r="I30" s="111"/>
      <c r="J30" s="111"/>
      <c r="K30" s="111"/>
      <c r="L30" s="111"/>
      <c r="M30" s="111"/>
      <c r="N30" s="111"/>
      <c r="O30" s="90"/>
      <c r="P30" s="114">
        <f>SUM(P27:P29)</f>
        <v>0</v>
      </c>
      <c r="Q30" s="41"/>
      <c r="R30" s="42"/>
      <c r="S30" s="42"/>
      <c r="T30" s="42"/>
      <c r="U30" s="42"/>
      <c r="V30" s="43"/>
      <c r="W30" s="27"/>
      <c r="X30" s="13"/>
      <c r="Y30" s="13"/>
      <c r="Z30" s="13"/>
    </row>
    <row r="31" spans="1:26" ht="20.100000000000001" customHeight="1" x14ac:dyDescent="0.25">
      <c r="A31" s="33"/>
      <c r="B31" s="115"/>
      <c r="C31" s="116"/>
      <c r="D31" s="117"/>
      <c r="E31" s="118"/>
      <c r="F31" s="252"/>
      <c r="G31" s="257"/>
      <c r="H31" s="30"/>
      <c r="I31" s="31"/>
      <c r="J31" s="31"/>
      <c r="K31" s="31"/>
      <c r="L31" s="31"/>
      <c r="M31" s="31"/>
      <c r="N31" s="31"/>
      <c r="O31" s="119"/>
      <c r="P31" s="34"/>
      <c r="Q31" s="30"/>
      <c r="R31" s="31"/>
      <c r="S31" s="31"/>
      <c r="T31" s="31"/>
      <c r="U31" s="31"/>
      <c r="V31" s="32"/>
      <c r="W31" s="27"/>
      <c r="X31" s="13"/>
      <c r="Y31" s="13"/>
      <c r="Z31" s="13"/>
    </row>
    <row r="32" spans="1:26" ht="20.100000000000001" customHeight="1" x14ac:dyDescent="0.25">
      <c r="A32" s="33"/>
      <c r="B32" s="120" t="s">
        <v>40</v>
      </c>
      <c r="C32" s="121"/>
      <c r="D32" s="122"/>
      <c r="E32" s="103" t="s">
        <v>41</v>
      </c>
      <c r="F32" s="105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3"/>
      <c r="W32" s="27"/>
      <c r="X32" s="13"/>
      <c r="Y32" s="13"/>
      <c r="Z32" s="13"/>
    </row>
    <row r="33" spans="1:26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  <c r="W33" s="27"/>
      <c r="X33" s="13"/>
      <c r="Y33" s="13"/>
      <c r="Z33" s="13"/>
    </row>
    <row r="34" spans="1:26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27"/>
      <c r="X34" s="13"/>
      <c r="Y34" s="13"/>
      <c r="Z34" s="13"/>
    </row>
    <row r="35" spans="1:26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5"/>
      <c r="W35" s="27"/>
      <c r="X35" s="13"/>
      <c r="Y35" s="13"/>
      <c r="Z35" s="13"/>
    </row>
    <row r="36" spans="1:26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7"/>
      <c r="X36" s="13"/>
      <c r="Y36" s="13"/>
      <c r="Z36" s="13"/>
    </row>
    <row r="37" spans="1:26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26"/>
      <c r="W37" s="27"/>
      <c r="X37" s="13"/>
      <c r="Y37" s="13"/>
      <c r="Z37" s="13"/>
    </row>
    <row r="38" spans="1:26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30"/>
      <c r="W38" s="27"/>
      <c r="X38" s="13"/>
      <c r="Y38" s="13"/>
      <c r="Z38" s="13"/>
    </row>
    <row r="39" spans="1:26" ht="20.100000000000001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31"/>
      <c r="X39" s="13"/>
      <c r="Y39" s="13"/>
      <c r="Z39" s="13"/>
    </row>
    <row r="40" spans="1:26" ht="20.100000000000001" customHeight="1" x14ac:dyDescent="0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31"/>
      <c r="X40" s="13"/>
      <c r="Y40" s="13"/>
      <c r="Z40" s="13"/>
    </row>
    <row r="41" spans="1:26" ht="20.100000000000001" customHeight="1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31"/>
      <c r="X41" s="13"/>
      <c r="Y41" s="13"/>
      <c r="Z41" s="13"/>
    </row>
    <row r="42" spans="1:26" ht="20.100000000000001" customHeight="1" x14ac:dyDescent="0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31"/>
      <c r="X42" s="13"/>
      <c r="Y42" s="13"/>
      <c r="Z42" s="13"/>
    </row>
    <row r="43" spans="1:26" ht="20.100000000000001" customHeight="1" x14ac:dyDescent="0.25">
      <c r="A43" s="12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7"/>
      <c r="X43" s="13"/>
      <c r="Y43" s="13"/>
      <c r="Z43" s="13"/>
    </row>
    <row r="44" spans="1:26" ht="35.1" customHeight="1" x14ac:dyDescent="0.25">
      <c r="A44" s="28"/>
      <c r="B44" s="314" t="s">
        <v>42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6"/>
      <c r="W44" s="27"/>
      <c r="X44" s="13"/>
      <c r="Y44" s="13"/>
      <c r="Z44" s="13"/>
    </row>
    <row r="45" spans="1:26" ht="20.100000000000001" customHeight="1" x14ac:dyDescent="0.25">
      <c r="A45" s="28"/>
      <c r="B45" s="132"/>
      <c r="C45" s="133"/>
      <c r="D45" s="133"/>
      <c r="E45" s="133"/>
      <c r="F45" s="133"/>
      <c r="G45" s="133"/>
      <c r="H45" s="133"/>
      <c r="I45" s="13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  <c r="W45" s="27"/>
      <c r="X45" s="13"/>
      <c r="Y45" s="13"/>
      <c r="Z45" s="13"/>
    </row>
    <row r="46" spans="1:26" ht="20.100000000000001" customHeight="1" x14ac:dyDescent="0.25">
      <c r="A46" s="134"/>
      <c r="B46" s="317" t="s">
        <v>9</v>
      </c>
      <c r="C46" s="318"/>
      <c r="D46" s="318"/>
      <c r="E46" s="319"/>
      <c r="F46" s="320" t="s">
        <v>6</v>
      </c>
      <c r="G46" s="318"/>
      <c r="H46" s="319"/>
      <c r="I46" s="135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27"/>
      <c r="X46" s="13"/>
      <c r="Y46" s="13"/>
      <c r="Z46" s="13"/>
    </row>
    <row r="47" spans="1:26" ht="20.100000000000001" customHeight="1" x14ac:dyDescent="0.25">
      <c r="A47" s="134"/>
      <c r="B47" s="317" t="s">
        <v>12</v>
      </c>
      <c r="C47" s="318"/>
      <c r="D47" s="318"/>
      <c r="E47" s="319"/>
      <c r="F47" s="320" t="s">
        <v>4</v>
      </c>
      <c r="G47" s="318"/>
      <c r="H47" s="319"/>
      <c r="I47" s="135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5"/>
      <c r="W47" s="27"/>
      <c r="X47" s="13"/>
      <c r="Y47" s="13"/>
      <c r="Z47" s="13"/>
    </row>
    <row r="48" spans="1:26" ht="20.100000000000001" customHeight="1" x14ac:dyDescent="0.25">
      <c r="A48" s="134"/>
      <c r="B48" s="317" t="s">
        <v>14</v>
      </c>
      <c r="C48" s="318"/>
      <c r="D48" s="318"/>
      <c r="E48" s="319"/>
      <c r="F48" s="320" t="s">
        <v>43</v>
      </c>
      <c r="G48" s="318"/>
      <c r="H48" s="319"/>
      <c r="I48" s="135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27"/>
      <c r="X48" s="13"/>
      <c r="Y48" s="13"/>
      <c r="Z48" s="13"/>
    </row>
    <row r="49" spans="1:26" ht="20.100000000000001" customHeight="1" x14ac:dyDescent="0.25">
      <c r="A49" s="134"/>
      <c r="B49" s="302" t="s">
        <v>1</v>
      </c>
      <c r="C49" s="303"/>
      <c r="D49" s="303"/>
      <c r="E49" s="303"/>
      <c r="F49" s="303"/>
      <c r="G49" s="303"/>
      <c r="H49" s="303"/>
      <c r="I49" s="30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27"/>
      <c r="X49" s="13"/>
      <c r="Y49" s="13"/>
      <c r="Z49" s="13"/>
    </row>
    <row r="50" spans="1:26" ht="20.100000000000001" customHeight="1" x14ac:dyDescent="0.25">
      <c r="A50" s="28"/>
      <c r="B50" s="136" t="s">
        <v>1221</v>
      </c>
      <c r="C50" s="137"/>
      <c r="D50" s="137"/>
      <c r="E50" s="137"/>
      <c r="F50" s="137"/>
      <c r="G50" s="137"/>
      <c r="H50" s="137"/>
      <c r="I50" s="137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27"/>
      <c r="X50" s="13"/>
      <c r="Y50" s="13"/>
      <c r="Z50" s="13"/>
    </row>
    <row r="51" spans="1:26" ht="20.100000000000001" customHeight="1" x14ac:dyDescent="0.25">
      <c r="A51" s="28"/>
      <c r="B51" s="136"/>
      <c r="C51" s="137"/>
      <c r="D51" s="137"/>
      <c r="E51" s="137"/>
      <c r="F51" s="137"/>
      <c r="G51" s="137"/>
      <c r="H51" s="137"/>
      <c r="I51" s="137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5"/>
      <c r="W51" s="27"/>
      <c r="X51" s="13"/>
      <c r="Y51" s="13"/>
      <c r="Z51" s="13"/>
    </row>
    <row r="52" spans="1:26" ht="20.100000000000001" customHeight="1" x14ac:dyDescent="0.25">
      <c r="A52" s="28"/>
      <c r="B52" s="136"/>
      <c r="C52" s="137"/>
      <c r="D52" s="137"/>
      <c r="E52" s="137"/>
      <c r="F52" s="137"/>
      <c r="G52" s="137"/>
      <c r="H52" s="137"/>
      <c r="I52" s="137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5"/>
      <c r="W52" s="27"/>
      <c r="X52" s="13"/>
      <c r="Y52" s="13"/>
      <c r="Z52" s="13"/>
    </row>
    <row r="53" spans="1:26" ht="20.100000000000001" customHeight="1" x14ac:dyDescent="0.25">
      <c r="A53" s="28"/>
      <c r="B53" s="136" t="s">
        <v>44</v>
      </c>
      <c r="C53" s="137"/>
      <c r="D53" s="137"/>
      <c r="E53" s="137"/>
      <c r="F53" s="137"/>
      <c r="G53" s="137"/>
      <c r="H53" s="137"/>
      <c r="I53" s="137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  <c r="W53" s="27"/>
      <c r="X53" s="13"/>
      <c r="Y53" s="13"/>
      <c r="Z53" s="13"/>
    </row>
    <row r="54" spans="1:26" ht="20.100000000000001" customHeight="1" x14ac:dyDescent="0.25">
      <c r="A54" s="19"/>
      <c r="B54" s="312"/>
      <c r="C54" s="313"/>
      <c r="D54" s="138"/>
      <c r="E54" s="138" t="s">
        <v>16</v>
      </c>
      <c r="F54" s="138" t="s">
        <v>17</v>
      </c>
      <c r="G54" s="138" t="s">
        <v>27</v>
      </c>
      <c r="H54" s="138" t="s">
        <v>45</v>
      </c>
      <c r="I54" s="138" t="s">
        <v>46</v>
      </c>
      <c r="J54" s="139"/>
      <c r="K54" s="139"/>
      <c r="L54" s="139"/>
      <c r="M54" s="139"/>
      <c r="N54" s="139"/>
      <c r="O54" s="139"/>
      <c r="P54" s="139"/>
      <c r="Q54" s="140"/>
      <c r="R54" s="140"/>
      <c r="S54" s="140"/>
      <c r="T54" s="140"/>
      <c r="U54" s="140"/>
      <c r="V54" s="141"/>
      <c r="W54" s="27"/>
      <c r="X54" s="13"/>
      <c r="Y54" s="13"/>
      <c r="Z54" s="13"/>
    </row>
    <row r="55" spans="1:26" ht="20.100000000000001" customHeight="1" x14ac:dyDescent="0.25">
      <c r="A55" s="13"/>
      <c r="B55" s="311" t="s">
        <v>47</v>
      </c>
      <c r="C55" s="289"/>
      <c r="D55" s="289"/>
      <c r="E55" s="142"/>
      <c r="F55" s="142"/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4"/>
      <c r="S55" s="144"/>
      <c r="T55" s="144"/>
      <c r="U55" s="144"/>
      <c r="V55" s="145"/>
      <c r="W55" s="27"/>
      <c r="X55" s="13"/>
      <c r="Y55" s="13"/>
      <c r="Z55" s="13"/>
    </row>
    <row r="56" spans="1:26" ht="20.100000000000001" customHeight="1" x14ac:dyDescent="0.25">
      <c r="A56" s="13"/>
      <c r="B56" s="310" t="s">
        <v>48</v>
      </c>
      <c r="C56" s="261"/>
      <c r="D56" s="261"/>
      <c r="E56" s="58">
        <f>'SO 04 - KANALIZAČNÁ PRÍPO17196'!L94</f>
        <v>0</v>
      </c>
      <c r="F56" s="58">
        <f>'SO 04 - KANALIZAČNÁ PRÍPO17196'!M94</f>
        <v>0</v>
      </c>
      <c r="G56" s="58">
        <f>'SO 04 - KANALIZAČNÁ PRÍPO17196'!I94</f>
        <v>0</v>
      </c>
      <c r="H56" s="146">
        <f>'SO 04 - KANALIZAČNÁ PRÍPO17196'!S94</f>
        <v>0.08</v>
      </c>
      <c r="I56" s="146">
        <f>'SO 04 - KANALIZAČNÁ PRÍPO17196'!V94</f>
        <v>1.1100000000000001</v>
      </c>
      <c r="J56" s="146"/>
      <c r="K56" s="146"/>
      <c r="L56" s="146"/>
      <c r="M56" s="146"/>
      <c r="N56" s="146"/>
      <c r="O56" s="146"/>
      <c r="P56" s="146"/>
      <c r="Q56" s="13"/>
      <c r="R56" s="13"/>
      <c r="S56" s="13"/>
      <c r="T56" s="13"/>
      <c r="U56" s="13"/>
      <c r="V56" s="147"/>
      <c r="W56" s="27"/>
      <c r="X56" s="13"/>
      <c r="Y56" s="13"/>
      <c r="Z56" s="13"/>
    </row>
    <row r="57" spans="1:26" ht="20.100000000000001" customHeight="1" x14ac:dyDescent="0.25">
      <c r="A57" s="13"/>
      <c r="B57" s="310" t="s">
        <v>51</v>
      </c>
      <c r="C57" s="261"/>
      <c r="D57" s="261"/>
      <c r="E57" s="58">
        <f>'SO 04 - KANALIZAČNÁ PRÍPO17196'!L98</f>
        <v>0</v>
      </c>
      <c r="F57" s="58">
        <f>'SO 04 - KANALIZAČNÁ PRÍPO17196'!M98</f>
        <v>0</v>
      </c>
      <c r="G57" s="58">
        <f>'SO 04 - KANALIZAČNÁ PRÍPO17196'!I98</f>
        <v>0</v>
      </c>
      <c r="H57" s="146">
        <f>'SO 04 - KANALIZAČNÁ PRÍPO17196'!S98</f>
        <v>6.55</v>
      </c>
      <c r="I57" s="146">
        <f>'SO 04 - KANALIZAČNÁ PRÍPO17196'!V98</f>
        <v>0</v>
      </c>
      <c r="J57" s="146"/>
      <c r="K57" s="146"/>
      <c r="L57" s="146"/>
      <c r="M57" s="146"/>
      <c r="N57" s="146"/>
      <c r="O57" s="146"/>
      <c r="P57" s="146"/>
      <c r="Q57" s="13"/>
      <c r="R57" s="13"/>
      <c r="S57" s="13"/>
      <c r="T57" s="13"/>
      <c r="U57" s="13"/>
      <c r="V57" s="147"/>
      <c r="W57" s="27"/>
      <c r="X57" s="13"/>
      <c r="Y57" s="13"/>
      <c r="Z57" s="13"/>
    </row>
    <row r="58" spans="1:26" ht="20.100000000000001" customHeight="1" x14ac:dyDescent="0.25">
      <c r="A58" s="13"/>
      <c r="B58" s="310" t="s">
        <v>1061</v>
      </c>
      <c r="C58" s="261"/>
      <c r="D58" s="261"/>
      <c r="E58" s="58">
        <f>'SO 04 - KANALIZAČNÁ PRÍPO17196'!L105</f>
        <v>0</v>
      </c>
      <c r="F58" s="58">
        <f>'SO 04 - KANALIZAČNÁ PRÍPO17196'!M105</f>
        <v>0</v>
      </c>
      <c r="G58" s="58">
        <f>'SO 04 - KANALIZAČNÁ PRÍPO17196'!I105</f>
        <v>0</v>
      </c>
      <c r="H58" s="146">
        <f>'SO 04 - KANALIZAČNÁ PRÍPO17196'!S105</f>
        <v>0.35</v>
      </c>
      <c r="I58" s="146">
        <f>'SO 04 - KANALIZAČNÁ PRÍPO17196'!V105</f>
        <v>0</v>
      </c>
      <c r="J58" s="146"/>
      <c r="K58" s="146"/>
      <c r="L58" s="146"/>
      <c r="M58" s="146"/>
      <c r="N58" s="146"/>
      <c r="O58" s="146"/>
      <c r="P58" s="146"/>
      <c r="Q58" s="13"/>
      <c r="R58" s="13"/>
      <c r="S58" s="13"/>
      <c r="T58" s="13"/>
      <c r="U58" s="13"/>
      <c r="V58" s="147"/>
      <c r="W58" s="27"/>
      <c r="X58" s="13"/>
      <c r="Y58" s="13"/>
      <c r="Z58" s="13"/>
    </row>
    <row r="59" spans="1:26" ht="20.100000000000001" customHeight="1" x14ac:dyDescent="0.25">
      <c r="A59" s="13"/>
      <c r="B59" s="310" t="s">
        <v>1128</v>
      </c>
      <c r="C59" s="261"/>
      <c r="D59" s="261"/>
      <c r="E59" s="58">
        <f>'SO 04 - KANALIZAČNÁ PRÍPO17196'!L125</f>
        <v>0</v>
      </c>
      <c r="F59" s="58">
        <f>'SO 04 - KANALIZAČNÁ PRÍPO17196'!M125</f>
        <v>0</v>
      </c>
      <c r="G59" s="58">
        <f>'SO 04 - KANALIZAČNÁ PRÍPO17196'!I125</f>
        <v>0</v>
      </c>
      <c r="H59" s="146">
        <f>'SO 04 - KANALIZAČNÁ PRÍPO17196'!S125</f>
        <v>0</v>
      </c>
      <c r="I59" s="146">
        <f>'SO 04 - KANALIZAČNÁ PRÍPO17196'!V125</f>
        <v>0</v>
      </c>
      <c r="J59" s="146"/>
      <c r="K59" s="146"/>
      <c r="L59" s="146"/>
      <c r="M59" s="146"/>
      <c r="N59" s="146"/>
      <c r="O59" s="146"/>
      <c r="P59" s="146"/>
      <c r="Q59" s="13"/>
      <c r="R59" s="13"/>
      <c r="S59" s="13"/>
      <c r="T59" s="13"/>
      <c r="U59" s="13"/>
      <c r="V59" s="147"/>
      <c r="W59" s="27"/>
      <c r="X59" s="13"/>
      <c r="Y59" s="13"/>
      <c r="Z59" s="13"/>
    </row>
    <row r="60" spans="1:26" ht="20.100000000000001" customHeight="1" x14ac:dyDescent="0.25">
      <c r="A60" s="13"/>
      <c r="B60" s="310" t="s">
        <v>53</v>
      </c>
      <c r="C60" s="261"/>
      <c r="D60" s="261"/>
      <c r="E60" s="58">
        <f>'SO 04 - KANALIZAČNÁ PRÍPO17196'!L129</f>
        <v>0</v>
      </c>
      <c r="F60" s="58">
        <f>'SO 04 - KANALIZAČNÁ PRÍPO17196'!M129</f>
        <v>0</v>
      </c>
      <c r="G60" s="58">
        <f>'SO 04 - KANALIZAČNÁ PRÍPO17196'!I129</f>
        <v>0</v>
      </c>
      <c r="H60" s="146">
        <f>'SO 04 - KANALIZAČNÁ PRÍPO17196'!S129</f>
        <v>0</v>
      </c>
      <c r="I60" s="146">
        <f>'SO 04 - KANALIZAČNÁ PRÍPO17196'!V129</f>
        <v>0</v>
      </c>
      <c r="J60" s="146"/>
      <c r="K60" s="146"/>
      <c r="L60" s="146"/>
      <c r="M60" s="146"/>
      <c r="N60" s="146"/>
      <c r="O60" s="146"/>
      <c r="P60" s="146"/>
      <c r="Q60" s="13"/>
      <c r="R60" s="13"/>
      <c r="S60" s="13"/>
      <c r="T60" s="13"/>
      <c r="U60" s="13"/>
      <c r="V60" s="147"/>
      <c r="W60" s="27"/>
      <c r="X60" s="13"/>
      <c r="Y60" s="13"/>
      <c r="Z60" s="13"/>
    </row>
    <row r="61" spans="1:26" ht="20.100000000000001" customHeight="1" x14ac:dyDescent="0.25">
      <c r="A61" s="13"/>
      <c r="B61" s="308" t="s">
        <v>47</v>
      </c>
      <c r="C61" s="309"/>
      <c r="D61" s="309"/>
      <c r="E61" s="148">
        <f>'SO 04 - KANALIZAČNÁ PRÍPO17196'!L131</f>
        <v>0</v>
      </c>
      <c r="F61" s="148">
        <f>'SO 04 - KANALIZAČNÁ PRÍPO17196'!M131</f>
        <v>0</v>
      </c>
      <c r="G61" s="148">
        <f>'SO 04 - KANALIZAČNÁ PRÍPO17196'!I131</f>
        <v>0</v>
      </c>
      <c r="H61" s="149">
        <f>'SO 04 - KANALIZAČNÁ PRÍPO17196'!S131</f>
        <v>6.98</v>
      </c>
      <c r="I61" s="149">
        <f>'SO 04 - KANALIZAČNÁ PRÍPO17196'!V131</f>
        <v>1.1100000000000001</v>
      </c>
      <c r="J61" s="149"/>
      <c r="K61" s="149"/>
      <c r="L61" s="149"/>
      <c r="M61" s="149"/>
      <c r="N61" s="149"/>
      <c r="O61" s="149"/>
      <c r="P61" s="149"/>
      <c r="Q61" s="13"/>
      <c r="R61" s="13"/>
      <c r="S61" s="13"/>
      <c r="T61" s="13"/>
      <c r="U61" s="13"/>
      <c r="V61" s="147"/>
      <c r="W61" s="27"/>
      <c r="X61" s="13"/>
      <c r="Y61" s="13"/>
      <c r="Z61" s="13"/>
    </row>
    <row r="62" spans="1:26" ht="20.100000000000001" customHeight="1" x14ac:dyDescent="0.25">
      <c r="A62" s="13"/>
      <c r="B62" s="310"/>
      <c r="C62" s="261"/>
      <c r="D62" s="261"/>
      <c r="E62" s="58"/>
      <c r="F62" s="58"/>
      <c r="G62" s="58"/>
      <c r="H62" s="146"/>
      <c r="I62" s="146"/>
      <c r="J62" s="146"/>
      <c r="K62" s="146"/>
      <c r="L62" s="146"/>
      <c r="M62" s="146"/>
      <c r="N62" s="146"/>
      <c r="O62" s="146"/>
      <c r="P62" s="146"/>
      <c r="Q62" s="13"/>
      <c r="R62" s="13"/>
      <c r="S62" s="13"/>
      <c r="T62" s="13"/>
      <c r="U62" s="13"/>
      <c r="V62" s="147"/>
      <c r="W62" s="27"/>
      <c r="X62" s="13"/>
      <c r="Y62" s="13"/>
      <c r="Z62" s="13"/>
    </row>
    <row r="63" spans="1:26" ht="20.100000000000001" customHeight="1" x14ac:dyDescent="0.25">
      <c r="A63" s="150"/>
      <c r="B63" s="292" t="s">
        <v>71</v>
      </c>
      <c r="C63" s="293"/>
      <c r="D63" s="293"/>
      <c r="E63" s="151">
        <f>'SO 04 - KANALIZAČNÁ PRÍPO17196'!L132</f>
        <v>0</v>
      </c>
      <c r="F63" s="151">
        <f>'SO 04 - KANALIZAČNÁ PRÍPO17196'!M132</f>
        <v>0</v>
      </c>
      <c r="G63" s="151">
        <f>'SO 04 - KANALIZAČNÁ PRÍPO17196'!I132</f>
        <v>0</v>
      </c>
      <c r="H63" s="152">
        <f>'SO 04 - KANALIZAČNÁ PRÍPO17196'!S132</f>
        <v>6.98</v>
      </c>
      <c r="I63" s="152">
        <f>'SO 04 - KANALIZAČNÁ PRÍPO17196'!V132</f>
        <v>1.1100000000000001</v>
      </c>
      <c r="J63" s="153"/>
      <c r="K63" s="153"/>
      <c r="L63" s="153"/>
      <c r="M63" s="153"/>
      <c r="N63" s="153"/>
      <c r="O63" s="153"/>
      <c r="P63" s="153"/>
      <c r="Q63" s="154"/>
      <c r="R63" s="154"/>
      <c r="S63" s="154"/>
      <c r="T63" s="154"/>
      <c r="U63" s="154"/>
      <c r="V63" s="155"/>
      <c r="W63" s="27"/>
      <c r="X63" s="13"/>
      <c r="Y63" s="13"/>
      <c r="Z63" s="13"/>
    </row>
    <row r="64" spans="1:26" ht="20.100000000000001" customHeight="1" x14ac:dyDescent="0.25">
      <c r="A64" s="124"/>
      <c r="B64" s="124"/>
      <c r="C64" s="124"/>
      <c r="D64" s="124"/>
      <c r="E64" s="156"/>
      <c r="F64" s="156"/>
      <c r="G64" s="156"/>
      <c r="H64" s="157"/>
      <c r="I64" s="157"/>
      <c r="J64" s="157"/>
      <c r="K64" s="157"/>
      <c r="L64" s="157"/>
      <c r="M64" s="157"/>
      <c r="N64" s="157"/>
      <c r="O64" s="157"/>
      <c r="P64" s="157"/>
      <c r="Q64" s="124"/>
      <c r="R64" s="124"/>
      <c r="S64" s="124"/>
      <c r="T64" s="124"/>
      <c r="U64" s="124"/>
      <c r="V64" s="124"/>
      <c r="W64" s="27"/>
      <c r="X64" s="13"/>
      <c r="Y64" s="13"/>
      <c r="Z64" s="13"/>
    </row>
    <row r="65" spans="1:26" ht="20.100000000000001" customHeight="1" x14ac:dyDescent="0.25">
      <c r="A65" s="124"/>
      <c r="B65" s="124"/>
      <c r="C65" s="124"/>
      <c r="D65" s="124"/>
      <c r="E65" s="156"/>
      <c r="F65" s="156"/>
      <c r="G65" s="156"/>
      <c r="H65" s="157"/>
      <c r="I65" s="157"/>
      <c r="J65" s="157"/>
      <c r="K65" s="157"/>
      <c r="L65" s="157"/>
      <c r="M65" s="157"/>
      <c r="N65" s="157"/>
      <c r="O65" s="157"/>
      <c r="P65" s="157"/>
      <c r="Q65" s="124"/>
      <c r="R65" s="124"/>
      <c r="S65" s="124"/>
      <c r="T65" s="124"/>
      <c r="U65" s="124"/>
      <c r="V65" s="124"/>
      <c r="W65" s="27"/>
      <c r="X65" s="13"/>
      <c r="Y65" s="13"/>
      <c r="Z65" s="13"/>
    </row>
    <row r="66" spans="1:26" ht="20.100000000000001" customHeight="1" x14ac:dyDescent="0.25">
      <c r="A66" s="124"/>
      <c r="B66" s="9"/>
      <c r="C66" s="9"/>
      <c r="D66" s="9"/>
      <c r="E66" s="158"/>
      <c r="F66" s="158"/>
      <c r="G66" s="158"/>
      <c r="H66" s="159"/>
      <c r="I66" s="159"/>
      <c r="J66" s="159"/>
      <c r="K66" s="159"/>
      <c r="L66" s="159"/>
      <c r="M66" s="159"/>
      <c r="N66" s="159"/>
      <c r="O66" s="159"/>
      <c r="P66" s="159"/>
      <c r="Q66" s="9"/>
      <c r="R66" s="9"/>
      <c r="S66" s="9"/>
      <c r="T66" s="9"/>
      <c r="U66" s="9"/>
      <c r="V66" s="9"/>
      <c r="W66" s="27"/>
      <c r="X66" s="13"/>
      <c r="Y66" s="13"/>
      <c r="Z66" s="13"/>
    </row>
    <row r="67" spans="1:26" ht="35.1" customHeight="1" x14ac:dyDescent="0.25">
      <c r="A67" s="13"/>
      <c r="B67" s="294" t="s">
        <v>72</v>
      </c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5"/>
      <c r="N67" s="295"/>
      <c r="O67" s="295"/>
      <c r="P67" s="295"/>
      <c r="Q67" s="295"/>
      <c r="R67" s="295"/>
      <c r="S67" s="295"/>
      <c r="T67" s="295"/>
      <c r="U67" s="295"/>
      <c r="V67" s="296"/>
      <c r="W67" s="27"/>
      <c r="X67" s="13"/>
      <c r="Y67" s="13"/>
      <c r="Z67" s="13"/>
    </row>
    <row r="68" spans="1:26" ht="20.100000000000001" customHeight="1" x14ac:dyDescent="0.25">
      <c r="A68" s="33"/>
      <c r="B68" s="120"/>
      <c r="C68" s="122"/>
      <c r="D68" s="122"/>
      <c r="E68" s="160"/>
      <c r="F68" s="160"/>
      <c r="G68" s="160"/>
      <c r="H68" s="161"/>
      <c r="I68" s="161"/>
      <c r="J68" s="161"/>
      <c r="K68" s="161"/>
      <c r="L68" s="161"/>
      <c r="M68" s="161"/>
      <c r="N68" s="161"/>
      <c r="O68" s="161"/>
      <c r="P68" s="161"/>
      <c r="Q68" s="122"/>
      <c r="R68" s="122"/>
      <c r="S68" s="122"/>
      <c r="T68" s="122"/>
      <c r="U68" s="122"/>
      <c r="V68" s="123"/>
      <c r="W68" s="27"/>
      <c r="X68" s="13"/>
      <c r="Y68" s="13"/>
      <c r="Z68" s="13"/>
    </row>
    <row r="69" spans="1:26" ht="20.100000000000001" customHeight="1" x14ac:dyDescent="0.25">
      <c r="A69" s="162"/>
      <c r="B69" s="299" t="s">
        <v>9</v>
      </c>
      <c r="C69" s="300"/>
      <c r="D69" s="300"/>
      <c r="E69" s="301"/>
      <c r="F69" s="163"/>
      <c r="G69" s="163"/>
      <c r="H69" s="164" t="s">
        <v>73</v>
      </c>
      <c r="I69" s="305" t="s">
        <v>74</v>
      </c>
      <c r="J69" s="306"/>
      <c r="K69" s="306"/>
      <c r="L69" s="306"/>
      <c r="M69" s="306"/>
      <c r="N69" s="306"/>
      <c r="O69" s="306"/>
      <c r="P69" s="307"/>
      <c r="Q69" s="103"/>
      <c r="R69" s="103"/>
      <c r="S69" s="103"/>
      <c r="T69" s="103"/>
      <c r="U69" s="103"/>
      <c r="V69" s="104"/>
      <c r="W69" s="27"/>
      <c r="X69" s="13"/>
      <c r="Y69" s="13"/>
      <c r="Z69" s="13"/>
    </row>
    <row r="70" spans="1:26" ht="20.100000000000001" customHeight="1" x14ac:dyDescent="0.25">
      <c r="A70" s="162"/>
      <c r="B70" s="302" t="s">
        <v>12</v>
      </c>
      <c r="C70" s="303"/>
      <c r="D70" s="303"/>
      <c r="E70" s="304"/>
      <c r="F70" s="165"/>
      <c r="G70" s="165"/>
      <c r="H70" s="166" t="s">
        <v>4</v>
      </c>
      <c r="I70" s="166"/>
      <c r="J70" s="157"/>
      <c r="K70" s="157"/>
      <c r="L70" s="157"/>
      <c r="M70" s="157"/>
      <c r="N70" s="157"/>
      <c r="O70" s="157"/>
      <c r="P70" s="157"/>
      <c r="Q70" s="124"/>
      <c r="R70" s="124"/>
      <c r="S70" s="124"/>
      <c r="T70" s="124"/>
      <c r="U70" s="124"/>
      <c r="V70" s="125"/>
      <c r="W70" s="27"/>
      <c r="X70" s="13"/>
      <c r="Y70" s="13"/>
      <c r="Z70" s="13"/>
    </row>
    <row r="71" spans="1:26" ht="20.100000000000001" customHeight="1" x14ac:dyDescent="0.25">
      <c r="A71" s="162"/>
      <c r="B71" s="302" t="s">
        <v>14</v>
      </c>
      <c r="C71" s="303"/>
      <c r="D71" s="303"/>
      <c r="E71" s="304"/>
      <c r="F71" s="165"/>
      <c r="G71" s="165"/>
      <c r="H71" s="166" t="s">
        <v>75</v>
      </c>
      <c r="I71" s="166" t="s">
        <v>8</v>
      </c>
      <c r="J71" s="157"/>
      <c r="K71" s="157"/>
      <c r="L71" s="157"/>
      <c r="M71" s="157"/>
      <c r="N71" s="157"/>
      <c r="O71" s="157"/>
      <c r="P71" s="157"/>
      <c r="Q71" s="124"/>
      <c r="R71" s="124"/>
      <c r="S71" s="124"/>
      <c r="T71" s="124"/>
      <c r="U71" s="124"/>
      <c r="V71" s="125"/>
      <c r="W71" s="27"/>
      <c r="X71" s="13"/>
      <c r="Y71" s="13"/>
      <c r="Z71" s="13"/>
    </row>
    <row r="72" spans="1:26" ht="20.100000000000001" customHeight="1" x14ac:dyDescent="0.25">
      <c r="A72" s="33"/>
      <c r="B72" s="136" t="s">
        <v>76</v>
      </c>
      <c r="C72" s="167"/>
      <c r="D72" s="167"/>
      <c r="E72" s="168"/>
      <c r="F72" s="168"/>
      <c r="G72" s="168"/>
      <c r="H72" s="169"/>
      <c r="I72" s="169"/>
      <c r="J72" s="157"/>
      <c r="K72" s="157"/>
      <c r="L72" s="157"/>
      <c r="M72" s="157"/>
      <c r="N72" s="157"/>
      <c r="O72" s="157"/>
      <c r="P72" s="157"/>
      <c r="Q72" s="124"/>
      <c r="R72" s="124"/>
      <c r="S72" s="124"/>
      <c r="T72" s="124"/>
      <c r="U72" s="124"/>
      <c r="V72" s="125"/>
      <c r="W72" s="27"/>
      <c r="X72" s="13"/>
      <c r="Y72" s="13"/>
      <c r="Z72" s="13"/>
    </row>
    <row r="73" spans="1:26" ht="20.100000000000001" customHeight="1" x14ac:dyDescent="0.25">
      <c r="A73" s="33"/>
      <c r="B73" s="136" t="s">
        <v>1221</v>
      </c>
      <c r="C73" s="167"/>
      <c r="D73" s="167"/>
      <c r="E73" s="168"/>
      <c r="F73" s="168"/>
      <c r="G73" s="168"/>
      <c r="H73" s="169"/>
      <c r="I73" s="169"/>
      <c r="J73" s="157"/>
      <c r="K73" s="157"/>
      <c r="L73" s="157"/>
      <c r="M73" s="157"/>
      <c r="N73" s="157"/>
      <c r="O73" s="157"/>
      <c r="P73" s="157"/>
      <c r="Q73" s="124"/>
      <c r="R73" s="124"/>
      <c r="S73" s="124"/>
      <c r="T73" s="124"/>
      <c r="U73" s="124"/>
      <c r="V73" s="125"/>
      <c r="W73" s="27"/>
      <c r="X73" s="13"/>
      <c r="Y73" s="13"/>
      <c r="Z73" s="13"/>
    </row>
    <row r="74" spans="1:26" ht="20.100000000000001" customHeight="1" x14ac:dyDescent="0.25">
      <c r="A74" s="33"/>
      <c r="B74" s="136"/>
      <c r="C74" s="167"/>
      <c r="D74" s="167"/>
      <c r="E74" s="168"/>
      <c r="F74" s="168"/>
      <c r="G74" s="168"/>
      <c r="H74" s="169"/>
      <c r="I74" s="169"/>
      <c r="J74" s="157"/>
      <c r="K74" s="157"/>
      <c r="L74" s="157"/>
      <c r="M74" s="157"/>
      <c r="N74" s="157"/>
      <c r="O74" s="157"/>
      <c r="P74" s="157"/>
      <c r="Q74" s="124"/>
      <c r="R74" s="124"/>
      <c r="S74" s="124"/>
      <c r="T74" s="124"/>
      <c r="U74" s="124"/>
      <c r="V74" s="125"/>
      <c r="W74" s="27"/>
      <c r="X74" s="13"/>
      <c r="Y74" s="13"/>
      <c r="Z74" s="13"/>
    </row>
    <row r="75" spans="1:26" ht="20.100000000000001" customHeight="1" x14ac:dyDescent="0.25">
      <c r="A75" s="33"/>
      <c r="B75" s="136"/>
      <c r="C75" s="167"/>
      <c r="D75" s="167"/>
      <c r="E75" s="168"/>
      <c r="F75" s="168"/>
      <c r="G75" s="168"/>
      <c r="H75" s="169"/>
      <c r="I75" s="169"/>
      <c r="J75" s="157"/>
      <c r="K75" s="157"/>
      <c r="L75" s="157"/>
      <c r="M75" s="157"/>
      <c r="N75" s="157"/>
      <c r="O75" s="157"/>
      <c r="P75" s="157"/>
      <c r="Q75" s="124"/>
      <c r="R75" s="124"/>
      <c r="S75" s="124"/>
      <c r="T75" s="124"/>
      <c r="U75" s="124"/>
      <c r="V75" s="125"/>
      <c r="W75" s="27"/>
      <c r="X75" s="13"/>
      <c r="Y75" s="13"/>
      <c r="Z75" s="13"/>
    </row>
    <row r="76" spans="1:26" ht="20.100000000000001" customHeight="1" x14ac:dyDescent="0.25">
      <c r="A76" s="33"/>
      <c r="B76" s="170" t="s">
        <v>44</v>
      </c>
      <c r="C76" s="171"/>
      <c r="D76" s="171"/>
      <c r="E76" s="168"/>
      <c r="F76" s="168"/>
      <c r="G76" s="168"/>
      <c r="H76" s="169"/>
      <c r="I76" s="169"/>
      <c r="J76" s="157"/>
      <c r="K76" s="157"/>
      <c r="L76" s="157"/>
      <c r="M76" s="157"/>
      <c r="N76" s="157"/>
      <c r="O76" s="157"/>
      <c r="P76" s="157"/>
      <c r="Q76" s="124"/>
      <c r="R76" s="124"/>
      <c r="S76" s="124"/>
      <c r="T76" s="124"/>
      <c r="U76" s="124"/>
      <c r="V76" s="125"/>
      <c r="W76" s="27"/>
      <c r="X76" s="13"/>
      <c r="Y76" s="13"/>
      <c r="Z76" s="13"/>
    </row>
    <row r="77" spans="1:26" x14ac:dyDescent="0.25">
      <c r="A77" s="19"/>
      <c r="B77" s="172" t="s">
        <v>77</v>
      </c>
      <c r="C77" s="138" t="s">
        <v>78</v>
      </c>
      <c r="D77" s="138" t="s">
        <v>79</v>
      </c>
      <c r="E77" s="173"/>
      <c r="F77" s="173" t="s">
        <v>80</v>
      </c>
      <c r="G77" s="173" t="s">
        <v>81</v>
      </c>
      <c r="H77" s="174" t="s">
        <v>82</v>
      </c>
      <c r="I77" s="174" t="s">
        <v>83</v>
      </c>
      <c r="J77" s="174"/>
      <c r="K77" s="174"/>
      <c r="L77" s="174"/>
      <c r="M77" s="174"/>
      <c r="N77" s="174"/>
      <c r="O77" s="174"/>
      <c r="P77" s="174" t="s">
        <v>84</v>
      </c>
      <c r="Q77" s="138"/>
      <c r="R77" s="138"/>
      <c r="S77" s="138" t="s">
        <v>85</v>
      </c>
      <c r="T77" s="138"/>
      <c r="U77" s="138"/>
      <c r="V77" s="175" t="s">
        <v>86</v>
      </c>
      <c r="W77" s="27"/>
      <c r="X77" s="13"/>
      <c r="Y77" s="13"/>
      <c r="Z77" s="13"/>
    </row>
    <row r="78" spans="1:26" x14ac:dyDescent="0.25">
      <c r="A78" s="13"/>
      <c r="B78" s="48"/>
      <c r="C78" s="176"/>
      <c r="D78" s="289" t="s">
        <v>47</v>
      </c>
      <c r="E78" s="289"/>
      <c r="F78" s="142"/>
      <c r="G78" s="177"/>
      <c r="H78" s="142"/>
      <c r="I78" s="142"/>
      <c r="J78" s="143"/>
      <c r="K78" s="143"/>
      <c r="L78" s="177"/>
      <c r="M78" s="177"/>
      <c r="N78" s="177"/>
      <c r="O78" s="177"/>
      <c r="P78" s="177"/>
      <c r="Q78" s="177"/>
      <c r="R78" s="177"/>
      <c r="S78" s="177"/>
      <c r="T78" s="177"/>
      <c r="U78" s="177"/>
      <c r="V78" s="178"/>
      <c r="W78" s="27"/>
      <c r="X78" s="13"/>
      <c r="Y78" s="13"/>
      <c r="Z78" s="13"/>
    </row>
    <row r="79" spans="1:26" x14ac:dyDescent="0.25">
      <c r="A79" s="13"/>
      <c r="B79" s="55"/>
      <c r="C79" s="179" t="s">
        <v>87</v>
      </c>
      <c r="D79" s="290" t="s">
        <v>88</v>
      </c>
      <c r="E79" s="290"/>
      <c r="F79" s="58"/>
      <c r="G79" s="180"/>
      <c r="H79" s="58"/>
      <c r="I79" s="58"/>
      <c r="J79" s="146"/>
      <c r="K79" s="146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1"/>
      <c r="W79" s="27"/>
      <c r="X79" s="13"/>
      <c r="Y79" s="13"/>
      <c r="Z79" s="13"/>
    </row>
    <row r="80" spans="1:26" ht="24.95" customHeight="1" x14ac:dyDescent="0.25">
      <c r="A80" s="182"/>
      <c r="B80" s="183">
        <v>1</v>
      </c>
      <c r="C80" s="184" t="s">
        <v>1129</v>
      </c>
      <c r="D80" s="291" t="s">
        <v>1130</v>
      </c>
      <c r="E80" s="291"/>
      <c r="F80" s="185" t="s">
        <v>91</v>
      </c>
      <c r="G80" s="186">
        <v>7.3</v>
      </c>
      <c r="H80" s="185"/>
      <c r="I80" s="185">
        <f t="shared" ref="I80:I93" si="0">ROUND(G80*(H80),2)</f>
        <v>0</v>
      </c>
      <c r="J80" s="187">
        <f t="shared" ref="J80:J93" si="1">ROUND(G80*(N80),2)</f>
        <v>9.27</v>
      </c>
      <c r="K80" s="146">
        <f t="shared" ref="K80:K93" si="2">ROUND(G80*(O80),2)</f>
        <v>0</v>
      </c>
      <c r="L80" s="180">
        <f t="shared" ref="L80:L93" si="3">ROUND(G80*(H80),2)</f>
        <v>0</v>
      </c>
      <c r="M80" s="180"/>
      <c r="N80" s="180">
        <v>1.27</v>
      </c>
      <c r="O80" s="180"/>
      <c r="P80" s="180">
        <v>0</v>
      </c>
      <c r="Q80" s="180"/>
      <c r="R80" s="180">
        <v>0</v>
      </c>
      <c r="S80" s="180">
        <f t="shared" ref="S80:S93" si="4">ROUND(G80*(P80),3)</f>
        <v>0</v>
      </c>
      <c r="T80" s="180"/>
      <c r="U80" s="180"/>
      <c r="V80" s="181">
        <f t="shared" ref="V80:V93" si="5">ROUND(G80*(X80),3)</f>
        <v>0</v>
      </c>
      <c r="W80" s="27"/>
      <c r="X80" s="13">
        <v>0</v>
      </c>
      <c r="Y80" s="13"/>
      <c r="Z80" s="13">
        <v>0</v>
      </c>
    </row>
    <row r="81" spans="1:26" ht="24.95" customHeight="1" x14ac:dyDescent="0.25">
      <c r="A81" s="188"/>
      <c r="B81" s="189">
        <v>2</v>
      </c>
      <c r="C81" s="190" t="s">
        <v>1131</v>
      </c>
      <c r="D81" s="282" t="s">
        <v>1132</v>
      </c>
      <c r="E81" s="282"/>
      <c r="F81" s="192" t="s">
        <v>91</v>
      </c>
      <c r="G81" s="193">
        <v>2.1</v>
      </c>
      <c r="H81" s="192"/>
      <c r="I81" s="192">
        <f t="shared" si="0"/>
        <v>0</v>
      </c>
      <c r="J81" s="194">
        <f t="shared" si="1"/>
        <v>53.26</v>
      </c>
      <c r="K81" s="195">
        <f t="shared" si="2"/>
        <v>0</v>
      </c>
      <c r="L81" s="196">
        <f t="shared" si="3"/>
        <v>0</v>
      </c>
      <c r="M81" s="196"/>
      <c r="N81" s="196">
        <v>25.36</v>
      </c>
      <c r="O81" s="196"/>
      <c r="P81" s="196">
        <v>0</v>
      </c>
      <c r="Q81" s="196"/>
      <c r="R81" s="196">
        <v>0</v>
      </c>
      <c r="S81" s="196">
        <f t="shared" si="4"/>
        <v>0</v>
      </c>
      <c r="T81" s="196"/>
      <c r="U81" s="196"/>
      <c r="V81" s="197">
        <f t="shared" si="5"/>
        <v>0</v>
      </c>
      <c r="W81" s="198"/>
      <c r="X81" s="199">
        <v>0</v>
      </c>
      <c r="Y81" s="199"/>
      <c r="Z81" s="199">
        <v>0</v>
      </c>
    </row>
    <row r="82" spans="1:26" ht="24.95" customHeight="1" x14ac:dyDescent="0.25">
      <c r="A82" s="188"/>
      <c r="B82" s="189">
        <v>3</v>
      </c>
      <c r="C82" s="190" t="s">
        <v>980</v>
      </c>
      <c r="D82" s="282" t="s">
        <v>95</v>
      </c>
      <c r="E82" s="282"/>
      <c r="F82" s="192" t="s">
        <v>91</v>
      </c>
      <c r="G82" s="193">
        <v>25.96</v>
      </c>
      <c r="H82" s="192"/>
      <c r="I82" s="192">
        <f t="shared" si="0"/>
        <v>0</v>
      </c>
      <c r="J82" s="194">
        <f t="shared" si="1"/>
        <v>1063.32</v>
      </c>
      <c r="K82" s="195">
        <f t="shared" si="2"/>
        <v>0</v>
      </c>
      <c r="L82" s="196">
        <f t="shared" si="3"/>
        <v>0</v>
      </c>
      <c r="M82" s="196"/>
      <c r="N82" s="196">
        <v>40.96</v>
      </c>
      <c r="O82" s="196"/>
      <c r="P82" s="196">
        <v>0</v>
      </c>
      <c r="Q82" s="196"/>
      <c r="R82" s="196">
        <v>0</v>
      </c>
      <c r="S82" s="196">
        <f t="shared" si="4"/>
        <v>0</v>
      </c>
      <c r="T82" s="196"/>
      <c r="U82" s="196"/>
      <c r="V82" s="197">
        <f t="shared" si="5"/>
        <v>0</v>
      </c>
      <c r="W82" s="198"/>
      <c r="X82" s="199">
        <v>0</v>
      </c>
      <c r="Y82" s="199"/>
      <c r="Z82" s="199">
        <v>0</v>
      </c>
    </row>
    <row r="83" spans="1:26" ht="35.1" customHeight="1" x14ac:dyDescent="0.25">
      <c r="A83" s="188"/>
      <c r="B83" s="189">
        <v>4</v>
      </c>
      <c r="C83" s="190" t="s">
        <v>981</v>
      </c>
      <c r="D83" s="282" t="s">
        <v>982</v>
      </c>
      <c r="E83" s="282"/>
      <c r="F83" s="192" t="s">
        <v>91</v>
      </c>
      <c r="G83" s="193">
        <v>25.96</v>
      </c>
      <c r="H83" s="192"/>
      <c r="I83" s="192">
        <f t="shared" si="0"/>
        <v>0</v>
      </c>
      <c r="J83" s="194">
        <f t="shared" si="1"/>
        <v>300.36</v>
      </c>
      <c r="K83" s="195">
        <f t="shared" si="2"/>
        <v>0</v>
      </c>
      <c r="L83" s="196">
        <f t="shared" si="3"/>
        <v>0</v>
      </c>
      <c r="M83" s="196"/>
      <c r="N83" s="196">
        <v>11.57</v>
      </c>
      <c r="O83" s="196"/>
      <c r="P83" s="196">
        <v>0</v>
      </c>
      <c r="Q83" s="196"/>
      <c r="R83" s="196">
        <v>0</v>
      </c>
      <c r="S83" s="196">
        <f t="shared" si="4"/>
        <v>0</v>
      </c>
      <c r="T83" s="196"/>
      <c r="U83" s="196"/>
      <c r="V83" s="197">
        <f t="shared" si="5"/>
        <v>0</v>
      </c>
      <c r="W83" s="198"/>
      <c r="X83" s="199">
        <v>0</v>
      </c>
      <c r="Y83" s="199"/>
      <c r="Z83" s="199">
        <v>0</v>
      </c>
    </row>
    <row r="84" spans="1:26" ht="24.95" customHeight="1" x14ac:dyDescent="0.25">
      <c r="A84" s="188"/>
      <c r="B84" s="189">
        <v>5</v>
      </c>
      <c r="C84" s="190" t="s">
        <v>1137</v>
      </c>
      <c r="D84" s="282" t="s">
        <v>1138</v>
      </c>
      <c r="E84" s="282"/>
      <c r="F84" s="192" t="s">
        <v>91</v>
      </c>
      <c r="G84" s="193">
        <v>3.15</v>
      </c>
      <c r="H84" s="192"/>
      <c r="I84" s="192">
        <f t="shared" si="0"/>
        <v>0</v>
      </c>
      <c r="J84" s="194">
        <f t="shared" si="1"/>
        <v>311.54000000000002</v>
      </c>
      <c r="K84" s="195">
        <f t="shared" si="2"/>
        <v>0</v>
      </c>
      <c r="L84" s="196">
        <f t="shared" si="3"/>
        <v>0</v>
      </c>
      <c r="M84" s="196"/>
      <c r="N84" s="196">
        <v>98.9</v>
      </c>
      <c r="O84" s="196"/>
      <c r="P84" s="196">
        <v>0</v>
      </c>
      <c r="Q84" s="196"/>
      <c r="R84" s="196">
        <v>0</v>
      </c>
      <c r="S84" s="196">
        <f t="shared" si="4"/>
        <v>0</v>
      </c>
      <c r="T84" s="196"/>
      <c r="U84" s="196"/>
      <c r="V84" s="197">
        <f t="shared" si="5"/>
        <v>0</v>
      </c>
      <c r="W84" s="198"/>
      <c r="X84" s="199">
        <v>0</v>
      </c>
      <c r="Y84" s="199"/>
      <c r="Z84" s="199">
        <v>0</v>
      </c>
    </row>
    <row r="85" spans="1:26" ht="24.95" customHeight="1" x14ac:dyDescent="0.25">
      <c r="A85" s="188"/>
      <c r="B85" s="189">
        <v>6</v>
      </c>
      <c r="C85" s="190" t="s">
        <v>1222</v>
      </c>
      <c r="D85" s="282" t="s">
        <v>1148</v>
      </c>
      <c r="E85" s="282"/>
      <c r="F85" s="192" t="s">
        <v>111</v>
      </c>
      <c r="G85" s="193">
        <v>55.685000000000002</v>
      </c>
      <c r="H85" s="192"/>
      <c r="I85" s="192">
        <f t="shared" si="0"/>
        <v>0</v>
      </c>
      <c r="J85" s="194">
        <f t="shared" si="1"/>
        <v>295.13</v>
      </c>
      <c r="K85" s="195">
        <f t="shared" si="2"/>
        <v>0</v>
      </c>
      <c r="L85" s="196">
        <f t="shared" si="3"/>
        <v>0</v>
      </c>
      <c r="M85" s="196"/>
      <c r="N85" s="196">
        <v>5.3</v>
      </c>
      <c r="O85" s="196"/>
      <c r="P85" s="196">
        <v>9.7000000000000005E-4</v>
      </c>
      <c r="Q85" s="196"/>
      <c r="R85" s="196">
        <v>9.7000000000000005E-4</v>
      </c>
      <c r="S85" s="196">
        <f t="shared" si="4"/>
        <v>5.3999999999999999E-2</v>
      </c>
      <c r="T85" s="196"/>
      <c r="U85" s="196"/>
      <c r="V85" s="197">
        <f t="shared" si="5"/>
        <v>0</v>
      </c>
      <c r="W85" s="198"/>
      <c r="X85" s="199">
        <v>0</v>
      </c>
      <c r="Y85" s="199"/>
      <c r="Z85" s="199">
        <v>0</v>
      </c>
    </row>
    <row r="86" spans="1:26" ht="24.95" customHeight="1" x14ac:dyDescent="0.25">
      <c r="A86" s="188"/>
      <c r="B86" s="189">
        <v>7</v>
      </c>
      <c r="C86" s="190" t="s">
        <v>1223</v>
      </c>
      <c r="D86" s="282" t="s">
        <v>1224</v>
      </c>
      <c r="E86" s="282"/>
      <c r="F86" s="192" t="s">
        <v>111</v>
      </c>
      <c r="G86" s="193">
        <v>28.44</v>
      </c>
      <c r="H86" s="192"/>
      <c r="I86" s="192">
        <f t="shared" si="0"/>
        <v>0</v>
      </c>
      <c r="J86" s="194">
        <f t="shared" si="1"/>
        <v>270.75</v>
      </c>
      <c r="K86" s="195">
        <f t="shared" si="2"/>
        <v>0</v>
      </c>
      <c r="L86" s="196">
        <f t="shared" si="3"/>
        <v>0</v>
      </c>
      <c r="M86" s="196"/>
      <c r="N86" s="196">
        <v>9.52</v>
      </c>
      <c r="O86" s="196"/>
      <c r="P86" s="196">
        <v>8.4999999999999995E-4</v>
      </c>
      <c r="Q86" s="196"/>
      <c r="R86" s="196">
        <v>8.4999999999999995E-4</v>
      </c>
      <c r="S86" s="196">
        <f t="shared" si="4"/>
        <v>2.4E-2</v>
      </c>
      <c r="T86" s="196"/>
      <c r="U86" s="196"/>
      <c r="V86" s="197">
        <f t="shared" si="5"/>
        <v>0</v>
      </c>
      <c r="W86" s="198"/>
      <c r="X86" s="199">
        <v>0</v>
      </c>
      <c r="Y86" s="199"/>
      <c r="Z86" s="199">
        <v>0</v>
      </c>
    </row>
    <row r="87" spans="1:26" ht="24.95" customHeight="1" x14ac:dyDescent="0.25">
      <c r="A87" s="188"/>
      <c r="B87" s="189">
        <v>8</v>
      </c>
      <c r="C87" s="190" t="s">
        <v>1225</v>
      </c>
      <c r="D87" s="282" t="s">
        <v>1150</v>
      </c>
      <c r="E87" s="282"/>
      <c r="F87" s="192" t="s">
        <v>111</v>
      </c>
      <c r="G87" s="193">
        <v>55.685000000000002</v>
      </c>
      <c r="H87" s="192"/>
      <c r="I87" s="192">
        <f t="shared" si="0"/>
        <v>0</v>
      </c>
      <c r="J87" s="194">
        <f t="shared" si="1"/>
        <v>189.33</v>
      </c>
      <c r="K87" s="195">
        <f t="shared" si="2"/>
        <v>0</v>
      </c>
      <c r="L87" s="196">
        <f t="shared" si="3"/>
        <v>0</v>
      </c>
      <c r="M87" s="196"/>
      <c r="N87" s="196">
        <v>3.4</v>
      </c>
      <c r="O87" s="196"/>
      <c r="P87" s="196">
        <v>0</v>
      </c>
      <c r="Q87" s="196"/>
      <c r="R87" s="196">
        <v>0</v>
      </c>
      <c r="S87" s="196">
        <f t="shared" si="4"/>
        <v>0</v>
      </c>
      <c r="T87" s="196"/>
      <c r="U87" s="196"/>
      <c r="V87" s="197">
        <f t="shared" si="5"/>
        <v>0</v>
      </c>
      <c r="W87" s="198"/>
      <c r="X87" s="199">
        <v>0</v>
      </c>
      <c r="Y87" s="199"/>
      <c r="Z87" s="199">
        <v>0</v>
      </c>
    </row>
    <row r="88" spans="1:26" ht="24.95" customHeight="1" x14ac:dyDescent="0.25">
      <c r="A88" s="188"/>
      <c r="B88" s="189">
        <v>9</v>
      </c>
      <c r="C88" s="190" t="s">
        <v>1226</v>
      </c>
      <c r="D88" s="282" t="s">
        <v>1227</v>
      </c>
      <c r="E88" s="282"/>
      <c r="F88" s="192" t="s">
        <v>111</v>
      </c>
      <c r="G88" s="193">
        <v>28.44</v>
      </c>
      <c r="H88" s="192"/>
      <c r="I88" s="192">
        <f t="shared" si="0"/>
        <v>0</v>
      </c>
      <c r="J88" s="194">
        <f t="shared" si="1"/>
        <v>159.26</v>
      </c>
      <c r="K88" s="195">
        <f t="shared" si="2"/>
        <v>0</v>
      </c>
      <c r="L88" s="196">
        <f t="shared" si="3"/>
        <v>0</v>
      </c>
      <c r="M88" s="196"/>
      <c r="N88" s="196">
        <v>5.6</v>
      </c>
      <c r="O88" s="196"/>
      <c r="P88" s="196">
        <v>0</v>
      </c>
      <c r="Q88" s="196"/>
      <c r="R88" s="196">
        <v>0</v>
      </c>
      <c r="S88" s="196">
        <f t="shared" si="4"/>
        <v>0</v>
      </c>
      <c r="T88" s="196"/>
      <c r="U88" s="196"/>
      <c r="V88" s="197">
        <f t="shared" si="5"/>
        <v>0</v>
      </c>
      <c r="W88" s="198"/>
      <c r="X88" s="199">
        <v>0</v>
      </c>
      <c r="Y88" s="199"/>
      <c r="Z88" s="199">
        <v>0</v>
      </c>
    </row>
    <row r="89" spans="1:26" ht="24.95" customHeight="1" x14ac:dyDescent="0.25">
      <c r="A89" s="188"/>
      <c r="B89" s="189">
        <v>10</v>
      </c>
      <c r="C89" s="190" t="s">
        <v>1139</v>
      </c>
      <c r="D89" s="282" t="s">
        <v>996</v>
      </c>
      <c r="E89" s="282"/>
      <c r="F89" s="192" t="s">
        <v>91</v>
      </c>
      <c r="G89" s="193">
        <v>15.019</v>
      </c>
      <c r="H89" s="192"/>
      <c r="I89" s="192">
        <f t="shared" si="0"/>
        <v>0</v>
      </c>
      <c r="J89" s="194">
        <f t="shared" si="1"/>
        <v>63.53</v>
      </c>
      <c r="K89" s="195">
        <f t="shared" si="2"/>
        <v>0</v>
      </c>
      <c r="L89" s="196">
        <f t="shared" si="3"/>
        <v>0</v>
      </c>
      <c r="M89" s="196"/>
      <c r="N89" s="196">
        <v>4.2300000000000004</v>
      </c>
      <c r="O89" s="196"/>
      <c r="P89" s="196">
        <v>0</v>
      </c>
      <c r="Q89" s="196"/>
      <c r="R89" s="196">
        <v>0</v>
      </c>
      <c r="S89" s="196">
        <f t="shared" si="4"/>
        <v>0</v>
      </c>
      <c r="T89" s="196"/>
      <c r="U89" s="196"/>
      <c r="V89" s="197">
        <f t="shared" si="5"/>
        <v>0</v>
      </c>
      <c r="W89" s="198"/>
      <c r="X89" s="199">
        <v>0</v>
      </c>
      <c r="Y89" s="199"/>
      <c r="Z89" s="199">
        <v>0</v>
      </c>
    </row>
    <row r="90" spans="1:26" ht="24.95" customHeight="1" x14ac:dyDescent="0.25">
      <c r="A90" s="188"/>
      <c r="B90" s="189">
        <v>11</v>
      </c>
      <c r="C90" s="190" t="s">
        <v>1140</v>
      </c>
      <c r="D90" s="282" t="s">
        <v>1141</v>
      </c>
      <c r="E90" s="282"/>
      <c r="F90" s="192" t="s">
        <v>91</v>
      </c>
      <c r="G90" s="193">
        <v>10.625999999999999</v>
      </c>
      <c r="H90" s="192"/>
      <c r="I90" s="192">
        <f t="shared" si="0"/>
        <v>0</v>
      </c>
      <c r="J90" s="194">
        <f t="shared" si="1"/>
        <v>318.25</v>
      </c>
      <c r="K90" s="195">
        <f t="shared" si="2"/>
        <v>0</v>
      </c>
      <c r="L90" s="196">
        <f t="shared" si="3"/>
        <v>0</v>
      </c>
      <c r="M90" s="196"/>
      <c r="N90" s="196">
        <v>29.95</v>
      </c>
      <c r="O90" s="196"/>
      <c r="P90" s="196">
        <v>0</v>
      </c>
      <c r="Q90" s="196"/>
      <c r="R90" s="196">
        <v>0</v>
      </c>
      <c r="S90" s="196">
        <f t="shared" si="4"/>
        <v>0</v>
      </c>
      <c r="T90" s="196"/>
      <c r="U90" s="196"/>
      <c r="V90" s="197">
        <f t="shared" si="5"/>
        <v>0</v>
      </c>
      <c r="W90" s="198"/>
      <c r="X90" s="199">
        <v>0</v>
      </c>
      <c r="Y90" s="199"/>
      <c r="Z90" s="199">
        <v>0</v>
      </c>
    </row>
    <row r="91" spans="1:26" ht="24.95" customHeight="1" x14ac:dyDescent="0.25">
      <c r="A91" s="188"/>
      <c r="B91" s="189">
        <v>12</v>
      </c>
      <c r="C91" s="190" t="s">
        <v>1142</v>
      </c>
      <c r="D91" s="282" t="s">
        <v>1143</v>
      </c>
      <c r="E91" s="282"/>
      <c r="F91" s="192" t="s">
        <v>111</v>
      </c>
      <c r="G91" s="193">
        <v>36.5</v>
      </c>
      <c r="H91" s="192"/>
      <c r="I91" s="192">
        <f t="shared" si="0"/>
        <v>0</v>
      </c>
      <c r="J91" s="194">
        <f t="shared" si="1"/>
        <v>169.73</v>
      </c>
      <c r="K91" s="195">
        <f t="shared" si="2"/>
        <v>0</v>
      </c>
      <c r="L91" s="196">
        <f t="shared" si="3"/>
        <v>0</v>
      </c>
      <c r="M91" s="196"/>
      <c r="N91" s="196">
        <v>4.6500000000000004</v>
      </c>
      <c r="O91" s="196"/>
      <c r="P91" s="196">
        <v>0</v>
      </c>
      <c r="Q91" s="196"/>
      <c r="R91" s="196">
        <v>0</v>
      </c>
      <c r="S91" s="196">
        <f t="shared" si="4"/>
        <v>0</v>
      </c>
      <c r="T91" s="196"/>
      <c r="U91" s="196"/>
      <c r="V91" s="197">
        <f t="shared" si="5"/>
        <v>0</v>
      </c>
      <c r="W91" s="198"/>
      <c r="X91" s="199">
        <v>0</v>
      </c>
      <c r="Y91" s="199"/>
      <c r="Z91" s="199">
        <v>0</v>
      </c>
    </row>
    <row r="92" spans="1:26" ht="24.95" customHeight="1" x14ac:dyDescent="0.25">
      <c r="A92" s="188"/>
      <c r="B92" s="189">
        <v>13</v>
      </c>
      <c r="C92" s="190" t="s">
        <v>1144</v>
      </c>
      <c r="D92" s="282" t="s">
        <v>1145</v>
      </c>
      <c r="E92" s="282"/>
      <c r="F92" s="192" t="s">
        <v>111</v>
      </c>
      <c r="G92" s="193">
        <v>3.2</v>
      </c>
      <c r="H92" s="192"/>
      <c r="I92" s="192">
        <f t="shared" si="0"/>
        <v>0</v>
      </c>
      <c r="J92" s="194">
        <f t="shared" si="1"/>
        <v>42.46</v>
      </c>
      <c r="K92" s="195">
        <f t="shared" si="2"/>
        <v>0</v>
      </c>
      <c r="L92" s="196">
        <f t="shared" si="3"/>
        <v>0</v>
      </c>
      <c r="M92" s="196"/>
      <c r="N92" s="196">
        <v>13.27</v>
      </c>
      <c r="O92" s="196"/>
      <c r="P92" s="196">
        <v>0</v>
      </c>
      <c r="Q92" s="196"/>
      <c r="R92" s="196">
        <v>0</v>
      </c>
      <c r="S92" s="196">
        <f t="shared" si="4"/>
        <v>0</v>
      </c>
      <c r="T92" s="196"/>
      <c r="U92" s="196"/>
      <c r="V92" s="197">
        <f t="shared" si="5"/>
        <v>0.752</v>
      </c>
      <c r="W92" s="198"/>
      <c r="X92" s="199">
        <v>0.23499999999999999</v>
      </c>
      <c r="Y92" s="199"/>
      <c r="Z92" s="199">
        <v>0</v>
      </c>
    </row>
    <row r="93" spans="1:26" ht="24.95" customHeight="1" x14ac:dyDescent="0.25">
      <c r="A93" s="188"/>
      <c r="B93" s="189">
        <v>14</v>
      </c>
      <c r="C93" s="190" t="s">
        <v>1228</v>
      </c>
      <c r="D93" s="282" t="s">
        <v>1229</v>
      </c>
      <c r="E93" s="282"/>
      <c r="F93" s="192" t="s">
        <v>111</v>
      </c>
      <c r="G93" s="193">
        <v>2</v>
      </c>
      <c r="H93" s="192"/>
      <c r="I93" s="192">
        <f t="shared" si="0"/>
        <v>0</v>
      </c>
      <c r="J93" s="194">
        <f t="shared" si="1"/>
        <v>15.6</v>
      </c>
      <c r="K93" s="195">
        <f t="shared" si="2"/>
        <v>0</v>
      </c>
      <c r="L93" s="196">
        <f t="shared" si="3"/>
        <v>0</v>
      </c>
      <c r="M93" s="196"/>
      <c r="N93" s="196">
        <v>7.8</v>
      </c>
      <c r="O93" s="196"/>
      <c r="P93" s="196">
        <v>0</v>
      </c>
      <c r="Q93" s="196"/>
      <c r="R93" s="196">
        <v>0</v>
      </c>
      <c r="S93" s="196">
        <f t="shared" si="4"/>
        <v>0</v>
      </c>
      <c r="T93" s="196"/>
      <c r="U93" s="196"/>
      <c r="V93" s="197">
        <f t="shared" si="5"/>
        <v>0.36199999999999999</v>
      </c>
      <c r="W93" s="198"/>
      <c r="X93" s="199">
        <v>0.18099999999999999</v>
      </c>
      <c r="Y93" s="199"/>
      <c r="Z93" s="199">
        <v>0</v>
      </c>
    </row>
    <row r="94" spans="1:26" x14ac:dyDescent="0.25">
      <c r="A94" s="199"/>
      <c r="B94" s="207"/>
      <c r="C94" s="208" t="s">
        <v>87</v>
      </c>
      <c r="D94" s="284" t="s">
        <v>88</v>
      </c>
      <c r="E94" s="284"/>
      <c r="F94" s="209"/>
      <c r="G94" s="196"/>
      <c r="H94" s="209"/>
      <c r="I94" s="210">
        <f>ROUND((SUM(I79:I93))/1,2)</f>
        <v>0</v>
      </c>
      <c r="J94" s="211"/>
      <c r="K94" s="211"/>
      <c r="L94" s="212">
        <f>ROUND((SUM(L79:L93))/1,2)</f>
        <v>0</v>
      </c>
      <c r="M94" s="212">
        <f>ROUND((SUM(M79:M93))/1,2)</f>
        <v>0</v>
      </c>
      <c r="N94" s="212"/>
      <c r="O94" s="212"/>
      <c r="P94" s="212"/>
      <c r="Q94" s="212"/>
      <c r="R94" s="212"/>
      <c r="S94" s="212">
        <f>ROUND((SUM(S79:S93))/1,2)</f>
        <v>0.08</v>
      </c>
      <c r="T94" s="212"/>
      <c r="U94" s="212"/>
      <c r="V94" s="213">
        <f>ROUND((SUM(V79:V93))/1,2)</f>
        <v>1.1100000000000001</v>
      </c>
      <c r="W94" s="198"/>
      <c r="X94" s="199"/>
      <c r="Y94" s="199"/>
      <c r="Z94" s="199"/>
    </row>
    <row r="95" spans="1:26" x14ac:dyDescent="0.25">
      <c r="A95" s="199"/>
      <c r="B95" s="207"/>
      <c r="C95" s="214"/>
      <c r="D95" s="285"/>
      <c r="E95" s="285"/>
      <c r="F95" s="209"/>
      <c r="G95" s="196"/>
      <c r="H95" s="209"/>
      <c r="I95" s="209"/>
      <c r="J95" s="195"/>
      <c r="K95" s="195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7"/>
      <c r="W95" s="198"/>
      <c r="X95" s="199"/>
      <c r="Y95" s="199"/>
      <c r="Z95" s="199"/>
    </row>
    <row r="96" spans="1:26" x14ac:dyDescent="0.25">
      <c r="A96" s="199"/>
      <c r="B96" s="207"/>
      <c r="C96" s="208" t="s">
        <v>183</v>
      </c>
      <c r="D96" s="284" t="s">
        <v>184</v>
      </c>
      <c r="E96" s="284"/>
      <c r="F96" s="209"/>
      <c r="G96" s="196"/>
      <c r="H96" s="209"/>
      <c r="I96" s="209"/>
      <c r="J96" s="195"/>
      <c r="K96" s="195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7"/>
      <c r="W96" s="198"/>
      <c r="X96" s="199"/>
      <c r="Y96" s="199"/>
      <c r="Z96" s="199"/>
    </row>
    <row r="97" spans="1:26" ht="24.95" customHeight="1" x14ac:dyDescent="0.25">
      <c r="A97" s="188"/>
      <c r="B97" s="189">
        <v>15</v>
      </c>
      <c r="C97" s="190" t="s">
        <v>1151</v>
      </c>
      <c r="D97" s="282" t="s">
        <v>1152</v>
      </c>
      <c r="E97" s="282"/>
      <c r="F97" s="192" t="s">
        <v>91</v>
      </c>
      <c r="G97" s="193">
        <v>3.4649999999999999</v>
      </c>
      <c r="H97" s="192"/>
      <c r="I97" s="192">
        <f>ROUND(G97*(H97),2)</f>
        <v>0</v>
      </c>
      <c r="J97" s="194">
        <f>ROUND(G97*(N97),2)</f>
        <v>213.51</v>
      </c>
      <c r="K97" s="195">
        <f>ROUND(G97*(O97),2)</f>
        <v>0</v>
      </c>
      <c r="L97" s="196">
        <f>ROUND(G97*(H97),2)</f>
        <v>0</v>
      </c>
      <c r="M97" s="196"/>
      <c r="N97" s="196">
        <v>61.62</v>
      </c>
      <c r="O97" s="196"/>
      <c r="P97" s="196">
        <v>1.8907700000000001</v>
      </c>
      <c r="Q97" s="196"/>
      <c r="R97" s="196">
        <v>1.8907700000000001</v>
      </c>
      <c r="S97" s="196">
        <f>ROUND(G97*(P97),3)</f>
        <v>6.5519999999999996</v>
      </c>
      <c r="T97" s="196"/>
      <c r="U97" s="196"/>
      <c r="V97" s="197">
        <f>ROUND(G97*(X97),3)</f>
        <v>0</v>
      </c>
      <c r="W97" s="198"/>
      <c r="X97" s="199">
        <v>0</v>
      </c>
      <c r="Y97" s="199"/>
      <c r="Z97" s="199">
        <v>0</v>
      </c>
    </row>
    <row r="98" spans="1:26" x14ac:dyDescent="0.25">
      <c r="A98" s="199"/>
      <c r="B98" s="207"/>
      <c r="C98" s="208" t="s">
        <v>183</v>
      </c>
      <c r="D98" s="284" t="s">
        <v>184</v>
      </c>
      <c r="E98" s="284"/>
      <c r="F98" s="209"/>
      <c r="G98" s="196"/>
      <c r="H98" s="209"/>
      <c r="I98" s="210">
        <f>ROUND((SUM(I96:I97))/1,2)</f>
        <v>0</v>
      </c>
      <c r="J98" s="211"/>
      <c r="K98" s="211"/>
      <c r="L98" s="212">
        <f>ROUND((SUM(L96:L97))/1,2)</f>
        <v>0</v>
      </c>
      <c r="M98" s="212">
        <f>ROUND((SUM(M96:M97))/1,2)</f>
        <v>0</v>
      </c>
      <c r="N98" s="212"/>
      <c r="O98" s="212"/>
      <c r="P98" s="212"/>
      <c r="Q98" s="212"/>
      <c r="R98" s="212"/>
      <c r="S98" s="212">
        <f>ROUND((SUM(S96:S97))/1,2)</f>
        <v>6.55</v>
      </c>
      <c r="T98" s="212"/>
      <c r="U98" s="212"/>
      <c r="V98" s="213">
        <f>ROUND((SUM(V96:V97))/1,2)</f>
        <v>0</v>
      </c>
      <c r="W98" s="198"/>
      <c r="X98" s="199"/>
      <c r="Y98" s="199"/>
      <c r="Z98" s="199"/>
    </row>
    <row r="99" spans="1:26" x14ac:dyDescent="0.25">
      <c r="A99" s="199"/>
      <c r="B99" s="207"/>
      <c r="C99" s="214"/>
      <c r="D99" s="285"/>
      <c r="E99" s="285"/>
      <c r="F99" s="209"/>
      <c r="G99" s="196"/>
      <c r="H99" s="209"/>
      <c r="I99" s="209"/>
      <c r="J99" s="195"/>
      <c r="K99" s="195"/>
      <c r="L99" s="196"/>
      <c r="M99" s="196"/>
      <c r="N99" s="196"/>
      <c r="O99" s="196"/>
      <c r="P99" s="196"/>
      <c r="Q99" s="196"/>
      <c r="R99" s="196"/>
      <c r="S99" s="196"/>
      <c r="T99" s="196"/>
      <c r="U99" s="196"/>
      <c r="V99" s="197"/>
      <c r="W99" s="198"/>
      <c r="X99" s="199"/>
      <c r="Y99" s="199"/>
      <c r="Z99" s="199"/>
    </row>
    <row r="100" spans="1:26" x14ac:dyDescent="0.25">
      <c r="A100" s="199"/>
      <c r="B100" s="207"/>
      <c r="C100" s="208" t="s">
        <v>1064</v>
      </c>
      <c r="D100" s="284" t="s">
        <v>1065</v>
      </c>
      <c r="E100" s="284"/>
      <c r="F100" s="209"/>
      <c r="G100" s="196"/>
      <c r="H100" s="209"/>
      <c r="I100" s="209"/>
      <c r="J100" s="195"/>
      <c r="K100" s="195"/>
      <c r="L100" s="196"/>
      <c r="M100" s="196"/>
      <c r="N100" s="196"/>
      <c r="O100" s="196"/>
      <c r="P100" s="196"/>
      <c r="Q100" s="196"/>
      <c r="R100" s="196"/>
      <c r="S100" s="196"/>
      <c r="T100" s="196"/>
      <c r="U100" s="196"/>
      <c r="V100" s="197"/>
      <c r="W100" s="198"/>
      <c r="X100" s="199"/>
      <c r="Y100" s="199"/>
      <c r="Z100" s="199"/>
    </row>
    <row r="101" spans="1:26" ht="24.95" customHeight="1" x14ac:dyDescent="0.25">
      <c r="A101" s="188"/>
      <c r="B101" s="189">
        <v>16</v>
      </c>
      <c r="C101" s="190" t="s">
        <v>1157</v>
      </c>
      <c r="D101" s="282" t="s">
        <v>1158</v>
      </c>
      <c r="E101" s="282"/>
      <c r="F101" s="192" t="s">
        <v>111</v>
      </c>
      <c r="G101" s="193">
        <v>1.2</v>
      </c>
      <c r="H101" s="192"/>
      <c r="I101" s="192">
        <f>ROUND(G101*(H101),2)</f>
        <v>0</v>
      </c>
      <c r="J101" s="194">
        <f>ROUND(G101*(N101),2)</f>
        <v>13.61</v>
      </c>
      <c r="K101" s="195">
        <f>ROUND(G101*(O101),2)</f>
        <v>0</v>
      </c>
      <c r="L101" s="196">
        <f>ROUND(G101*(H101),2)</f>
        <v>0</v>
      </c>
      <c r="M101" s="196"/>
      <c r="N101" s="196">
        <v>11.34</v>
      </c>
      <c r="O101" s="196"/>
      <c r="P101" s="196">
        <v>0.29160000000000003</v>
      </c>
      <c r="Q101" s="196"/>
      <c r="R101" s="196">
        <v>0.29160000000000003</v>
      </c>
      <c r="S101" s="196">
        <f>ROUND(G101*(P101),3)</f>
        <v>0.35</v>
      </c>
      <c r="T101" s="196"/>
      <c r="U101" s="196"/>
      <c r="V101" s="197">
        <f>ROUND(G101*(X101),3)</f>
        <v>0</v>
      </c>
      <c r="W101" s="198"/>
      <c r="X101" s="199">
        <v>0</v>
      </c>
      <c r="Y101" s="199"/>
      <c r="Z101" s="199">
        <v>0</v>
      </c>
    </row>
    <row r="102" spans="1:26" ht="35.1" customHeight="1" x14ac:dyDescent="0.25">
      <c r="A102" s="188"/>
      <c r="B102" s="189">
        <v>17</v>
      </c>
      <c r="C102" s="190" t="s">
        <v>1230</v>
      </c>
      <c r="D102" s="282" t="s">
        <v>1231</v>
      </c>
      <c r="E102" s="282"/>
      <c r="F102" s="192" t="s">
        <v>111</v>
      </c>
      <c r="G102" s="193">
        <v>2</v>
      </c>
      <c r="H102" s="192"/>
      <c r="I102" s="192">
        <f>ROUND(G102*(H102),2)</f>
        <v>0</v>
      </c>
      <c r="J102" s="194">
        <f>ROUND(G102*(N102),2)</f>
        <v>29.06</v>
      </c>
      <c r="K102" s="195">
        <f>ROUND(G102*(O102),2)</f>
        <v>0</v>
      </c>
      <c r="L102" s="196">
        <f>ROUND(G102*(H102),2)</f>
        <v>0</v>
      </c>
      <c r="M102" s="196"/>
      <c r="N102" s="196">
        <v>14.53</v>
      </c>
      <c r="O102" s="196"/>
      <c r="P102" s="196">
        <v>0</v>
      </c>
      <c r="Q102" s="196"/>
      <c r="R102" s="196">
        <v>0</v>
      </c>
      <c r="S102" s="196">
        <f>ROUND(G102*(P102),3)</f>
        <v>0</v>
      </c>
      <c r="T102" s="196"/>
      <c r="U102" s="196"/>
      <c r="V102" s="197">
        <f>ROUND(G102*(X102),3)</f>
        <v>0</v>
      </c>
      <c r="W102" s="198"/>
      <c r="X102" s="199">
        <v>0</v>
      </c>
      <c r="Y102" s="199"/>
      <c r="Z102" s="199">
        <v>0</v>
      </c>
    </row>
    <row r="103" spans="1:26" ht="35.1" customHeight="1" x14ac:dyDescent="0.25">
      <c r="A103" s="188"/>
      <c r="B103" s="189">
        <v>18</v>
      </c>
      <c r="C103" s="190" t="s">
        <v>1232</v>
      </c>
      <c r="D103" s="282" t="s">
        <v>1233</v>
      </c>
      <c r="E103" s="282"/>
      <c r="F103" s="192" t="s">
        <v>111</v>
      </c>
      <c r="G103" s="193">
        <v>2</v>
      </c>
      <c r="H103" s="192"/>
      <c r="I103" s="192">
        <f>ROUND(G103*(H103),2)</f>
        <v>0</v>
      </c>
      <c r="J103" s="194">
        <f>ROUND(G103*(N103),2)</f>
        <v>96.3</v>
      </c>
      <c r="K103" s="195">
        <f>ROUND(G103*(O103),2)</f>
        <v>0</v>
      </c>
      <c r="L103" s="196">
        <f>ROUND(G103*(H103),2)</f>
        <v>0</v>
      </c>
      <c r="M103" s="196"/>
      <c r="N103" s="196">
        <v>48.15</v>
      </c>
      <c r="O103" s="196"/>
      <c r="P103" s="196">
        <v>0</v>
      </c>
      <c r="Q103" s="196"/>
      <c r="R103" s="196">
        <v>0</v>
      </c>
      <c r="S103" s="196">
        <f>ROUND(G103*(P103),3)</f>
        <v>0</v>
      </c>
      <c r="T103" s="196"/>
      <c r="U103" s="196"/>
      <c r="V103" s="197">
        <f>ROUND(G103*(X103),3)</f>
        <v>0</v>
      </c>
      <c r="W103" s="198"/>
      <c r="X103" s="199">
        <v>0</v>
      </c>
      <c r="Y103" s="199"/>
      <c r="Z103" s="199">
        <v>0</v>
      </c>
    </row>
    <row r="104" spans="1:26" ht="35.1" customHeight="1" x14ac:dyDescent="0.25">
      <c r="A104" s="188"/>
      <c r="B104" s="189">
        <v>19</v>
      </c>
      <c r="C104" s="190" t="s">
        <v>1234</v>
      </c>
      <c r="D104" s="282" t="s">
        <v>1235</v>
      </c>
      <c r="E104" s="282"/>
      <c r="F104" s="192" t="s">
        <v>111</v>
      </c>
      <c r="G104" s="193">
        <v>2</v>
      </c>
      <c r="H104" s="192"/>
      <c r="I104" s="192">
        <f>ROUND(G104*(H104),2)</f>
        <v>0</v>
      </c>
      <c r="J104" s="194">
        <f>ROUND(G104*(N104),2)</f>
        <v>46.7</v>
      </c>
      <c r="K104" s="195">
        <f>ROUND(G104*(O104),2)</f>
        <v>0</v>
      </c>
      <c r="L104" s="196">
        <f>ROUND(G104*(H104),2)</f>
        <v>0</v>
      </c>
      <c r="M104" s="196"/>
      <c r="N104" s="196">
        <v>23.35</v>
      </c>
      <c r="O104" s="196"/>
      <c r="P104" s="196">
        <v>0</v>
      </c>
      <c r="Q104" s="196"/>
      <c r="R104" s="196">
        <v>0</v>
      </c>
      <c r="S104" s="196">
        <f>ROUND(G104*(P104),3)</f>
        <v>0</v>
      </c>
      <c r="T104" s="196"/>
      <c r="U104" s="196"/>
      <c r="V104" s="197">
        <f>ROUND(G104*(X104),3)</f>
        <v>0</v>
      </c>
      <c r="W104" s="198"/>
      <c r="X104" s="199">
        <v>0</v>
      </c>
      <c r="Y104" s="199"/>
      <c r="Z104" s="199">
        <v>0</v>
      </c>
    </row>
    <row r="105" spans="1:26" x14ac:dyDescent="0.25">
      <c r="A105" s="199"/>
      <c r="B105" s="207"/>
      <c r="C105" s="208" t="s">
        <v>1064</v>
      </c>
      <c r="D105" s="284" t="s">
        <v>1065</v>
      </c>
      <c r="E105" s="284"/>
      <c r="F105" s="209"/>
      <c r="G105" s="196"/>
      <c r="H105" s="209"/>
      <c r="I105" s="210">
        <f>ROUND((SUM(I100:I104))/1,2)</f>
        <v>0</v>
      </c>
      <c r="J105" s="211"/>
      <c r="K105" s="211"/>
      <c r="L105" s="212">
        <f>ROUND((SUM(L100:L104))/1,2)</f>
        <v>0</v>
      </c>
      <c r="M105" s="212">
        <f>ROUND((SUM(M100:M104))/1,2)</f>
        <v>0</v>
      </c>
      <c r="N105" s="212"/>
      <c r="O105" s="212"/>
      <c r="P105" s="212"/>
      <c r="Q105" s="212"/>
      <c r="R105" s="212"/>
      <c r="S105" s="212">
        <f>ROUND((SUM(S100:S104))/1,2)</f>
        <v>0.35</v>
      </c>
      <c r="T105" s="212"/>
      <c r="U105" s="212"/>
      <c r="V105" s="213">
        <f>ROUND((SUM(V100:V104))/1,2)</f>
        <v>0</v>
      </c>
      <c r="W105" s="198"/>
      <c r="X105" s="199"/>
      <c r="Y105" s="199"/>
      <c r="Z105" s="199"/>
    </row>
    <row r="106" spans="1:26" x14ac:dyDescent="0.25">
      <c r="A106" s="199"/>
      <c r="B106" s="207"/>
      <c r="C106" s="214"/>
      <c r="D106" s="285"/>
      <c r="E106" s="285"/>
      <c r="F106" s="209"/>
      <c r="G106" s="196"/>
      <c r="H106" s="209"/>
      <c r="I106" s="209"/>
      <c r="J106" s="195"/>
      <c r="K106" s="195"/>
      <c r="L106" s="196"/>
      <c r="M106" s="196"/>
      <c r="N106" s="196"/>
      <c r="O106" s="196"/>
      <c r="P106" s="196"/>
      <c r="Q106" s="196"/>
      <c r="R106" s="196"/>
      <c r="S106" s="196"/>
      <c r="T106" s="196"/>
      <c r="U106" s="196"/>
      <c r="V106" s="197"/>
      <c r="W106" s="198"/>
      <c r="X106" s="199"/>
      <c r="Y106" s="199"/>
      <c r="Z106" s="199"/>
    </row>
    <row r="107" spans="1:26" x14ac:dyDescent="0.25">
      <c r="A107" s="199"/>
      <c r="B107" s="207"/>
      <c r="C107" s="208" t="s">
        <v>1159</v>
      </c>
      <c r="D107" s="284" t="s">
        <v>1160</v>
      </c>
      <c r="E107" s="284"/>
      <c r="F107" s="209"/>
      <c r="G107" s="196"/>
      <c r="H107" s="209"/>
      <c r="I107" s="209"/>
      <c r="J107" s="195"/>
      <c r="K107" s="195"/>
      <c r="L107" s="196"/>
      <c r="M107" s="196"/>
      <c r="N107" s="196"/>
      <c r="O107" s="196"/>
      <c r="P107" s="196"/>
      <c r="Q107" s="196"/>
      <c r="R107" s="196"/>
      <c r="S107" s="196"/>
      <c r="T107" s="196"/>
      <c r="U107" s="196"/>
      <c r="V107" s="197"/>
      <c r="W107" s="198"/>
      <c r="X107" s="199"/>
      <c r="Y107" s="199"/>
      <c r="Z107" s="199"/>
    </row>
    <row r="108" spans="1:26" ht="24.95" customHeight="1" x14ac:dyDescent="0.25">
      <c r="A108" s="188"/>
      <c r="B108" s="189">
        <v>20</v>
      </c>
      <c r="C108" s="190" t="s">
        <v>1236</v>
      </c>
      <c r="D108" s="282" t="s">
        <v>1237</v>
      </c>
      <c r="E108" s="282"/>
      <c r="F108" s="192" t="s">
        <v>152</v>
      </c>
      <c r="G108" s="193">
        <v>38.5</v>
      </c>
      <c r="H108" s="192"/>
      <c r="I108" s="192">
        <f t="shared" ref="I108:I124" si="6">ROUND(G108*(H108),2)</f>
        <v>0</v>
      </c>
      <c r="J108" s="194">
        <f t="shared" ref="J108:J124" si="7">ROUND(G108*(N108),2)</f>
        <v>71.61</v>
      </c>
      <c r="K108" s="195">
        <f t="shared" ref="K108:K124" si="8">ROUND(G108*(O108),2)</f>
        <v>0</v>
      </c>
      <c r="L108" s="196">
        <f t="shared" ref="L108:L115" si="9">ROUND(G108*(H108),2)</f>
        <v>0</v>
      </c>
      <c r="M108" s="196"/>
      <c r="N108" s="196">
        <v>1.8599999999999999</v>
      </c>
      <c r="O108" s="196"/>
      <c r="P108" s="196">
        <v>0</v>
      </c>
      <c r="Q108" s="196"/>
      <c r="R108" s="196">
        <v>0</v>
      </c>
      <c r="S108" s="196">
        <f t="shared" ref="S108:S124" si="10">ROUND(G108*(P108),3)</f>
        <v>0</v>
      </c>
      <c r="T108" s="196"/>
      <c r="U108" s="196"/>
      <c r="V108" s="197">
        <f t="shared" ref="V108:V124" si="11">ROUND(G108*(X108),3)</f>
        <v>0</v>
      </c>
      <c r="W108" s="198"/>
      <c r="X108" s="199">
        <v>0</v>
      </c>
      <c r="Y108" s="199"/>
      <c r="Z108" s="199">
        <v>0</v>
      </c>
    </row>
    <row r="109" spans="1:26" ht="24.95" customHeight="1" x14ac:dyDescent="0.25">
      <c r="A109" s="188"/>
      <c r="B109" s="189">
        <v>21</v>
      </c>
      <c r="C109" s="190" t="s">
        <v>1238</v>
      </c>
      <c r="D109" s="282" t="s">
        <v>1239</v>
      </c>
      <c r="E109" s="282"/>
      <c r="F109" s="192" t="s">
        <v>469</v>
      </c>
      <c r="G109" s="193">
        <v>1</v>
      </c>
      <c r="H109" s="192"/>
      <c r="I109" s="192">
        <f t="shared" si="6"/>
        <v>0</v>
      </c>
      <c r="J109" s="194">
        <f t="shared" si="7"/>
        <v>49.78</v>
      </c>
      <c r="K109" s="195">
        <f t="shared" si="8"/>
        <v>0</v>
      </c>
      <c r="L109" s="196">
        <f t="shared" si="9"/>
        <v>0</v>
      </c>
      <c r="M109" s="196"/>
      <c r="N109" s="196">
        <v>49.78</v>
      </c>
      <c r="O109" s="196"/>
      <c r="P109" s="196">
        <v>3.0000000000000001E-5</v>
      </c>
      <c r="Q109" s="196"/>
      <c r="R109" s="196">
        <v>3.0000000000000001E-5</v>
      </c>
      <c r="S109" s="196">
        <f t="shared" si="10"/>
        <v>0</v>
      </c>
      <c r="T109" s="196"/>
      <c r="U109" s="196"/>
      <c r="V109" s="197">
        <f t="shared" si="11"/>
        <v>0</v>
      </c>
      <c r="W109" s="198"/>
      <c r="X109" s="199">
        <v>0</v>
      </c>
      <c r="Y109" s="199"/>
      <c r="Z109" s="199">
        <v>0</v>
      </c>
    </row>
    <row r="110" spans="1:26" ht="24.95" customHeight="1" x14ac:dyDescent="0.25">
      <c r="A110" s="188"/>
      <c r="B110" s="189">
        <v>22</v>
      </c>
      <c r="C110" s="190" t="s">
        <v>1240</v>
      </c>
      <c r="D110" s="282" t="s">
        <v>1241</v>
      </c>
      <c r="E110" s="282"/>
      <c r="F110" s="192" t="s">
        <v>469</v>
      </c>
      <c r="G110" s="193">
        <v>1</v>
      </c>
      <c r="H110" s="192"/>
      <c r="I110" s="192">
        <f t="shared" si="6"/>
        <v>0</v>
      </c>
      <c r="J110" s="194">
        <f t="shared" si="7"/>
        <v>54.77</v>
      </c>
      <c r="K110" s="195">
        <f t="shared" si="8"/>
        <v>0</v>
      </c>
      <c r="L110" s="196">
        <f t="shared" si="9"/>
        <v>0</v>
      </c>
      <c r="M110" s="196"/>
      <c r="N110" s="196">
        <v>54.77</v>
      </c>
      <c r="O110" s="196"/>
      <c r="P110" s="196">
        <v>3.0000000000000001E-5</v>
      </c>
      <c r="Q110" s="196"/>
      <c r="R110" s="196">
        <v>3.0000000000000001E-5</v>
      </c>
      <c r="S110" s="196">
        <f t="shared" si="10"/>
        <v>0</v>
      </c>
      <c r="T110" s="196"/>
      <c r="U110" s="196"/>
      <c r="V110" s="197">
        <f t="shared" si="11"/>
        <v>0</v>
      </c>
      <c r="W110" s="198"/>
      <c r="X110" s="199">
        <v>0</v>
      </c>
      <c r="Y110" s="199"/>
      <c r="Z110" s="199">
        <v>0</v>
      </c>
    </row>
    <row r="111" spans="1:26" ht="24.95" customHeight="1" x14ac:dyDescent="0.25">
      <c r="A111" s="188"/>
      <c r="B111" s="189">
        <v>23</v>
      </c>
      <c r="C111" s="190" t="s">
        <v>1242</v>
      </c>
      <c r="D111" s="282" t="s">
        <v>1243</v>
      </c>
      <c r="E111" s="282"/>
      <c r="F111" s="192" t="s">
        <v>469</v>
      </c>
      <c r="G111" s="193">
        <v>1</v>
      </c>
      <c r="H111" s="192"/>
      <c r="I111" s="192">
        <f t="shared" si="6"/>
        <v>0</v>
      </c>
      <c r="J111" s="194">
        <f t="shared" si="7"/>
        <v>64.77</v>
      </c>
      <c r="K111" s="195">
        <f t="shared" si="8"/>
        <v>0</v>
      </c>
      <c r="L111" s="196">
        <f t="shared" si="9"/>
        <v>0</v>
      </c>
      <c r="M111" s="196"/>
      <c r="N111" s="196">
        <v>64.77</v>
      </c>
      <c r="O111" s="196"/>
      <c r="P111" s="196">
        <v>3.0000000000000001E-5</v>
      </c>
      <c r="Q111" s="196"/>
      <c r="R111" s="196">
        <v>3.0000000000000001E-5</v>
      </c>
      <c r="S111" s="196">
        <f t="shared" si="10"/>
        <v>0</v>
      </c>
      <c r="T111" s="196"/>
      <c r="U111" s="196"/>
      <c r="V111" s="197">
        <f t="shared" si="11"/>
        <v>0</v>
      </c>
      <c r="W111" s="198"/>
      <c r="X111" s="199">
        <v>0</v>
      </c>
      <c r="Y111" s="199"/>
      <c r="Z111" s="199">
        <v>0</v>
      </c>
    </row>
    <row r="112" spans="1:26" ht="24.95" customHeight="1" x14ac:dyDescent="0.25">
      <c r="A112" s="188"/>
      <c r="B112" s="189">
        <v>24</v>
      </c>
      <c r="C112" s="190" t="s">
        <v>1244</v>
      </c>
      <c r="D112" s="282" t="s">
        <v>1245</v>
      </c>
      <c r="E112" s="282"/>
      <c r="F112" s="192" t="s">
        <v>152</v>
      </c>
      <c r="G112" s="193">
        <v>38.5</v>
      </c>
      <c r="H112" s="192"/>
      <c r="I112" s="192">
        <f t="shared" si="6"/>
        <v>0</v>
      </c>
      <c r="J112" s="194">
        <f t="shared" si="7"/>
        <v>28.88</v>
      </c>
      <c r="K112" s="195">
        <f t="shared" si="8"/>
        <v>0</v>
      </c>
      <c r="L112" s="196">
        <f t="shared" si="9"/>
        <v>0</v>
      </c>
      <c r="M112" s="196"/>
      <c r="N112" s="196">
        <v>0.75</v>
      </c>
      <c r="O112" s="196"/>
      <c r="P112" s="196">
        <v>0</v>
      </c>
      <c r="Q112" s="196"/>
      <c r="R112" s="196">
        <v>0</v>
      </c>
      <c r="S112" s="196">
        <f t="shared" si="10"/>
        <v>0</v>
      </c>
      <c r="T112" s="196"/>
      <c r="U112" s="196"/>
      <c r="V112" s="197">
        <f t="shared" si="11"/>
        <v>0</v>
      </c>
      <c r="W112" s="198"/>
      <c r="X112" s="199">
        <v>0</v>
      </c>
      <c r="Y112" s="199"/>
      <c r="Z112" s="199">
        <v>0</v>
      </c>
    </row>
    <row r="113" spans="1:26" ht="24.95" customHeight="1" x14ac:dyDescent="0.25">
      <c r="A113" s="188"/>
      <c r="B113" s="189">
        <v>25</v>
      </c>
      <c r="C113" s="190" t="s">
        <v>1246</v>
      </c>
      <c r="D113" s="282" t="s">
        <v>1247</v>
      </c>
      <c r="E113" s="282"/>
      <c r="F113" s="192" t="s">
        <v>469</v>
      </c>
      <c r="G113" s="193">
        <v>1</v>
      </c>
      <c r="H113" s="192"/>
      <c r="I113" s="192">
        <f t="shared" si="6"/>
        <v>0</v>
      </c>
      <c r="J113" s="194">
        <f t="shared" si="7"/>
        <v>15.66</v>
      </c>
      <c r="K113" s="195">
        <f t="shared" si="8"/>
        <v>0</v>
      </c>
      <c r="L113" s="196">
        <f t="shared" si="9"/>
        <v>0</v>
      </c>
      <c r="M113" s="196"/>
      <c r="N113" s="196">
        <v>15.66</v>
      </c>
      <c r="O113" s="196"/>
      <c r="P113" s="196">
        <v>0</v>
      </c>
      <c r="Q113" s="196"/>
      <c r="R113" s="196">
        <v>0</v>
      </c>
      <c r="S113" s="196">
        <f t="shared" si="10"/>
        <v>0</v>
      </c>
      <c r="T113" s="196"/>
      <c r="U113" s="196"/>
      <c r="V113" s="197">
        <f t="shared" si="11"/>
        <v>0</v>
      </c>
      <c r="W113" s="198"/>
      <c r="X113" s="199">
        <v>0</v>
      </c>
      <c r="Y113" s="199"/>
      <c r="Z113" s="199">
        <v>0</v>
      </c>
    </row>
    <row r="114" spans="1:26" ht="24.95" customHeight="1" x14ac:dyDescent="0.25">
      <c r="A114" s="188"/>
      <c r="B114" s="189">
        <v>26</v>
      </c>
      <c r="C114" s="190" t="s">
        <v>1248</v>
      </c>
      <c r="D114" s="282" t="s">
        <v>1249</v>
      </c>
      <c r="E114" s="282"/>
      <c r="F114" s="192" t="s">
        <v>469</v>
      </c>
      <c r="G114" s="193">
        <v>1</v>
      </c>
      <c r="H114" s="192"/>
      <c r="I114" s="192">
        <f t="shared" si="6"/>
        <v>0</v>
      </c>
      <c r="J114" s="194">
        <f t="shared" si="7"/>
        <v>15.71</v>
      </c>
      <c r="K114" s="195">
        <f t="shared" si="8"/>
        <v>0</v>
      </c>
      <c r="L114" s="196">
        <f t="shared" si="9"/>
        <v>0</v>
      </c>
      <c r="M114" s="196"/>
      <c r="N114" s="196">
        <v>15.71</v>
      </c>
      <c r="O114" s="196"/>
      <c r="P114" s="196">
        <v>0</v>
      </c>
      <c r="Q114" s="196"/>
      <c r="R114" s="196">
        <v>0</v>
      </c>
      <c r="S114" s="196">
        <f t="shared" si="10"/>
        <v>0</v>
      </c>
      <c r="T114" s="196"/>
      <c r="U114" s="196"/>
      <c r="V114" s="197">
        <f t="shared" si="11"/>
        <v>0</v>
      </c>
      <c r="W114" s="198"/>
      <c r="X114" s="199">
        <v>0</v>
      </c>
      <c r="Y114" s="199"/>
      <c r="Z114" s="199">
        <v>0</v>
      </c>
    </row>
    <row r="115" spans="1:26" ht="24.95" customHeight="1" x14ac:dyDescent="0.25">
      <c r="A115" s="188"/>
      <c r="B115" s="189">
        <v>27</v>
      </c>
      <c r="C115" s="190" t="s">
        <v>1250</v>
      </c>
      <c r="D115" s="282" t="s">
        <v>1251</v>
      </c>
      <c r="E115" s="282"/>
      <c r="F115" s="192" t="s">
        <v>469</v>
      </c>
      <c r="G115" s="193">
        <v>1</v>
      </c>
      <c r="H115" s="192"/>
      <c r="I115" s="192">
        <f t="shared" si="6"/>
        <v>0</v>
      </c>
      <c r="J115" s="194">
        <f t="shared" si="7"/>
        <v>5.09</v>
      </c>
      <c r="K115" s="195">
        <f t="shared" si="8"/>
        <v>0</v>
      </c>
      <c r="L115" s="196">
        <f t="shared" si="9"/>
        <v>0</v>
      </c>
      <c r="M115" s="196"/>
      <c r="N115" s="196">
        <v>5.09</v>
      </c>
      <c r="O115" s="196"/>
      <c r="P115" s="196">
        <v>0</v>
      </c>
      <c r="Q115" s="196"/>
      <c r="R115" s="196">
        <v>0</v>
      </c>
      <c r="S115" s="196">
        <f t="shared" si="10"/>
        <v>0</v>
      </c>
      <c r="T115" s="196"/>
      <c r="U115" s="196"/>
      <c r="V115" s="197">
        <f t="shared" si="11"/>
        <v>0</v>
      </c>
      <c r="W115" s="198"/>
      <c r="X115" s="199">
        <v>0</v>
      </c>
      <c r="Y115" s="199"/>
      <c r="Z115" s="199">
        <v>0</v>
      </c>
    </row>
    <row r="116" spans="1:26" ht="24.95" customHeight="1" x14ac:dyDescent="0.25">
      <c r="A116" s="200"/>
      <c r="B116" s="201">
        <v>28</v>
      </c>
      <c r="C116" s="202" t="s">
        <v>1252</v>
      </c>
      <c r="D116" s="283" t="s">
        <v>1253</v>
      </c>
      <c r="E116" s="283"/>
      <c r="F116" s="204" t="s">
        <v>469</v>
      </c>
      <c r="G116" s="205">
        <v>1</v>
      </c>
      <c r="H116" s="204"/>
      <c r="I116" s="204">
        <f t="shared" si="6"/>
        <v>0</v>
      </c>
      <c r="J116" s="206">
        <f t="shared" si="7"/>
        <v>9.4</v>
      </c>
      <c r="K116" s="195">
        <f t="shared" si="8"/>
        <v>0</v>
      </c>
      <c r="L116" s="196"/>
      <c r="M116" s="196">
        <f t="shared" ref="M116:M124" si="12">ROUND(G116*(H116),2)</f>
        <v>0</v>
      </c>
      <c r="N116" s="196">
        <v>9.4</v>
      </c>
      <c r="O116" s="196"/>
      <c r="P116" s="196">
        <v>0</v>
      </c>
      <c r="Q116" s="196"/>
      <c r="R116" s="196">
        <v>0</v>
      </c>
      <c r="S116" s="196">
        <f t="shared" si="10"/>
        <v>0</v>
      </c>
      <c r="T116" s="196"/>
      <c r="U116" s="196"/>
      <c r="V116" s="197">
        <f t="shared" si="11"/>
        <v>0</v>
      </c>
      <c r="W116" s="198"/>
      <c r="X116" s="199">
        <v>0</v>
      </c>
      <c r="Y116" s="199"/>
      <c r="Z116" s="199">
        <v>0</v>
      </c>
    </row>
    <row r="117" spans="1:26" ht="24.95" customHeight="1" x14ac:dyDescent="0.25">
      <c r="A117" s="200"/>
      <c r="B117" s="201">
        <v>29</v>
      </c>
      <c r="C117" s="202" t="s">
        <v>1254</v>
      </c>
      <c r="D117" s="283" t="s">
        <v>1255</v>
      </c>
      <c r="E117" s="283"/>
      <c r="F117" s="204" t="s">
        <v>469</v>
      </c>
      <c r="G117" s="205">
        <v>1</v>
      </c>
      <c r="H117" s="204"/>
      <c r="I117" s="204">
        <f t="shared" si="6"/>
        <v>0</v>
      </c>
      <c r="J117" s="206">
        <f t="shared" si="7"/>
        <v>118</v>
      </c>
      <c r="K117" s="195">
        <f t="shared" si="8"/>
        <v>0</v>
      </c>
      <c r="L117" s="196"/>
      <c r="M117" s="196">
        <f t="shared" si="12"/>
        <v>0</v>
      </c>
      <c r="N117" s="196">
        <v>118</v>
      </c>
      <c r="O117" s="196"/>
      <c r="P117" s="196">
        <v>0</v>
      </c>
      <c r="Q117" s="196"/>
      <c r="R117" s="196">
        <v>0</v>
      </c>
      <c r="S117" s="196">
        <f t="shared" si="10"/>
        <v>0</v>
      </c>
      <c r="T117" s="196"/>
      <c r="U117" s="196"/>
      <c r="V117" s="197">
        <f t="shared" si="11"/>
        <v>0</v>
      </c>
      <c r="W117" s="198"/>
      <c r="X117" s="199">
        <v>0</v>
      </c>
      <c r="Y117" s="199"/>
      <c r="Z117" s="199">
        <v>0</v>
      </c>
    </row>
    <row r="118" spans="1:26" ht="24.95" customHeight="1" x14ac:dyDescent="0.25">
      <c r="A118" s="200"/>
      <c r="B118" s="201">
        <v>30</v>
      </c>
      <c r="C118" s="202" t="s">
        <v>1256</v>
      </c>
      <c r="D118" s="283" t="s">
        <v>1257</v>
      </c>
      <c r="E118" s="283"/>
      <c r="F118" s="204" t="s">
        <v>469</v>
      </c>
      <c r="G118" s="205">
        <v>6.43</v>
      </c>
      <c r="H118" s="204"/>
      <c r="I118" s="204">
        <f t="shared" si="6"/>
        <v>0</v>
      </c>
      <c r="J118" s="206">
        <f t="shared" si="7"/>
        <v>724.21</v>
      </c>
      <c r="K118" s="195">
        <f t="shared" si="8"/>
        <v>0</v>
      </c>
      <c r="L118" s="196"/>
      <c r="M118" s="196">
        <f t="shared" si="12"/>
        <v>0</v>
      </c>
      <c r="N118" s="196">
        <v>112.63</v>
      </c>
      <c r="O118" s="196"/>
      <c r="P118" s="196">
        <v>0</v>
      </c>
      <c r="Q118" s="196"/>
      <c r="R118" s="196">
        <v>0</v>
      </c>
      <c r="S118" s="196">
        <f t="shared" si="10"/>
        <v>0</v>
      </c>
      <c r="T118" s="196"/>
      <c r="U118" s="196"/>
      <c r="V118" s="197">
        <f t="shared" si="11"/>
        <v>0</v>
      </c>
      <c r="W118" s="198"/>
      <c r="X118" s="199">
        <v>0</v>
      </c>
      <c r="Y118" s="199"/>
      <c r="Z118" s="199">
        <v>0</v>
      </c>
    </row>
    <row r="119" spans="1:26" ht="24.95" customHeight="1" x14ac:dyDescent="0.25">
      <c r="A119" s="200"/>
      <c r="B119" s="201">
        <v>31</v>
      </c>
      <c r="C119" s="202" t="s">
        <v>1258</v>
      </c>
      <c r="D119" s="283" t="s">
        <v>1259</v>
      </c>
      <c r="E119" s="283"/>
      <c r="F119" s="204" t="s">
        <v>469</v>
      </c>
      <c r="G119" s="205">
        <v>3</v>
      </c>
      <c r="H119" s="204"/>
      <c r="I119" s="204">
        <f t="shared" si="6"/>
        <v>0</v>
      </c>
      <c r="J119" s="206">
        <f t="shared" si="7"/>
        <v>507.6</v>
      </c>
      <c r="K119" s="195">
        <f t="shared" si="8"/>
        <v>0</v>
      </c>
      <c r="L119" s="196"/>
      <c r="M119" s="196">
        <f t="shared" si="12"/>
        <v>0</v>
      </c>
      <c r="N119" s="196">
        <v>169.2</v>
      </c>
      <c r="O119" s="196"/>
      <c r="P119" s="196">
        <v>0</v>
      </c>
      <c r="Q119" s="196"/>
      <c r="R119" s="196">
        <v>0</v>
      </c>
      <c r="S119" s="196">
        <f t="shared" si="10"/>
        <v>0</v>
      </c>
      <c r="T119" s="196"/>
      <c r="U119" s="196"/>
      <c r="V119" s="197">
        <f t="shared" si="11"/>
        <v>0</v>
      </c>
      <c r="W119" s="198"/>
      <c r="X119" s="199">
        <v>0</v>
      </c>
      <c r="Y119" s="199"/>
      <c r="Z119" s="199">
        <v>0</v>
      </c>
    </row>
    <row r="120" spans="1:26" ht="24.95" customHeight="1" x14ac:dyDescent="0.25">
      <c r="A120" s="200"/>
      <c r="B120" s="201">
        <v>32</v>
      </c>
      <c r="C120" s="202" t="s">
        <v>1260</v>
      </c>
      <c r="D120" s="283" t="s">
        <v>1261</v>
      </c>
      <c r="E120" s="283"/>
      <c r="F120" s="204" t="s">
        <v>469</v>
      </c>
      <c r="G120" s="205">
        <v>3</v>
      </c>
      <c r="H120" s="204"/>
      <c r="I120" s="204">
        <f t="shared" si="6"/>
        <v>0</v>
      </c>
      <c r="J120" s="206">
        <f t="shared" si="7"/>
        <v>42.3</v>
      </c>
      <c r="K120" s="195">
        <f t="shared" si="8"/>
        <v>0</v>
      </c>
      <c r="L120" s="196"/>
      <c r="M120" s="196">
        <f t="shared" si="12"/>
        <v>0</v>
      </c>
      <c r="N120" s="196">
        <v>14.1</v>
      </c>
      <c r="O120" s="196"/>
      <c r="P120" s="196">
        <v>0</v>
      </c>
      <c r="Q120" s="196"/>
      <c r="R120" s="196">
        <v>0</v>
      </c>
      <c r="S120" s="196">
        <f t="shared" si="10"/>
        <v>0</v>
      </c>
      <c r="T120" s="196"/>
      <c r="U120" s="196"/>
      <c r="V120" s="197">
        <f t="shared" si="11"/>
        <v>0</v>
      </c>
      <c r="W120" s="198"/>
      <c r="X120" s="199">
        <v>0</v>
      </c>
      <c r="Y120" s="199"/>
      <c r="Z120" s="199">
        <v>0</v>
      </c>
    </row>
    <row r="121" spans="1:26" ht="24.95" customHeight="1" x14ac:dyDescent="0.25">
      <c r="A121" s="200"/>
      <c r="B121" s="201">
        <v>33</v>
      </c>
      <c r="C121" s="202" t="s">
        <v>1262</v>
      </c>
      <c r="D121" s="283" t="s">
        <v>1263</v>
      </c>
      <c r="E121" s="283"/>
      <c r="F121" s="204" t="s">
        <v>469</v>
      </c>
      <c r="G121" s="205">
        <v>3</v>
      </c>
      <c r="H121" s="204"/>
      <c r="I121" s="204">
        <f t="shared" si="6"/>
        <v>0</v>
      </c>
      <c r="J121" s="206">
        <f t="shared" si="7"/>
        <v>138.9</v>
      </c>
      <c r="K121" s="195">
        <f t="shared" si="8"/>
        <v>0</v>
      </c>
      <c r="L121" s="196"/>
      <c r="M121" s="196">
        <f t="shared" si="12"/>
        <v>0</v>
      </c>
      <c r="N121" s="196">
        <v>46.3</v>
      </c>
      <c r="O121" s="196"/>
      <c r="P121" s="196">
        <v>0</v>
      </c>
      <c r="Q121" s="196"/>
      <c r="R121" s="196">
        <v>0</v>
      </c>
      <c r="S121" s="196">
        <f t="shared" si="10"/>
        <v>0</v>
      </c>
      <c r="T121" s="196"/>
      <c r="U121" s="196"/>
      <c r="V121" s="197">
        <f t="shared" si="11"/>
        <v>0</v>
      </c>
      <c r="W121" s="198"/>
      <c r="X121" s="199">
        <v>0</v>
      </c>
      <c r="Y121" s="199"/>
      <c r="Z121" s="199">
        <v>0</v>
      </c>
    </row>
    <row r="122" spans="1:26" ht="24.95" customHeight="1" x14ac:dyDescent="0.25">
      <c r="A122" s="200"/>
      <c r="B122" s="201">
        <v>34</v>
      </c>
      <c r="C122" s="202" t="s">
        <v>1264</v>
      </c>
      <c r="D122" s="283" t="s">
        <v>1265</v>
      </c>
      <c r="E122" s="283"/>
      <c r="F122" s="204" t="s">
        <v>469</v>
      </c>
      <c r="G122" s="205">
        <v>2</v>
      </c>
      <c r="H122" s="204"/>
      <c r="I122" s="204">
        <f t="shared" si="6"/>
        <v>0</v>
      </c>
      <c r="J122" s="206">
        <f t="shared" si="7"/>
        <v>381.6</v>
      </c>
      <c r="K122" s="195">
        <f t="shared" si="8"/>
        <v>0</v>
      </c>
      <c r="L122" s="196"/>
      <c r="M122" s="196">
        <f t="shared" si="12"/>
        <v>0</v>
      </c>
      <c r="N122" s="196">
        <v>190.8</v>
      </c>
      <c r="O122" s="196"/>
      <c r="P122" s="196">
        <v>0</v>
      </c>
      <c r="Q122" s="196"/>
      <c r="R122" s="196">
        <v>0</v>
      </c>
      <c r="S122" s="196">
        <f t="shared" si="10"/>
        <v>0</v>
      </c>
      <c r="T122" s="196"/>
      <c r="U122" s="196"/>
      <c r="V122" s="197">
        <f t="shared" si="11"/>
        <v>0</v>
      </c>
      <c r="W122" s="198"/>
      <c r="X122" s="199">
        <v>0</v>
      </c>
      <c r="Y122" s="199"/>
      <c r="Z122" s="199">
        <v>0</v>
      </c>
    </row>
    <row r="123" spans="1:26" ht="24.95" customHeight="1" x14ac:dyDescent="0.25">
      <c r="A123" s="200"/>
      <c r="B123" s="201">
        <v>35</v>
      </c>
      <c r="C123" s="202" t="s">
        <v>1266</v>
      </c>
      <c r="D123" s="283" t="s">
        <v>1267</v>
      </c>
      <c r="E123" s="283"/>
      <c r="F123" s="204" t="s">
        <v>469</v>
      </c>
      <c r="G123" s="205">
        <v>1</v>
      </c>
      <c r="H123" s="204"/>
      <c r="I123" s="204">
        <f t="shared" si="6"/>
        <v>0</v>
      </c>
      <c r="J123" s="206">
        <f t="shared" si="7"/>
        <v>199.9</v>
      </c>
      <c r="K123" s="195">
        <f t="shared" si="8"/>
        <v>0</v>
      </c>
      <c r="L123" s="196"/>
      <c r="M123" s="196">
        <f t="shared" si="12"/>
        <v>0</v>
      </c>
      <c r="N123" s="196">
        <v>199.9</v>
      </c>
      <c r="O123" s="196"/>
      <c r="P123" s="196">
        <v>0</v>
      </c>
      <c r="Q123" s="196"/>
      <c r="R123" s="196">
        <v>0</v>
      </c>
      <c r="S123" s="196">
        <f t="shared" si="10"/>
        <v>0</v>
      </c>
      <c r="T123" s="196"/>
      <c r="U123" s="196"/>
      <c r="V123" s="197">
        <f t="shared" si="11"/>
        <v>0</v>
      </c>
      <c r="W123" s="198"/>
      <c r="X123" s="199">
        <v>0</v>
      </c>
      <c r="Y123" s="199"/>
      <c r="Z123" s="199">
        <v>0</v>
      </c>
    </row>
    <row r="124" spans="1:26" ht="24.95" customHeight="1" x14ac:dyDescent="0.25">
      <c r="A124" s="200"/>
      <c r="B124" s="201">
        <v>36</v>
      </c>
      <c r="C124" s="202" t="s">
        <v>1268</v>
      </c>
      <c r="D124" s="283" t="s">
        <v>1269</v>
      </c>
      <c r="E124" s="283"/>
      <c r="F124" s="204" t="s">
        <v>152</v>
      </c>
      <c r="G124" s="205">
        <v>1</v>
      </c>
      <c r="H124" s="204"/>
      <c r="I124" s="204">
        <f t="shared" si="6"/>
        <v>0</v>
      </c>
      <c r="J124" s="206">
        <f t="shared" si="7"/>
        <v>65.099999999999994</v>
      </c>
      <c r="K124" s="195">
        <f t="shared" si="8"/>
        <v>0</v>
      </c>
      <c r="L124" s="196"/>
      <c r="M124" s="196">
        <f t="shared" si="12"/>
        <v>0</v>
      </c>
      <c r="N124" s="196">
        <v>65.099999999999994</v>
      </c>
      <c r="O124" s="196"/>
      <c r="P124" s="196">
        <v>0</v>
      </c>
      <c r="Q124" s="196"/>
      <c r="R124" s="196">
        <v>0</v>
      </c>
      <c r="S124" s="196">
        <f t="shared" si="10"/>
        <v>0</v>
      </c>
      <c r="T124" s="196"/>
      <c r="U124" s="196"/>
      <c r="V124" s="197">
        <f t="shared" si="11"/>
        <v>0</v>
      </c>
      <c r="W124" s="198"/>
      <c r="X124" s="199">
        <v>0</v>
      </c>
      <c r="Y124" s="199"/>
      <c r="Z124" s="199">
        <v>0</v>
      </c>
    </row>
    <row r="125" spans="1:26" x14ac:dyDescent="0.25">
      <c r="A125" s="199"/>
      <c r="B125" s="207"/>
      <c r="C125" s="208" t="s">
        <v>1159</v>
      </c>
      <c r="D125" s="284" t="s">
        <v>1160</v>
      </c>
      <c r="E125" s="284"/>
      <c r="F125" s="209"/>
      <c r="G125" s="196"/>
      <c r="H125" s="209"/>
      <c r="I125" s="210">
        <f>ROUND((SUM(I107:I124))/1,2)</f>
        <v>0</v>
      </c>
      <c r="J125" s="211"/>
      <c r="K125" s="211"/>
      <c r="L125" s="212">
        <f>ROUND((SUM(L107:L124))/1,2)</f>
        <v>0</v>
      </c>
      <c r="M125" s="212">
        <f>ROUND((SUM(M107:M124))/1,2)</f>
        <v>0</v>
      </c>
      <c r="N125" s="212"/>
      <c r="O125" s="212"/>
      <c r="P125" s="212"/>
      <c r="Q125" s="212"/>
      <c r="R125" s="212"/>
      <c r="S125" s="212">
        <f>ROUND((SUM(S107:S124))/1,2)</f>
        <v>0</v>
      </c>
      <c r="T125" s="212"/>
      <c r="U125" s="212"/>
      <c r="V125" s="213">
        <f>ROUND((SUM(V107:V124))/1,2)</f>
        <v>0</v>
      </c>
      <c r="W125" s="198"/>
      <c r="X125" s="199"/>
      <c r="Y125" s="199"/>
      <c r="Z125" s="199"/>
    </row>
    <row r="126" spans="1:26" x14ac:dyDescent="0.25">
      <c r="A126" s="199"/>
      <c r="B126" s="207"/>
      <c r="C126" s="214"/>
      <c r="D126" s="285"/>
      <c r="E126" s="285"/>
      <c r="F126" s="209"/>
      <c r="G126" s="196"/>
      <c r="H126" s="209"/>
      <c r="I126" s="209"/>
      <c r="J126" s="195"/>
      <c r="K126" s="195"/>
      <c r="L126" s="196"/>
      <c r="M126" s="196"/>
      <c r="N126" s="196"/>
      <c r="O126" s="196"/>
      <c r="P126" s="196"/>
      <c r="Q126" s="196"/>
      <c r="R126" s="196"/>
      <c r="S126" s="196"/>
      <c r="T126" s="196"/>
      <c r="U126" s="196"/>
      <c r="V126" s="197"/>
      <c r="W126" s="198"/>
      <c r="X126" s="199"/>
      <c r="Y126" s="199"/>
      <c r="Z126" s="199"/>
    </row>
    <row r="127" spans="1:26" x14ac:dyDescent="0.25">
      <c r="A127" s="199"/>
      <c r="B127" s="207"/>
      <c r="C127" s="208" t="s">
        <v>253</v>
      </c>
      <c r="D127" s="284" t="s">
        <v>254</v>
      </c>
      <c r="E127" s="284"/>
      <c r="F127" s="209"/>
      <c r="G127" s="196"/>
      <c r="H127" s="209"/>
      <c r="I127" s="209"/>
      <c r="J127" s="195"/>
      <c r="K127" s="195"/>
      <c r="L127" s="196"/>
      <c r="M127" s="196"/>
      <c r="N127" s="196"/>
      <c r="O127" s="196"/>
      <c r="P127" s="196"/>
      <c r="Q127" s="196"/>
      <c r="R127" s="196"/>
      <c r="S127" s="196"/>
      <c r="T127" s="196"/>
      <c r="U127" s="196"/>
      <c r="V127" s="197"/>
      <c r="W127" s="198"/>
      <c r="X127" s="199"/>
      <c r="Y127" s="199"/>
      <c r="Z127" s="199"/>
    </row>
    <row r="128" spans="1:26" ht="24.95" customHeight="1" x14ac:dyDescent="0.25">
      <c r="A128" s="188"/>
      <c r="B128" s="189">
        <v>37</v>
      </c>
      <c r="C128" s="190" t="s">
        <v>1270</v>
      </c>
      <c r="D128" s="282" t="s">
        <v>1271</v>
      </c>
      <c r="E128" s="282"/>
      <c r="F128" s="192" t="s">
        <v>152</v>
      </c>
      <c r="G128" s="193">
        <v>4</v>
      </c>
      <c r="H128" s="192"/>
      <c r="I128" s="192">
        <f>ROUND(G128*(H128),2)</f>
        <v>0</v>
      </c>
      <c r="J128" s="194">
        <f>ROUND(G128*(N128),2)</f>
        <v>42.6</v>
      </c>
      <c r="K128" s="195">
        <f>ROUND(G128*(O128),2)</f>
        <v>0</v>
      </c>
      <c r="L128" s="196">
        <f>ROUND(G128*(H128),2)</f>
        <v>0</v>
      </c>
      <c r="M128" s="196"/>
      <c r="N128" s="196">
        <v>10.65</v>
      </c>
      <c r="O128" s="196"/>
      <c r="P128" s="196">
        <v>6.9999999999999994E-5</v>
      </c>
      <c r="Q128" s="196"/>
      <c r="R128" s="196">
        <v>6.9999999999999994E-5</v>
      </c>
      <c r="S128" s="196">
        <f>ROUND(G128*(P128),3)</f>
        <v>0</v>
      </c>
      <c r="T128" s="196"/>
      <c r="U128" s="196"/>
      <c r="V128" s="197">
        <f>ROUND(G128*(X128),3)</f>
        <v>0</v>
      </c>
      <c r="W128" s="198"/>
      <c r="X128" s="199">
        <v>0</v>
      </c>
      <c r="Y128" s="199"/>
      <c r="Z128" s="199">
        <v>0</v>
      </c>
    </row>
    <row r="129" spans="1:26" x14ac:dyDescent="0.25">
      <c r="A129" s="199"/>
      <c r="B129" s="207"/>
      <c r="C129" s="208" t="s">
        <v>253</v>
      </c>
      <c r="D129" s="284" t="s">
        <v>254</v>
      </c>
      <c r="E129" s="284"/>
      <c r="F129" s="209"/>
      <c r="G129" s="196"/>
      <c r="H129" s="209"/>
      <c r="I129" s="210">
        <f>ROUND((SUM(I127:I128))/1,2)</f>
        <v>0</v>
      </c>
      <c r="J129" s="211"/>
      <c r="K129" s="211"/>
      <c r="L129" s="212">
        <f>ROUND((SUM(L127:L128))/1,2)</f>
        <v>0</v>
      </c>
      <c r="M129" s="212">
        <f>ROUND((SUM(M127:M128))/1,2)</f>
        <v>0</v>
      </c>
      <c r="N129" s="212"/>
      <c r="O129" s="212"/>
      <c r="P129" s="212"/>
      <c r="Q129" s="196"/>
      <c r="R129" s="196"/>
      <c r="S129" s="212">
        <f>ROUND((SUM(S127:S128))/1,2)</f>
        <v>0</v>
      </c>
      <c r="T129" s="212"/>
      <c r="U129" s="212"/>
      <c r="V129" s="213">
        <f>ROUND((SUM(V127:V128))/1,2)</f>
        <v>0</v>
      </c>
      <c r="W129" s="198"/>
      <c r="X129" s="199"/>
      <c r="Y129" s="199"/>
      <c r="Z129" s="199"/>
    </row>
    <row r="130" spans="1:26" x14ac:dyDescent="0.25">
      <c r="A130" s="199"/>
      <c r="B130" s="207"/>
      <c r="C130" s="214"/>
      <c r="D130" s="285"/>
      <c r="E130" s="285"/>
      <c r="F130" s="209"/>
      <c r="G130" s="196"/>
      <c r="H130" s="209"/>
      <c r="I130" s="209"/>
      <c r="J130" s="195"/>
      <c r="K130" s="195"/>
      <c r="L130" s="196"/>
      <c r="M130" s="196"/>
      <c r="N130" s="196"/>
      <c r="O130" s="196"/>
      <c r="P130" s="196"/>
      <c r="Q130" s="196"/>
      <c r="R130" s="196"/>
      <c r="S130" s="196"/>
      <c r="T130" s="196"/>
      <c r="U130" s="196"/>
      <c r="V130" s="197"/>
      <c r="W130" s="198"/>
      <c r="X130" s="199"/>
      <c r="Y130" s="199"/>
      <c r="Z130" s="199"/>
    </row>
    <row r="131" spans="1:26" x14ac:dyDescent="0.25">
      <c r="A131" s="199"/>
      <c r="B131" s="207"/>
      <c r="C131" s="214"/>
      <c r="D131" s="286" t="s">
        <v>47</v>
      </c>
      <c r="E131" s="286"/>
      <c r="F131" s="209"/>
      <c r="G131" s="196"/>
      <c r="H131" s="209"/>
      <c r="I131" s="210">
        <f>ROUND((SUM(I78:I130))/2,2)</f>
        <v>0</v>
      </c>
      <c r="J131" s="195"/>
      <c r="K131" s="195"/>
      <c r="L131" s="196">
        <f>ROUND((SUM(L78:L130))/2,2)</f>
        <v>0</v>
      </c>
      <c r="M131" s="196">
        <f>ROUND((SUM(M78:M130))/2,2)</f>
        <v>0</v>
      </c>
      <c r="N131" s="196"/>
      <c r="O131" s="196"/>
      <c r="P131" s="212"/>
      <c r="Q131" s="196"/>
      <c r="R131" s="196"/>
      <c r="S131" s="212">
        <f>ROUND((SUM(S78:S130))/2,2)</f>
        <v>6.98</v>
      </c>
      <c r="T131" s="196"/>
      <c r="U131" s="196"/>
      <c r="V131" s="213">
        <f>ROUND((SUM(V78:V130))/2,2)</f>
        <v>1.1100000000000001</v>
      </c>
      <c r="W131" s="198"/>
      <c r="X131" s="199"/>
      <c r="Y131" s="199"/>
      <c r="Z131" s="199"/>
    </row>
    <row r="132" spans="1:26" x14ac:dyDescent="0.25">
      <c r="A132" s="13"/>
      <c r="B132" s="216"/>
      <c r="C132" s="217"/>
      <c r="D132" s="288" t="s">
        <v>71</v>
      </c>
      <c r="E132" s="288"/>
      <c r="F132" s="220"/>
      <c r="G132" s="219"/>
      <c r="H132" s="220"/>
      <c r="I132" s="220">
        <f>ROUND((SUM(I78:I131))/3,2)</f>
        <v>0</v>
      </c>
      <c r="J132" s="222"/>
      <c r="K132" s="222">
        <f>ROUND((SUM(K78:K131))/3,2)</f>
        <v>0</v>
      </c>
      <c r="L132" s="219">
        <f>ROUND((SUM(L78:L131))/3,2)</f>
        <v>0</v>
      </c>
      <c r="M132" s="219">
        <f>ROUND((SUM(M78:M131))/3,2)</f>
        <v>0</v>
      </c>
      <c r="N132" s="219"/>
      <c r="O132" s="219"/>
      <c r="P132" s="219"/>
      <c r="Q132" s="219"/>
      <c r="R132" s="219"/>
      <c r="S132" s="219">
        <f>ROUND((SUM(S78:S131))/3,2)</f>
        <v>6.98</v>
      </c>
      <c r="T132" s="219"/>
      <c r="U132" s="219"/>
      <c r="V132" s="221">
        <f>ROUND((SUM(V78:V131))/3,2)</f>
        <v>1.1100000000000001</v>
      </c>
      <c r="W132" s="27"/>
      <c r="X132" s="13"/>
      <c r="Y132" s="13">
        <f>(SUM(Y78:Y131))</f>
        <v>0</v>
      </c>
      <c r="Z132" s="13">
        <f>(SUM(Z78:Z131))</f>
        <v>0</v>
      </c>
    </row>
    <row r="133" spans="1:26" hidden="1" x14ac:dyDescent="0.25">
      <c r="A133" s="13"/>
      <c r="B133" s="13"/>
      <c r="C133" s="13"/>
      <c r="D133" s="13"/>
      <c r="E133" s="58"/>
      <c r="F133" s="58"/>
      <c r="G133" s="180"/>
      <c r="H133" s="58"/>
      <c r="I133" s="58"/>
      <c r="J133" s="146"/>
      <c r="K133" s="146"/>
      <c r="L133" s="146"/>
      <c r="M133" s="146"/>
      <c r="N133" s="146"/>
      <c r="O133" s="146"/>
      <c r="P133" s="146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idden="1" x14ac:dyDescent="0.25">
      <c r="A134" s="13"/>
      <c r="B134" s="13"/>
      <c r="C134" s="13"/>
      <c r="D134" s="13"/>
      <c r="E134" s="58"/>
      <c r="F134" s="58"/>
      <c r="G134" s="180"/>
      <c r="H134" s="58"/>
      <c r="I134" s="58"/>
      <c r="J134" s="146"/>
      <c r="K134" s="146"/>
      <c r="L134" s="146"/>
      <c r="M134" s="146"/>
      <c r="N134" s="146"/>
      <c r="O134" s="146"/>
      <c r="P134" s="146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idden="1" x14ac:dyDescent="0.25">
      <c r="A135" s="13"/>
      <c r="B135" s="13"/>
      <c r="C135" s="13"/>
      <c r="D135" s="13"/>
      <c r="E135" s="58"/>
      <c r="F135" s="58"/>
      <c r="G135" s="180"/>
      <c r="H135" s="58"/>
      <c r="I135" s="58"/>
      <c r="J135" s="146"/>
      <c r="K135" s="146"/>
      <c r="L135" s="146"/>
      <c r="M135" s="146"/>
      <c r="N135" s="146"/>
      <c r="O135" s="146"/>
      <c r="P135" s="146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idden="1" x14ac:dyDescent="0.25">
      <c r="A136" s="13"/>
      <c r="B136" s="13"/>
      <c r="C136" s="13"/>
      <c r="D136" s="13"/>
      <c r="E136" s="58"/>
      <c r="F136" s="58"/>
      <c r="G136" s="180"/>
      <c r="H136" s="58"/>
      <c r="I136" s="58"/>
      <c r="J136" s="146"/>
      <c r="K136" s="146"/>
      <c r="L136" s="146"/>
      <c r="M136" s="146"/>
      <c r="N136" s="146"/>
      <c r="O136" s="146"/>
      <c r="P136" s="146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idden="1" x14ac:dyDescent="0.25">
      <c r="A137" s="13"/>
      <c r="B137" s="13"/>
      <c r="C137" s="13"/>
      <c r="D137" s="13"/>
      <c r="E137" s="58"/>
      <c r="F137" s="58"/>
      <c r="G137" s="180"/>
      <c r="H137" s="58"/>
      <c r="I137" s="58"/>
      <c r="J137" s="146"/>
      <c r="K137" s="146"/>
      <c r="L137" s="146"/>
      <c r="M137" s="146"/>
      <c r="N137" s="146"/>
      <c r="O137" s="146"/>
      <c r="P137" s="146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idden="1" x14ac:dyDescent="0.25">
      <c r="A138" s="13"/>
      <c r="B138" s="13"/>
      <c r="C138" s="13"/>
      <c r="D138" s="13"/>
      <c r="E138" s="58"/>
      <c r="F138" s="58"/>
      <c r="G138" s="180"/>
      <c r="H138" s="58"/>
      <c r="I138" s="58"/>
      <c r="J138" s="146"/>
      <c r="K138" s="146"/>
      <c r="L138" s="146"/>
      <c r="M138" s="146"/>
      <c r="N138" s="146"/>
      <c r="O138" s="146"/>
      <c r="P138" s="146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idden="1" x14ac:dyDescent="0.25">
      <c r="A139" s="13"/>
      <c r="B139" s="13"/>
      <c r="C139" s="13"/>
      <c r="D139" s="13"/>
      <c r="E139" s="58"/>
      <c r="F139" s="58"/>
      <c r="G139" s="180"/>
      <c r="H139" s="58"/>
      <c r="I139" s="58"/>
      <c r="J139" s="146"/>
      <c r="K139" s="146"/>
      <c r="L139" s="146"/>
      <c r="M139" s="146"/>
      <c r="N139" s="146"/>
      <c r="O139" s="146"/>
      <c r="P139" s="146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idden="1" x14ac:dyDescent="0.25">
      <c r="A140" s="13"/>
      <c r="B140" s="13"/>
      <c r="C140" s="13"/>
      <c r="D140" s="13"/>
      <c r="E140" s="58"/>
      <c r="F140" s="58"/>
      <c r="G140" s="180"/>
      <c r="H140" s="58"/>
      <c r="I140" s="58"/>
      <c r="J140" s="146"/>
      <c r="K140" s="146"/>
      <c r="L140" s="146"/>
      <c r="M140" s="146"/>
      <c r="N140" s="146"/>
      <c r="O140" s="146"/>
      <c r="P140" s="146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idden="1" x14ac:dyDescent="0.25">
      <c r="A141" s="13"/>
      <c r="B141" s="13"/>
      <c r="C141" s="13"/>
      <c r="D141" s="13"/>
      <c r="E141" s="58"/>
      <c r="F141" s="58"/>
      <c r="G141" s="180"/>
      <c r="H141" s="58"/>
      <c r="I141" s="58"/>
      <c r="J141" s="146"/>
      <c r="K141" s="146"/>
      <c r="L141" s="146"/>
      <c r="M141" s="146"/>
      <c r="N141" s="146"/>
      <c r="O141" s="146"/>
      <c r="P141" s="146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idden="1" x14ac:dyDescent="0.25">
      <c r="A142" s="8"/>
      <c r="B142" s="8"/>
      <c r="C142" s="8"/>
      <c r="D142" s="8"/>
      <c r="E142" s="12"/>
      <c r="F142" s="12"/>
      <c r="G142" s="21"/>
      <c r="H142" s="12"/>
      <c r="I142" s="12"/>
      <c r="J142" s="20"/>
      <c r="K142" s="20"/>
      <c r="L142" s="20"/>
      <c r="M142" s="20"/>
      <c r="N142" s="20"/>
      <c r="O142" s="20"/>
      <c r="P142" s="20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idden="1" x14ac:dyDescent="0.25">
      <c r="A143" s="8"/>
      <c r="B143" s="8"/>
      <c r="C143" s="8"/>
      <c r="D143" s="8"/>
      <c r="E143" s="12"/>
      <c r="F143" s="12"/>
      <c r="G143" s="21"/>
      <c r="H143" s="12"/>
      <c r="I143" s="12"/>
      <c r="J143" s="20"/>
      <c r="K143" s="20"/>
      <c r="L143" s="20"/>
      <c r="M143" s="20"/>
      <c r="N143" s="20"/>
      <c r="O143" s="20"/>
      <c r="P143" s="20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idden="1" x14ac:dyDescent="0.25">
      <c r="A144" s="8"/>
      <c r="B144" s="8"/>
      <c r="C144" s="8"/>
      <c r="D144" s="8"/>
      <c r="E144" s="8"/>
      <c r="F144" s="8"/>
      <c r="G144" s="21"/>
      <c r="H144" s="12"/>
      <c r="I144" s="12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idden="1" x14ac:dyDescent="0.25">
      <c r="A145" s="8"/>
      <c r="B145" s="8"/>
      <c r="C145" s="8"/>
      <c r="D145" s="8"/>
      <c r="E145" s="8"/>
      <c r="F145" s="8"/>
      <c r="G145" s="21"/>
      <c r="H145" s="12"/>
      <c r="I145" s="12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idden="1" x14ac:dyDescent="0.25">
      <c r="A146" s="8"/>
      <c r="B146" s="8"/>
      <c r="C146" s="8"/>
      <c r="D146" s="8"/>
      <c r="E146" s="8"/>
      <c r="F146" s="8"/>
      <c r="G146" s="21"/>
      <c r="H146" s="12"/>
      <c r="I146" s="12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idden="1" x14ac:dyDescent="0.25">
      <c r="A147" s="8"/>
      <c r="B147" s="8"/>
      <c r="C147" s="8"/>
      <c r="D147" s="8"/>
      <c r="E147" s="8"/>
      <c r="F147" s="8"/>
      <c r="G147" s="21"/>
      <c r="H147" s="12"/>
      <c r="I147" s="12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idden="1" x14ac:dyDescent="0.25">
      <c r="A148" s="8"/>
      <c r="B148" s="8"/>
      <c r="C148" s="8"/>
      <c r="D148" s="8"/>
      <c r="E148" s="8"/>
      <c r="F148" s="8"/>
      <c r="G148" s="21"/>
      <c r="H148" s="12"/>
      <c r="I148" s="12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idden="1" x14ac:dyDescent="0.25">
      <c r="A149" s="8"/>
      <c r="B149" s="8"/>
      <c r="C149" s="8"/>
      <c r="D149" s="8"/>
      <c r="E149" s="8"/>
      <c r="F149" s="8"/>
      <c r="G149" s="21"/>
      <c r="H149" s="12"/>
      <c r="I149" s="12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idden="1" x14ac:dyDescent="0.25">
      <c r="A150" s="8"/>
      <c r="B150" s="8"/>
      <c r="C150" s="8"/>
      <c r="D150" s="8"/>
      <c r="E150" s="8"/>
      <c r="F150" s="8"/>
      <c r="G150" s="21"/>
      <c r="H150" s="12"/>
      <c r="I150" s="12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idden="1" x14ac:dyDescent="0.25">
      <c r="A151" s="8"/>
      <c r="B151" s="8"/>
      <c r="C151" s="8"/>
      <c r="D151" s="8"/>
      <c r="E151" s="8"/>
      <c r="F151" s="8"/>
      <c r="G151" s="21"/>
      <c r="H151" s="12"/>
      <c r="I151" s="12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idden="1" x14ac:dyDescent="0.25">
      <c r="A152" s="8"/>
      <c r="B152" s="8"/>
      <c r="C152" s="8"/>
      <c r="D152" s="8"/>
      <c r="E152" s="8"/>
      <c r="F152" s="8"/>
      <c r="G152" s="21"/>
      <c r="H152" s="12"/>
      <c r="I152" s="12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idden="1" x14ac:dyDescent="0.25">
      <c r="A153" s="8"/>
      <c r="B153" s="8"/>
      <c r="C153" s="8"/>
      <c r="D153" s="8"/>
      <c r="E153" s="8"/>
      <c r="F153" s="8"/>
      <c r="G153" s="21"/>
      <c r="H153" s="12"/>
      <c r="I153" s="12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idden="1" x14ac:dyDescent="0.25">
      <c r="A154" s="8"/>
      <c r="B154" s="8"/>
      <c r="C154" s="8"/>
      <c r="D154" s="8"/>
      <c r="E154" s="8"/>
      <c r="F154" s="8"/>
      <c r="G154" s="21"/>
      <c r="H154" s="12"/>
      <c r="I154" s="12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idden="1" x14ac:dyDescent="0.25">
      <c r="A155" s="8"/>
      <c r="B155" s="8"/>
      <c r="C155" s="8"/>
      <c r="D155" s="8"/>
      <c r="E155" s="8"/>
      <c r="F155" s="8"/>
      <c r="G155" s="21"/>
      <c r="H155" s="12"/>
      <c r="I155" s="12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idden="1" x14ac:dyDescent="0.25">
      <c r="A156" s="8"/>
      <c r="B156" s="8"/>
      <c r="C156" s="8"/>
      <c r="D156" s="8"/>
      <c r="E156" s="8"/>
      <c r="F156" s="8"/>
      <c r="G156" s="21"/>
      <c r="H156" s="12"/>
      <c r="I156" s="12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idden="1" x14ac:dyDescent="0.25">
      <c r="A157" s="8"/>
      <c r="B157" s="8"/>
      <c r="C157" s="8"/>
      <c r="D157" s="8"/>
      <c r="E157" s="8"/>
      <c r="F157" s="8"/>
      <c r="G157" s="21"/>
      <c r="H157" s="12"/>
      <c r="I157" s="12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idden="1" x14ac:dyDescent="0.25">
      <c r="A158" s="8"/>
      <c r="B158" s="8"/>
      <c r="C158" s="8"/>
      <c r="D158" s="8"/>
      <c r="E158" s="8"/>
      <c r="F158" s="8"/>
      <c r="G158" s="21"/>
      <c r="H158" s="12"/>
      <c r="I158" s="12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idden="1" x14ac:dyDescent="0.25">
      <c r="A159" s="8"/>
      <c r="B159" s="8"/>
      <c r="C159" s="8"/>
      <c r="D159" s="8"/>
      <c r="E159" s="8"/>
      <c r="F159" s="8"/>
      <c r="G159" s="21"/>
      <c r="H159" s="12"/>
      <c r="I159" s="12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idden="1" x14ac:dyDescent="0.25">
      <c r="A160" s="8"/>
      <c r="B160" s="8"/>
      <c r="C160" s="8"/>
      <c r="D160" s="8"/>
      <c r="E160" s="8"/>
      <c r="F160" s="8"/>
      <c r="G160" s="21"/>
      <c r="H160" s="12"/>
      <c r="I160" s="12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idden="1" x14ac:dyDescent="0.25">
      <c r="A161" s="8"/>
      <c r="B161" s="8"/>
      <c r="C161" s="8"/>
      <c r="D161" s="8"/>
      <c r="E161" s="8"/>
      <c r="F161" s="8"/>
      <c r="G161" s="21"/>
      <c r="H161" s="12"/>
      <c r="I161" s="12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idden="1" x14ac:dyDescent="0.25">
      <c r="A162" s="8"/>
      <c r="B162" s="8"/>
      <c r="C162" s="8"/>
      <c r="D162" s="8"/>
      <c r="E162" s="8"/>
      <c r="F162" s="8"/>
      <c r="G162" s="21"/>
      <c r="H162" s="12"/>
      <c r="I162" s="12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idden="1" x14ac:dyDescent="0.25">
      <c r="A163" s="8"/>
      <c r="B163" s="8"/>
      <c r="C163" s="8"/>
      <c r="D163" s="8"/>
      <c r="E163" s="8"/>
      <c r="F163" s="8"/>
      <c r="G163" s="21"/>
      <c r="H163" s="12"/>
      <c r="I163" s="12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idden="1" x14ac:dyDescent="0.25">
      <c r="A164" s="8"/>
      <c r="B164" s="8"/>
      <c r="C164" s="8"/>
      <c r="D164" s="8"/>
      <c r="E164" s="8"/>
      <c r="F164" s="8"/>
      <c r="G164" s="21"/>
      <c r="H164" s="12"/>
      <c r="I164" s="12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idden="1" x14ac:dyDescent="0.25">
      <c r="A165" s="8"/>
      <c r="B165" s="8"/>
      <c r="C165" s="8"/>
      <c r="D165" s="8"/>
      <c r="E165" s="8"/>
      <c r="F165" s="8"/>
      <c r="G165" s="21"/>
      <c r="H165" s="12"/>
      <c r="I165" s="12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idden="1" x14ac:dyDescent="0.25">
      <c r="A166" s="8"/>
      <c r="B166" s="8"/>
      <c r="C166" s="8"/>
      <c r="D166" s="8"/>
      <c r="E166" s="8"/>
      <c r="F166" s="8"/>
      <c r="G166" s="21"/>
      <c r="H166" s="12"/>
      <c r="I166" s="12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idden="1" x14ac:dyDescent="0.25">
      <c r="A167" s="8"/>
      <c r="B167" s="8"/>
      <c r="C167" s="8"/>
      <c r="D167" s="8"/>
      <c r="E167" s="8"/>
      <c r="F167" s="8"/>
      <c r="G167" s="21"/>
      <c r="H167" s="12"/>
      <c r="I167" s="12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idden="1" x14ac:dyDescent="0.25">
      <c r="A168" s="8"/>
      <c r="B168" s="8"/>
      <c r="C168" s="8"/>
      <c r="D168" s="8"/>
      <c r="E168" s="8"/>
      <c r="F168" s="8"/>
      <c r="G168" s="21"/>
      <c r="H168" s="12"/>
      <c r="I168" s="12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idden="1" x14ac:dyDescent="0.25">
      <c r="A169" s="8"/>
      <c r="B169" s="8"/>
      <c r="C169" s="8"/>
      <c r="D169" s="8"/>
      <c r="E169" s="8"/>
      <c r="F169" s="8"/>
      <c r="G169" s="21"/>
      <c r="H169" s="12"/>
      <c r="I169" s="12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idden="1" x14ac:dyDescent="0.25">
      <c r="A170" s="8"/>
      <c r="B170" s="8"/>
      <c r="C170" s="8"/>
      <c r="D170" s="8"/>
      <c r="E170" s="8"/>
      <c r="F170" s="8"/>
      <c r="G170" s="21"/>
      <c r="H170" s="12"/>
      <c r="I170" s="12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idden="1" x14ac:dyDescent="0.25">
      <c r="A171" s="8"/>
      <c r="B171" s="8"/>
      <c r="C171" s="8"/>
      <c r="D171" s="8"/>
      <c r="E171" s="8"/>
      <c r="F171" s="8"/>
      <c r="G171" s="21"/>
      <c r="H171" s="12"/>
      <c r="I171" s="12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idden="1" x14ac:dyDescent="0.25">
      <c r="A172" s="8"/>
      <c r="B172" s="8"/>
      <c r="C172" s="8"/>
      <c r="D172" s="8"/>
      <c r="E172" s="8"/>
      <c r="F172" s="8"/>
      <c r="G172" s="21"/>
      <c r="H172" s="12"/>
      <c r="I172" s="12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idden="1" x14ac:dyDescent="0.25">
      <c r="A173" s="8"/>
      <c r="B173" s="8"/>
      <c r="C173" s="8"/>
      <c r="D173" s="8"/>
      <c r="E173" s="8"/>
      <c r="F173" s="8"/>
      <c r="G173" s="21"/>
      <c r="H173" s="12"/>
      <c r="I173" s="12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idden="1" x14ac:dyDescent="0.25">
      <c r="A174" s="8"/>
      <c r="B174" s="8"/>
      <c r="C174" s="8"/>
      <c r="D174" s="8"/>
      <c r="E174" s="8"/>
      <c r="F174" s="8"/>
      <c r="G174" s="21"/>
      <c r="H174" s="12"/>
      <c r="I174" s="12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idden="1" x14ac:dyDescent="0.25">
      <c r="A175" s="8"/>
      <c r="B175" s="8"/>
      <c r="C175" s="8"/>
      <c r="D175" s="8"/>
      <c r="E175" s="8"/>
      <c r="F175" s="8"/>
      <c r="G175" s="21"/>
      <c r="H175" s="12"/>
      <c r="I175" s="12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idden="1" x14ac:dyDescent="0.25">
      <c r="A176" s="8"/>
      <c r="B176" s="8"/>
      <c r="C176" s="8"/>
      <c r="D176" s="8"/>
      <c r="E176" s="8"/>
      <c r="F176" s="8"/>
      <c r="G176" s="21"/>
      <c r="H176" s="12"/>
      <c r="I176" s="12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idden="1" x14ac:dyDescent="0.25">
      <c r="A177" s="8"/>
      <c r="B177" s="8"/>
      <c r="C177" s="8"/>
      <c r="D177" s="8"/>
      <c r="E177" s="8"/>
      <c r="F177" s="8"/>
      <c r="G177" s="21"/>
      <c r="H177" s="12"/>
      <c r="I177" s="12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idden="1" x14ac:dyDescent="0.25">
      <c r="A178" s="8"/>
      <c r="B178" s="8"/>
      <c r="C178" s="8"/>
      <c r="D178" s="8"/>
      <c r="E178" s="8"/>
      <c r="F178" s="8"/>
      <c r="G178" s="21"/>
      <c r="H178" s="12"/>
      <c r="I178" s="12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idden="1" x14ac:dyDescent="0.25">
      <c r="A179" s="8"/>
      <c r="B179" s="8"/>
      <c r="C179" s="8"/>
      <c r="D179" s="8"/>
      <c r="E179" s="8"/>
      <c r="F179" s="8"/>
      <c r="G179" s="21"/>
      <c r="H179" s="12"/>
      <c r="I179" s="12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idden="1" x14ac:dyDescent="0.25">
      <c r="A180" s="8"/>
      <c r="B180" s="8"/>
      <c r="C180" s="8"/>
      <c r="D180" s="8"/>
      <c r="E180" s="8"/>
      <c r="F180" s="8"/>
      <c r="G180" s="21"/>
      <c r="H180" s="12"/>
      <c r="I180" s="12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idden="1" x14ac:dyDescent="0.25">
      <c r="A181" s="8"/>
      <c r="B181" s="8"/>
      <c r="C181" s="8"/>
      <c r="D181" s="8"/>
      <c r="E181" s="8"/>
      <c r="F181" s="8"/>
      <c r="G181" s="21"/>
      <c r="H181" s="12"/>
      <c r="I181" s="12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idden="1" x14ac:dyDescent="0.25">
      <c r="A182" s="8"/>
      <c r="B182" s="8"/>
      <c r="C182" s="8"/>
      <c r="D182" s="8"/>
      <c r="E182" s="8"/>
      <c r="F182" s="8"/>
      <c r="G182" s="21"/>
      <c r="H182" s="12"/>
      <c r="I182" s="12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idden="1" x14ac:dyDescent="0.25">
      <c r="A183" s="8"/>
      <c r="B183" s="8"/>
      <c r="C183" s="8"/>
      <c r="D183" s="8"/>
      <c r="E183" s="8"/>
      <c r="F183" s="8"/>
      <c r="G183" s="21"/>
      <c r="H183" s="12"/>
      <c r="I183" s="12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idden="1" x14ac:dyDescent="0.25">
      <c r="A184" s="8"/>
      <c r="B184" s="8"/>
      <c r="C184" s="8"/>
      <c r="D184" s="8"/>
      <c r="E184" s="8"/>
      <c r="F184" s="8"/>
      <c r="G184" s="21"/>
      <c r="H184" s="12"/>
      <c r="I184" s="12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idden="1" x14ac:dyDescent="0.25">
      <c r="A185" s="8"/>
      <c r="B185" s="8"/>
      <c r="C185" s="8"/>
      <c r="D185" s="8"/>
      <c r="E185" s="8"/>
      <c r="F185" s="8"/>
      <c r="G185" s="21"/>
      <c r="H185" s="12"/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idden="1" x14ac:dyDescent="0.25">
      <c r="A186" s="8"/>
      <c r="B186" s="8"/>
      <c r="C186" s="8"/>
      <c r="D186" s="8"/>
      <c r="E186" s="8"/>
      <c r="F186" s="8"/>
      <c r="G186" s="21"/>
      <c r="H186" s="12"/>
      <c r="I186" s="12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idden="1" x14ac:dyDescent="0.25">
      <c r="A187" s="8"/>
      <c r="B187" s="8"/>
      <c r="C187" s="8"/>
      <c r="D187" s="8"/>
      <c r="E187" s="8"/>
      <c r="F187" s="8"/>
      <c r="G187" s="21"/>
      <c r="H187" s="12"/>
      <c r="I187" s="12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idden="1" x14ac:dyDescent="0.25">
      <c r="A188" s="8"/>
      <c r="B188" s="8"/>
      <c r="C188" s="8"/>
      <c r="D188" s="8"/>
      <c r="E188" s="8"/>
      <c r="F188" s="8"/>
      <c r="G188" s="21"/>
      <c r="H188" s="12"/>
      <c r="I188" s="12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idden="1" x14ac:dyDescent="0.25">
      <c r="A189" s="8"/>
      <c r="B189" s="8"/>
      <c r="C189" s="8"/>
      <c r="D189" s="8"/>
      <c r="E189" s="8"/>
      <c r="F189" s="8"/>
      <c r="G189" s="21"/>
      <c r="H189" s="12"/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idden="1" x14ac:dyDescent="0.25">
      <c r="A190" s="8"/>
      <c r="B190" s="8"/>
      <c r="C190" s="8"/>
      <c r="D190" s="8"/>
      <c r="E190" s="8"/>
      <c r="F190" s="8"/>
      <c r="G190" s="21"/>
      <c r="H190" s="12"/>
      <c r="I190" s="12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idden="1" x14ac:dyDescent="0.25">
      <c r="A191" s="8"/>
      <c r="B191" s="8"/>
      <c r="C191" s="8"/>
      <c r="D191" s="8"/>
      <c r="E191" s="8"/>
      <c r="F191" s="8"/>
      <c r="G191" s="21"/>
      <c r="H191" s="12"/>
      <c r="I191" s="12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idden="1" x14ac:dyDescent="0.25">
      <c r="A192" s="8"/>
      <c r="B192" s="8"/>
      <c r="C192" s="8"/>
      <c r="D192" s="8"/>
      <c r="E192" s="8"/>
      <c r="F192" s="8"/>
      <c r="G192" s="21"/>
      <c r="H192" s="12"/>
      <c r="I192" s="1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idden="1" x14ac:dyDescent="0.25">
      <c r="A193" s="8"/>
      <c r="B193" s="8"/>
      <c r="C193" s="8"/>
      <c r="D193" s="8"/>
      <c r="E193" s="8"/>
      <c r="F193" s="8"/>
      <c r="G193" s="21"/>
      <c r="H193" s="12"/>
      <c r="I193" s="12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idden="1" x14ac:dyDescent="0.25">
      <c r="A194" s="8"/>
      <c r="B194" s="8"/>
      <c r="C194" s="8"/>
      <c r="D194" s="8"/>
      <c r="E194" s="8"/>
      <c r="F194" s="8"/>
      <c r="G194" s="21"/>
      <c r="H194" s="12"/>
      <c r="I194" s="12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idden="1" x14ac:dyDescent="0.25">
      <c r="A195" s="8"/>
      <c r="B195" s="8"/>
      <c r="C195" s="8"/>
      <c r="D195" s="8"/>
      <c r="E195" s="8"/>
      <c r="F195" s="8"/>
      <c r="G195" s="21"/>
      <c r="H195" s="12"/>
      <c r="I195" s="12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idden="1" x14ac:dyDescent="0.25">
      <c r="A196" s="8"/>
      <c r="B196" s="8"/>
      <c r="C196" s="8"/>
      <c r="D196" s="8"/>
      <c r="E196" s="8"/>
      <c r="F196" s="8"/>
      <c r="G196" s="21"/>
      <c r="H196" s="12"/>
      <c r="I196" s="12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idden="1" x14ac:dyDescent="0.25">
      <c r="A197" s="8"/>
      <c r="B197" s="8"/>
      <c r="C197" s="8"/>
      <c r="D197" s="8"/>
      <c r="E197" s="8"/>
      <c r="F197" s="8"/>
      <c r="G197" s="21"/>
      <c r="H197" s="12"/>
      <c r="I197" s="12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idden="1" x14ac:dyDescent="0.25">
      <c r="A198" s="8"/>
      <c r="B198" s="8"/>
      <c r="C198" s="8"/>
      <c r="D198" s="8"/>
      <c r="E198" s="8"/>
      <c r="F198" s="8"/>
      <c r="G198" s="21"/>
      <c r="H198" s="12"/>
      <c r="I198" s="12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idden="1" x14ac:dyDescent="0.25">
      <c r="A199" s="8"/>
      <c r="B199" s="8"/>
      <c r="C199" s="8"/>
      <c r="D199" s="8"/>
      <c r="E199" s="8"/>
      <c r="F199" s="8"/>
      <c r="G199" s="21"/>
      <c r="H199" s="12"/>
      <c r="I199" s="12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idden="1" x14ac:dyDescent="0.25">
      <c r="A200" s="8"/>
      <c r="B200" s="8"/>
      <c r="C200" s="8"/>
      <c r="D200" s="8"/>
      <c r="E200" s="8"/>
      <c r="F200" s="8"/>
      <c r="G200" s="21"/>
      <c r="H200" s="12"/>
      <c r="I200" s="12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idden="1" x14ac:dyDescent="0.25">
      <c r="A201" s="8"/>
      <c r="B201" s="8"/>
      <c r="C201" s="8"/>
      <c r="D201" s="8"/>
      <c r="E201" s="8"/>
      <c r="F201" s="8"/>
      <c r="G201" s="21"/>
      <c r="H201" s="12"/>
      <c r="I201" s="12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idden="1" x14ac:dyDescent="0.25">
      <c r="A202" s="8"/>
      <c r="B202" s="8"/>
      <c r="C202" s="8"/>
      <c r="D202" s="8"/>
      <c r="E202" s="8"/>
      <c r="F202" s="8"/>
      <c r="G202" s="21"/>
      <c r="H202" s="12"/>
      <c r="I202" s="1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idden="1" x14ac:dyDescent="0.25">
      <c r="A203" s="8"/>
      <c r="B203" s="8"/>
      <c r="C203" s="8"/>
      <c r="D203" s="8"/>
      <c r="E203" s="8"/>
      <c r="F203" s="8"/>
      <c r="G203" s="21"/>
      <c r="H203" s="12"/>
      <c r="I203" s="12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idden="1" x14ac:dyDescent="0.25">
      <c r="A204" s="8"/>
      <c r="B204" s="8"/>
      <c r="C204" s="8"/>
      <c r="D204" s="8"/>
      <c r="E204" s="8"/>
      <c r="F204" s="8"/>
      <c r="G204" s="21"/>
      <c r="H204" s="12"/>
      <c r="I204" s="1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idden="1" x14ac:dyDescent="0.25">
      <c r="A205" s="8"/>
      <c r="B205" s="8"/>
      <c r="C205" s="8"/>
      <c r="D205" s="8"/>
      <c r="E205" s="8"/>
      <c r="F205" s="8"/>
      <c r="G205" s="21"/>
      <c r="H205" s="12"/>
      <c r="I205" s="12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idden="1" x14ac:dyDescent="0.25">
      <c r="A206" s="8"/>
      <c r="B206" s="8"/>
      <c r="C206" s="8"/>
      <c r="D206" s="8"/>
      <c r="E206" s="8"/>
      <c r="F206" s="8"/>
      <c r="G206" s="21"/>
      <c r="H206" s="12"/>
      <c r="I206" s="1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idden="1" x14ac:dyDescent="0.25">
      <c r="A207" s="8"/>
      <c r="B207" s="8"/>
      <c r="C207" s="8"/>
      <c r="D207" s="8"/>
      <c r="E207" s="8"/>
      <c r="F207" s="8"/>
      <c r="G207" s="21"/>
      <c r="H207" s="12"/>
      <c r="I207" s="1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idden="1" x14ac:dyDescent="0.25">
      <c r="A208" s="8"/>
      <c r="B208" s="8"/>
      <c r="C208" s="8"/>
      <c r="D208" s="8"/>
      <c r="E208" s="8"/>
      <c r="F208" s="8"/>
      <c r="G208" s="21"/>
      <c r="H208" s="12"/>
      <c r="I208" s="1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idden="1" x14ac:dyDescent="0.25">
      <c r="A209" s="8"/>
      <c r="B209" s="8"/>
      <c r="C209" s="8"/>
      <c r="D209" s="8"/>
      <c r="E209" s="8"/>
      <c r="F209" s="8"/>
      <c r="G209" s="21"/>
      <c r="H209" s="12"/>
      <c r="I209" s="1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idden="1" x14ac:dyDescent="0.25">
      <c r="A210" s="8"/>
      <c r="B210" s="8"/>
      <c r="C210" s="8"/>
      <c r="D210" s="8"/>
      <c r="E210" s="8"/>
      <c r="F210" s="8"/>
      <c r="G210" s="21"/>
      <c r="H210" s="12"/>
      <c r="I210" s="1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idden="1" x14ac:dyDescent="0.25">
      <c r="A211" s="8"/>
      <c r="B211" s="8"/>
      <c r="C211" s="8"/>
      <c r="D211" s="8"/>
      <c r="E211" s="8"/>
      <c r="F211" s="8"/>
      <c r="G211" s="21"/>
      <c r="H211" s="12"/>
      <c r="I211" s="1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idden="1" x14ac:dyDescent="0.25">
      <c r="A212" s="8"/>
      <c r="B212" s="8"/>
      <c r="C212" s="8"/>
      <c r="D212" s="8"/>
      <c r="E212" s="8"/>
      <c r="F212" s="8"/>
      <c r="G212" s="21"/>
      <c r="H212" s="12"/>
      <c r="I212" s="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idden="1" x14ac:dyDescent="0.25">
      <c r="A213" s="8"/>
      <c r="B213" s="8"/>
      <c r="C213" s="8"/>
      <c r="D213" s="8"/>
      <c r="E213" s="8"/>
      <c r="F213" s="8"/>
      <c r="G213" s="21"/>
      <c r="H213" s="12"/>
      <c r="I213" s="1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idden="1" x14ac:dyDescent="0.25">
      <c r="A214" s="8"/>
      <c r="B214" s="8"/>
      <c r="C214" s="8"/>
      <c r="D214" s="8"/>
      <c r="E214" s="8"/>
      <c r="F214" s="8"/>
      <c r="G214" s="21"/>
      <c r="H214" s="12"/>
      <c r="I214" s="1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idden="1" x14ac:dyDescent="0.25">
      <c r="A215" s="8"/>
      <c r="B215" s="8"/>
      <c r="C215" s="8"/>
      <c r="D215" s="8"/>
      <c r="E215" s="8"/>
      <c r="F215" s="8"/>
      <c r="G215" s="21"/>
      <c r="H215" s="12"/>
      <c r="I215" s="1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idden="1" x14ac:dyDescent="0.25">
      <c r="A216" s="8"/>
      <c r="B216" s="8"/>
      <c r="C216" s="8"/>
      <c r="D216" s="8"/>
      <c r="E216" s="8"/>
      <c r="F216" s="8"/>
      <c r="G216" s="21"/>
      <c r="H216" s="12"/>
      <c r="I216" s="1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idden="1" x14ac:dyDescent="0.25">
      <c r="A217" s="8"/>
      <c r="B217" s="8"/>
      <c r="C217" s="8"/>
      <c r="D217" s="8"/>
      <c r="E217" s="8"/>
      <c r="F217" s="8"/>
      <c r="G217" s="21"/>
      <c r="H217" s="12"/>
      <c r="I217" s="1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idden="1" x14ac:dyDescent="0.25">
      <c r="A218" s="8"/>
      <c r="B218" s="8"/>
      <c r="C218" s="8"/>
      <c r="D218" s="8"/>
      <c r="E218" s="8"/>
      <c r="F218" s="8"/>
      <c r="G218" s="21"/>
      <c r="H218" s="12"/>
      <c r="I218" s="1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idden="1" x14ac:dyDescent="0.25">
      <c r="A219" s="8"/>
      <c r="B219" s="8"/>
      <c r="C219" s="8"/>
      <c r="D219" s="8"/>
      <c r="E219" s="8"/>
      <c r="F219" s="8"/>
      <c r="G219" s="21"/>
      <c r="H219" s="12"/>
      <c r="I219" s="1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idden="1" x14ac:dyDescent="0.25">
      <c r="A220" s="8"/>
      <c r="B220" s="8"/>
      <c r="C220" s="8"/>
      <c r="D220" s="8"/>
      <c r="E220" s="8"/>
      <c r="F220" s="8"/>
      <c r="G220" s="21"/>
      <c r="H220" s="12"/>
      <c r="I220" s="1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idden="1" x14ac:dyDescent="0.25">
      <c r="A221" s="8"/>
      <c r="B221" s="8"/>
      <c r="C221" s="8"/>
      <c r="D221" s="8"/>
      <c r="E221" s="8"/>
      <c r="F221" s="8"/>
      <c r="G221" s="21"/>
      <c r="H221" s="12"/>
      <c r="I221" s="1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idden="1" x14ac:dyDescent="0.25">
      <c r="A222" s="8"/>
      <c r="B222" s="8"/>
      <c r="C222" s="8"/>
      <c r="D222" s="8"/>
      <c r="E222" s="8"/>
      <c r="F222" s="8"/>
      <c r="G222" s="21"/>
      <c r="H222" s="12"/>
      <c r="I222" s="1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idden="1" x14ac:dyDescent="0.25">
      <c r="A223" s="8"/>
      <c r="B223" s="8"/>
      <c r="C223" s="8"/>
      <c r="D223" s="8"/>
      <c r="E223" s="8"/>
      <c r="F223" s="8"/>
      <c r="G223" s="21"/>
      <c r="H223" s="12"/>
      <c r="I223" s="1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idden="1" x14ac:dyDescent="0.25">
      <c r="A224" s="8"/>
      <c r="B224" s="8"/>
      <c r="C224" s="8"/>
      <c r="D224" s="8"/>
      <c r="E224" s="8"/>
      <c r="F224" s="8"/>
      <c r="G224" s="21"/>
      <c r="H224" s="12"/>
      <c r="I224" s="1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idden="1" x14ac:dyDescent="0.25">
      <c r="A225" s="8"/>
      <c r="B225" s="8"/>
      <c r="C225" s="8"/>
      <c r="D225" s="8"/>
      <c r="E225" s="8"/>
      <c r="F225" s="8"/>
      <c r="G225" s="21"/>
      <c r="H225" s="12"/>
      <c r="I225" s="1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idden="1" x14ac:dyDescent="0.25">
      <c r="A226" s="8"/>
      <c r="B226" s="8"/>
      <c r="C226" s="8"/>
      <c r="D226" s="8"/>
      <c r="E226" s="8"/>
      <c r="F226" s="8"/>
      <c r="G226" s="21"/>
      <c r="H226" s="12"/>
      <c r="I226" s="1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idden="1" x14ac:dyDescent="0.25">
      <c r="A227" s="8"/>
      <c r="B227" s="8"/>
      <c r="C227" s="8"/>
      <c r="D227" s="8"/>
      <c r="E227" s="8"/>
      <c r="F227" s="8"/>
      <c r="G227" s="21"/>
      <c r="H227" s="12"/>
      <c r="I227" s="1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idden="1" x14ac:dyDescent="0.25">
      <c r="A228" s="8"/>
      <c r="B228" s="8"/>
      <c r="C228" s="8"/>
      <c r="D228" s="8"/>
      <c r="E228" s="8"/>
      <c r="F228" s="8"/>
      <c r="G228" s="21"/>
      <c r="H228" s="12"/>
      <c r="I228" s="1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idden="1" x14ac:dyDescent="0.25">
      <c r="A229" s="8"/>
      <c r="B229" s="8"/>
      <c r="C229" s="8"/>
      <c r="D229" s="8"/>
      <c r="E229" s="8"/>
      <c r="F229" s="8"/>
      <c r="G229" s="21"/>
      <c r="H229" s="12"/>
      <c r="I229" s="1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idden="1" x14ac:dyDescent="0.25">
      <c r="A230" s="8"/>
      <c r="B230" s="8"/>
      <c r="C230" s="8"/>
      <c r="D230" s="8"/>
      <c r="E230" s="8"/>
      <c r="F230" s="8"/>
      <c r="G230" s="21"/>
      <c r="H230" s="12"/>
      <c r="I230" s="1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idden="1" x14ac:dyDescent="0.25">
      <c r="A231" s="8"/>
      <c r="B231" s="8"/>
      <c r="C231" s="8"/>
      <c r="D231" s="8"/>
      <c r="E231" s="8"/>
      <c r="F231" s="8"/>
      <c r="G231" s="21"/>
      <c r="H231" s="12"/>
      <c r="I231" s="1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idden="1" x14ac:dyDescent="0.25">
      <c r="A232" s="8"/>
      <c r="B232" s="8"/>
      <c r="C232" s="8"/>
      <c r="D232" s="8"/>
      <c r="E232" s="8"/>
      <c r="F232" s="8"/>
      <c r="G232" s="21"/>
      <c r="H232" s="12"/>
      <c r="I232" s="1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idden="1" x14ac:dyDescent="0.25">
      <c r="A233" s="8"/>
      <c r="B233" s="8"/>
      <c r="C233" s="8"/>
      <c r="D233" s="8"/>
      <c r="E233" s="8"/>
      <c r="F233" s="8"/>
      <c r="G233" s="21"/>
      <c r="H233" s="12"/>
      <c r="I233" s="1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idden="1" x14ac:dyDescent="0.25">
      <c r="A234" s="8"/>
      <c r="B234" s="8"/>
      <c r="C234" s="8"/>
      <c r="D234" s="8"/>
      <c r="E234" s="8"/>
      <c r="F234" s="8"/>
      <c r="G234" s="21"/>
      <c r="H234" s="12"/>
      <c r="I234" s="1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idden="1" x14ac:dyDescent="0.25">
      <c r="A235" s="8"/>
      <c r="B235" s="8"/>
      <c r="C235" s="8"/>
      <c r="D235" s="8"/>
      <c r="E235" s="8"/>
      <c r="F235" s="8"/>
      <c r="G235" s="21"/>
      <c r="H235" s="12"/>
      <c r="I235" s="1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idden="1" x14ac:dyDescent="0.25">
      <c r="A236" s="8"/>
      <c r="B236" s="8"/>
      <c r="C236" s="8"/>
      <c r="D236" s="8"/>
      <c r="E236" s="8"/>
      <c r="F236" s="8"/>
      <c r="G236" s="21"/>
      <c r="H236" s="12"/>
      <c r="I236" s="1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idden="1" x14ac:dyDescent="0.25">
      <c r="A237" s="8"/>
      <c r="B237" s="8"/>
      <c r="C237" s="8"/>
      <c r="D237" s="8"/>
      <c r="E237" s="8"/>
      <c r="F237" s="8"/>
      <c r="G237" s="21"/>
      <c r="H237" s="12"/>
      <c r="I237" s="1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idden="1" x14ac:dyDescent="0.25">
      <c r="A238" s="8"/>
      <c r="B238" s="8"/>
      <c r="C238" s="8"/>
      <c r="D238" s="8"/>
      <c r="E238" s="8"/>
      <c r="F238" s="8"/>
      <c r="G238" s="21"/>
      <c r="H238" s="12"/>
      <c r="I238" s="1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idden="1" x14ac:dyDescent="0.25">
      <c r="A239" s="8"/>
      <c r="B239" s="8"/>
      <c r="C239" s="8"/>
      <c r="D239" s="8"/>
      <c r="E239" s="8"/>
      <c r="F239" s="8"/>
      <c r="G239" s="21"/>
      <c r="H239" s="12"/>
      <c r="I239" s="1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idden="1" x14ac:dyDescent="0.25">
      <c r="A240" s="8"/>
      <c r="B240" s="8"/>
      <c r="C240" s="8"/>
      <c r="D240" s="8"/>
      <c r="E240" s="8"/>
      <c r="F240" s="8"/>
      <c r="G240" s="21"/>
      <c r="H240" s="12"/>
      <c r="I240" s="1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idden="1" x14ac:dyDescent="0.25">
      <c r="A241" s="8"/>
      <c r="B241" s="8"/>
      <c r="C241" s="8"/>
      <c r="D241" s="8"/>
      <c r="E241" s="8"/>
      <c r="F241" s="8"/>
      <c r="G241" s="21"/>
      <c r="H241" s="12"/>
      <c r="I241" s="1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idden="1" x14ac:dyDescent="0.25">
      <c r="A242" s="8"/>
      <c r="B242" s="8"/>
      <c r="C242" s="8"/>
      <c r="D242" s="8"/>
      <c r="E242" s="8"/>
      <c r="F242" s="8"/>
      <c r="G242" s="21"/>
      <c r="H242" s="12"/>
      <c r="I242" s="1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idden="1" x14ac:dyDescent="0.25">
      <c r="A243" s="8"/>
      <c r="B243" s="8"/>
      <c r="C243" s="8"/>
      <c r="D243" s="8"/>
      <c r="E243" s="8"/>
      <c r="F243" s="8"/>
      <c r="G243" s="21"/>
      <c r="H243" s="12"/>
      <c r="I243" s="1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idden="1" x14ac:dyDescent="0.25">
      <c r="A244" s="8"/>
      <c r="B244" s="8"/>
      <c r="C244" s="8"/>
      <c r="D244" s="8"/>
      <c r="E244" s="8"/>
      <c r="F244" s="8"/>
      <c r="G244" s="21"/>
      <c r="H244" s="12"/>
      <c r="I244" s="1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idden="1" x14ac:dyDescent="0.25">
      <c r="A245" s="8"/>
      <c r="B245" s="8"/>
      <c r="C245" s="8"/>
      <c r="D245" s="8"/>
      <c r="E245" s="8"/>
      <c r="F245" s="8"/>
      <c r="G245" s="21"/>
      <c r="H245" s="12"/>
      <c r="I245" s="1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idden="1" x14ac:dyDescent="0.25">
      <c r="A246" s="8"/>
      <c r="B246" s="8"/>
      <c r="C246" s="8"/>
      <c r="D246" s="8"/>
      <c r="E246" s="8"/>
      <c r="F246" s="8"/>
      <c r="G246" s="21"/>
      <c r="H246" s="12"/>
      <c r="I246" s="1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idden="1" x14ac:dyDescent="0.25">
      <c r="A247" s="8"/>
      <c r="B247" s="8"/>
      <c r="C247" s="8"/>
      <c r="D247" s="8"/>
      <c r="E247" s="8"/>
      <c r="F247" s="8"/>
      <c r="G247" s="21"/>
      <c r="H247" s="12"/>
      <c r="I247" s="1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idden="1" x14ac:dyDescent="0.25">
      <c r="A248" s="8"/>
      <c r="B248" s="8"/>
      <c r="C248" s="8"/>
      <c r="D248" s="8"/>
      <c r="E248" s="8"/>
      <c r="F248" s="8"/>
      <c r="G248" s="21"/>
      <c r="H248" s="12"/>
      <c r="I248" s="1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idden="1" x14ac:dyDescent="0.25">
      <c r="A249" s="8"/>
      <c r="B249" s="8"/>
      <c r="C249" s="8"/>
      <c r="D249" s="8"/>
      <c r="E249" s="8"/>
      <c r="F249" s="8"/>
      <c r="G249" s="21"/>
      <c r="H249" s="12"/>
      <c r="I249" s="1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idden="1" x14ac:dyDescent="0.25">
      <c r="A250" s="8"/>
      <c r="B250" s="8"/>
      <c r="C250" s="8"/>
      <c r="D250" s="8"/>
      <c r="E250" s="8"/>
      <c r="F250" s="8"/>
      <c r="G250" s="21"/>
      <c r="H250" s="12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idden="1" x14ac:dyDescent="0.25">
      <c r="A251" s="8"/>
      <c r="B251" s="8"/>
      <c r="C251" s="8"/>
      <c r="D251" s="8"/>
      <c r="E251" s="8"/>
      <c r="F251" s="8"/>
      <c r="G251" s="21"/>
      <c r="H251" s="12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idden="1" x14ac:dyDescent="0.25">
      <c r="A252" s="8"/>
      <c r="B252" s="8"/>
      <c r="C252" s="8"/>
      <c r="D252" s="8"/>
      <c r="E252" s="8"/>
      <c r="F252" s="8"/>
      <c r="G252" s="21"/>
      <c r="H252" s="12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idden="1" x14ac:dyDescent="0.25">
      <c r="A253" s="8"/>
      <c r="B253" s="8"/>
      <c r="C253" s="8"/>
      <c r="D253" s="8"/>
      <c r="E253" s="8"/>
      <c r="F253" s="8"/>
      <c r="G253" s="21"/>
      <c r="H253" s="12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idden="1" x14ac:dyDescent="0.25">
      <c r="A254" s="8"/>
      <c r="B254" s="8"/>
      <c r="C254" s="8"/>
      <c r="D254" s="8"/>
      <c r="E254" s="8"/>
      <c r="F254" s="8"/>
      <c r="G254" s="21"/>
      <c r="H254" s="12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idden="1" x14ac:dyDescent="0.25">
      <c r="A255" s="8"/>
      <c r="B255" s="8"/>
      <c r="C255" s="8"/>
      <c r="D255" s="8"/>
      <c r="E255" s="8"/>
      <c r="F255" s="8"/>
      <c r="G255" s="21"/>
      <c r="H255" s="12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idden="1" x14ac:dyDescent="0.25">
      <c r="A256" s="8"/>
      <c r="B256" s="8"/>
      <c r="C256" s="8"/>
      <c r="D256" s="8"/>
      <c r="E256" s="8"/>
      <c r="F256" s="8"/>
      <c r="G256" s="21"/>
      <c r="H256" s="12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idden="1" x14ac:dyDescent="0.25">
      <c r="A257" s="8"/>
      <c r="B257" s="8"/>
      <c r="C257" s="8"/>
      <c r="D257" s="8"/>
      <c r="E257" s="8"/>
      <c r="F257" s="8"/>
      <c r="G257" s="21"/>
      <c r="H257" s="12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idden="1" x14ac:dyDescent="0.25">
      <c r="A258" s="8"/>
      <c r="B258" s="8"/>
      <c r="C258" s="8"/>
      <c r="D258" s="8"/>
      <c r="E258" s="8"/>
      <c r="F258" s="8"/>
      <c r="G258" s="21"/>
      <c r="H258" s="12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idden="1" x14ac:dyDescent="0.25">
      <c r="A259" s="8"/>
      <c r="B259" s="8"/>
      <c r="C259" s="8"/>
      <c r="D259" s="8"/>
      <c r="E259" s="8"/>
      <c r="F259" s="8"/>
      <c r="G259" s="21"/>
      <c r="H259" s="12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idden="1" x14ac:dyDescent="0.25">
      <c r="A260" s="8"/>
      <c r="B260" s="8"/>
      <c r="C260" s="8"/>
      <c r="D260" s="8"/>
      <c r="E260" s="8"/>
      <c r="F260" s="8"/>
      <c r="G260" s="21"/>
      <c r="H260" s="12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idden="1" x14ac:dyDescent="0.25">
      <c r="A261" s="8"/>
      <c r="B261" s="8"/>
      <c r="C261" s="8"/>
      <c r="D261" s="8"/>
      <c r="E261" s="8"/>
      <c r="F261" s="8"/>
      <c r="G261" s="21"/>
      <c r="H261" s="12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idden="1" x14ac:dyDescent="0.25">
      <c r="A262" s="8"/>
      <c r="B262" s="8"/>
      <c r="C262" s="8"/>
      <c r="D262" s="8"/>
      <c r="E262" s="8"/>
      <c r="F262" s="8"/>
      <c r="G262" s="21"/>
      <c r="H262" s="12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idden="1" x14ac:dyDescent="0.25">
      <c r="A263" s="8"/>
      <c r="B263" s="8"/>
      <c r="C263" s="8"/>
      <c r="D263" s="8"/>
      <c r="E263" s="8"/>
      <c r="F263" s="8"/>
      <c r="G263" s="21"/>
      <c r="H263" s="12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idden="1" x14ac:dyDescent="0.25">
      <c r="A264" s="8"/>
      <c r="B264" s="8"/>
      <c r="C264" s="8"/>
      <c r="D264" s="8"/>
      <c r="E264" s="8"/>
      <c r="F264" s="8"/>
      <c r="G264" s="21"/>
      <c r="H264" s="12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idden="1" x14ac:dyDescent="0.25">
      <c r="A265" s="8"/>
      <c r="B265" s="8"/>
      <c r="C265" s="8"/>
      <c r="D265" s="8"/>
      <c r="E265" s="8"/>
      <c r="F265" s="8"/>
      <c r="G265" s="21"/>
      <c r="H265" s="12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idden="1" x14ac:dyDescent="0.25">
      <c r="A266" s="8"/>
      <c r="B266" s="8"/>
      <c r="C266" s="8"/>
      <c r="D266" s="8"/>
      <c r="E266" s="8"/>
      <c r="F266" s="8"/>
      <c r="G266" s="21"/>
      <c r="H266" s="12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idden="1" x14ac:dyDescent="0.25">
      <c r="A267" s="8"/>
      <c r="B267" s="8"/>
      <c r="C267" s="8"/>
      <c r="D267" s="8"/>
      <c r="E267" s="8"/>
      <c r="F267" s="8"/>
      <c r="G267" s="21"/>
      <c r="H267" s="12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idden="1" x14ac:dyDescent="0.25">
      <c r="A268" s="8"/>
      <c r="B268" s="8"/>
      <c r="C268" s="8"/>
      <c r="D268" s="8"/>
      <c r="E268" s="8"/>
      <c r="F268" s="8"/>
      <c r="G268" s="21"/>
      <c r="H268" s="12"/>
      <c r="I268" s="1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idden="1" x14ac:dyDescent="0.25">
      <c r="A269" s="8"/>
      <c r="B269" s="8"/>
      <c r="C269" s="8"/>
      <c r="D269" s="8"/>
      <c r="E269" s="8"/>
      <c r="F269" s="8"/>
      <c r="G269" s="21"/>
      <c r="H269" s="12"/>
      <c r="I269" s="1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idden="1" x14ac:dyDescent="0.25">
      <c r="A270" s="8"/>
      <c r="B270" s="8"/>
      <c r="C270" s="8"/>
      <c r="D270" s="8"/>
      <c r="E270" s="8"/>
      <c r="F270" s="8"/>
      <c r="G270" s="21"/>
      <c r="H270" s="12"/>
      <c r="I270" s="1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idden="1" x14ac:dyDescent="0.25">
      <c r="A271" s="8"/>
      <c r="B271" s="8"/>
      <c r="C271" s="8"/>
      <c r="D271" s="8"/>
      <c r="E271" s="8"/>
      <c r="F271" s="8"/>
      <c r="G271" s="21"/>
      <c r="H271" s="12"/>
      <c r="I271" s="1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idden="1" x14ac:dyDescent="0.25">
      <c r="A272" s="8"/>
      <c r="B272" s="8"/>
      <c r="C272" s="8"/>
      <c r="D272" s="8"/>
      <c r="E272" s="8"/>
      <c r="F272" s="8"/>
      <c r="G272" s="21"/>
      <c r="H272" s="12"/>
      <c r="I272" s="1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idden="1" x14ac:dyDescent="0.25">
      <c r="A273" s="8"/>
      <c r="B273" s="8"/>
      <c r="C273" s="8"/>
      <c r="D273" s="8"/>
      <c r="E273" s="8"/>
      <c r="F273" s="8"/>
      <c r="G273" s="21"/>
      <c r="H273" s="12"/>
      <c r="I273" s="1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idden="1" x14ac:dyDescent="0.25">
      <c r="A274" s="8"/>
      <c r="B274" s="8"/>
      <c r="C274" s="8"/>
      <c r="D274" s="8"/>
      <c r="E274" s="8"/>
      <c r="F274" s="8"/>
      <c r="G274" s="21"/>
      <c r="H274" s="12"/>
      <c r="I274" s="1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idden="1" x14ac:dyDescent="0.25">
      <c r="A275" s="8"/>
      <c r="B275" s="8"/>
      <c r="C275" s="8"/>
      <c r="D275" s="8"/>
      <c r="E275" s="8"/>
      <c r="F275" s="8"/>
      <c r="G275" s="21"/>
      <c r="H275" s="12"/>
      <c r="I275" s="1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idden="1" x14ac:dyDescent="0.25">
      <c r="A276" s="8"/>
      <c r="B276" s="8"/>
      <c r="C276" s="8"/>
      <c r="D276" s="8"/>
      <c r="E276" s="8"/>
      <c r="F276" s="8"/>
      <c r="G276" s="21"/>
      <c r="H276" s="12"/>
      <c r="I276" s="1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idden="1" x14ac:dyDescent="0.25">
      <c r="A277" s="8"/>
      <c r="B277" s="8"/>
      <c r="C277" s="8"/>
      <c r="D277" s="8"/>
      <c r="E277" s="8"/>
      <c r="F277" s="8"/>
      <c r="G277" s="21"/>
      <c r="H277" s="12"/>
      <c r="I277" s="1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idden="1" x14ac:dyDescent="0.25">
      <c r="A278" s="8"/>
      <c r="B278" s="8"/>
      <c r="C278" s="8"/>
      <c r="D278" s="8"/>
      <c r="E278" s="8"/>
      <c r="F278" s="8"/>
      <c r="G278" s="21"/>
      <c r="H278" s="12"/>
      <c r="I278" s="1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idden="1" x14ac:dyDescent="0.25">
      <c r="A279" s="8"/>
      <c r="B279" s="8"/>
      <c r="C279" s="8"/>
      <c r="D279" s="8"/>
      <c r="E279" s="8"/>
      <c r="F279" s="8"/>
      <c r="G279" s="21"/>
      <c r="H279" s="12"/>
      <c r="I279" s="1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idden="1" x14ac:dyDescent="0.25">
      <c r="A280" s="8"/>
      <c r="B280" s="8"/>
      <c r="C280" s="8"/>
      <c r="D280" s="8"/>
      <c r="E280" s="8"/>
      <c r="F280" s="8"/>
      <c r="G280" s="21"/>
      <c r="H280" s="12"/>
      <c r="I280" s="1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idden="1" x14ac:dyDescent="0.25">
      <c r="A281" s="8"/>
      <c r="B281" s="8"/>
      <c r="C281" s="8"/>
      <c r="D281" s="8"/>
      <c r="E281" s="8"/>
      <c r="F281" s="8"/>
      <c r="G281" s="21"/>
      <c r="H281" s="12"/>
      <c r="I281" s="1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idden="1" x14ac:dyDescent="0.25">
      <c r="A282" s="8"/>
      <c r="B282" s="8"/>
      <c r="C282" s="8"/>
      <c r="D282" s="8"/>
      <c r="E282" s="8"/>
      <c r="F282" s="8"/>
      <c r="G282" s="21"/>
      <c r="H282" s="12"/>
      <c r="I282" s="1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idden="1" x14ac:dyDescent="0.25">
      <c r="A283" s="8"/>
      <c r="B283" s="8"/>
      <c r="C283" s="8"/>
      <c r="D283" s="8"/>
      <c r="E283" s="8"/>
      <c r="F283" s="8"/>
      <c r="G283" s="21"/>
      <c r="H283" s="12"/>
      <c r="I283" s="1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idden="1" x14ac:dyDescent="0.25">
      <c r="A284" s="8"/>
      <c r="B284" s="8"/>
      <c r="C284" s="8"/>
      <c r="D284" s="8"/>
      <c r="E284" s="8"/>
      <c r="F284" s="8"/>
      <c r="G284" s="21"/>
      <c r="H284" s="12"/>
      <c r="I284" s="1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idden="1" x14ac:dyDescent="0.25">
      <c r="A285" s="8"/>
      <c r="B285" s="8"/>
      <c r="C285" s="8"/>
      <c r="D285" s="8"/>
      <c r="E285" s="8"/>
      <c r="F285" s="8"/>
      <c r="G285" s="21"/>
      <c r="H285" s="12"/>
      <c r="I285" s="1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idden="1" x14ac:dyDescent="0.25">
      <c r="A286" s="8"/>
      <c r="B286" s="8"/>
      <c r="C286" s="8"/>
      <c r="D286" s="8"/>
      <c r="E286" s="8"/>
      <c r="F286" s="8"/>
      <c r="G286" s="21"/>
      <c r="H286" s="12"/>
      <c r="I286" s="1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idden="1" x14ac:dyDescent="0.25">
      <c r="A287" s="8"/>
      <c r="B287" s="8"/>
      <c r="C287" s="8"/>
      <c r="D287" s="8"/>
      <c r="E287" s="8"/>
      <c r="F287" s="8"/>
      <c r="G287" s="21"/>
      <c r="H287" s="12"/>
      <c r="I287" s="1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idden="1" x14ac:dyDescent="0.25">
      <c r="A288" s="8"/>
      <c r="B288" s="8"/>
      <c r="C288" s="8"/>
      <c r="D288" s="8"/>
      <c r="E288" s="8"/>
      <c r="F288" s="8"/>
      <c r="G288" s="21"/>
      <c r="H288" s="12"/>
      <c r="I288" s="1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idden="1" x14ac:dyDescent="0.25">
      <c r="A289" s="8"/>
      <c r="B289" s="8"/>
      <c r="C289" s="8"/>
      <c r="D289" s="8"/>
      <c r="E289" s="8"/>
      <c r="F289" s="8"/>
      <c r="G289" s="21"/>
      <c r="H289" s="12"/>
      <c r="I289" s="1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idden="1" x14ac:dyDescent="0.25">
      <c r="A290" s="8"/>
      <c r="B290" s="8"/>
      <c r="C290" s="8"/>
      <c r="D290" s="8"/>
      <c r="E290" s="8"/>
      <c r="F290" s="8"/>
      <c r="G290" s="21"/>
      <c r="H290" s="12"/>
      <c r="I290" s="1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idden="1" x14ac:dyDescent="0.25">
      <c r="A291" s="8"/>
      <c r="B291" s="8"/>
      <c r="C291" s="8"/>
      <c r="D291" s="8"/>
      <c r="E291" s="8"/>
      <c r="F291" s="8"/>
      <c r="G291" s="21"/>
      <c r="H291" s="12"/>
      <c r="I291" s="1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idden="1" x14ac:dyDescent="0.25">
      <c r="A292" s="8"/>
      <c r="B292" s="8"/>
      <c r="C292" s="8"/>
      <c r="D292" s="8"/>
      <c r="E292" s="8"/>
      <c r="F292" s="8"/>
      <c r="G292" s="21"/>
      <c r="H292" s="12"/>
      <c r="I292" s="1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idden="1" x14ac:dyDescent="0.25">
      <c r="A293" s="8"/>
      <c r="B293" s="8"/>
      <c r="C293" s="8"/>
      <c r="D293" s="8"/>
      <c r="E293" s="8"/>
      <c r="F293" s="8"/>
      <c r="G293" s="21"/>
      <c r="H293" s="12"/>
      <c r="I293" s="1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idden="1" x14ac:dyDescent="0.25">
      <c r="A294" s="8"/>
      <c r="B294" s="8"/>
      <c r="C294" s="8"/>
      <c r="D294" s="8"/>
      <c r="E294" s="8"/>
      <c r="F294" s="8"/>
      <c r="G294" s="21"/>
      <c r="H294" s="12"/>
      <c r="I294" s="1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idden="1" x14ac:dyDescent="0.25">
      <c r="A295" s="8"/>
      <c r="B295" s="8"/>
      <c r="C295" s="8"/>
      <c r="D295" s="8"/>
      <c r="E295" s="8"/>
      <c r="F295" s="8"/>
      <c r="G295" s="21"/>
      <c r="H295" s="12"/>
      <c r="I295" s="1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idden="1" x14ac:dyDescent="0.25">
      <c r="A296" s="8"/>
      <c r="B296" s="8"/>
      <c r="C296" s="8"/>
      <c r="D296" s="8"/>
      <c r="E296" s="8"/>
      <c r="F296" s="8"/>
      <c r="G296" s="21"/>
      <c r="H296" s="12"/>
      <c r="I296" s="1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idden="1" x14ac:dyDescent="0.25">
      <c r="A297" s="8"/>
      <c r="B297" s="8"/>
      <c r="C297" s="8"/>
      <c r="D297" s="8"/>
      <c r="E297" s="8"/>
      <c r="F297" s="8"/>
      <c r="G297" s="21"/>
      <c r="H297" s="12"/>
      <c r="I297" s="1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idden="1" x14ac:dyDescent="0.25">
      <c r="A298" s="8"/>
      <c r="B298" s="8"/>
      <c r="C298" s="8"/>
      <c r="D298" s="8"/>
      <c r="E298" s="8"/>
      <c r="F298" s="8"/>
      <c r="G298" s="21"/>
      <c r="H298" s="12"/>
      <c r="I298" s="1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idden="1" x14ac:dyDescent="0.25">
      <c r="A299" s="8"/>
      <c r="B299" s="8"/>
      <c r="C299" s="8"/>
      <c r="D299" s="8"/>
      <c r="E299" s="8"/>
      <c r="F299" s="8"/>
      <c r="G299" s="21"/>
      <c r="H299" s="12"/>
      <c r="I299" s="1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idden="1" x14ac:dyDescent="0.25">
      <c r="A300" s="8"/>
      <c r="B300" s="8"/>
      <c r="C300" s="8"/>
      <c r="D300" s="8"/>
      <c r="E300" s="8"/>
      <c r="F300" s="8"/>
      <c r="G300" s="21"/>
      <c r="H300" s="12"/>
      <c r="I300" s="1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idden="1" x14ac:dyDescent="0.25">
      <c r="A301" s="8"/>
      <c r="B301" s="8"/>
      <c r="C301" s="8"/>
      <c r="D301" s="8"/>
      <c r="E301" s="8"/>
      <c r="F301" s="8"/>
      <c r="G301" s="21"/>
      <c r="H301" s="12"/>
      <c r="I301" s="1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idden="1" x14ac:dyDescent="0.25">
      <c r="A302" s="8"/>
      <c r="B302" s="8"/>
      <c r="C302" s="8"/>
      <c r="D302" s="8"/>
      <c r="E302" s="8"/>
      <c r="F302" s="8"/>
      <c r="G302" s="21"/>
      <c r="H302" s="12"/>
      <c r="I302" s="1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idden="1" x14ac:dyDescent="0.25">
      <c r="A303" s="8"/>
      <c r="B303" s="8"/>
      <c r="C303" s="8"/>
      <c r="D303" s="8"/>
      <c r="E303" s="8"/>
      <c r="F303" s="8"/>
      <c r="G303" s="21"/>
      <c r="H303" s="12"/>
      <c r="I303" s="1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idden="1" x14ac:dyDescent="0.25">
      <c r="A304" s="8"/>
      <c r="B304" s="8"/>
      <c r="C304" s="8"/>
      <c r="D304" s="8"/>
      <c r="E304" s="8"/>
      <c r="F304" s="8"/>
      <c r="G304" s="21"/>
      <c r="H304" s="12"/>
      <c r="I304" s="1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idden="1" x14ac:dyDescent="0.25">
      <c r="A305" s="8"/>
      <c r="B305" s="8"/>
      <c r="C305" s="8"/>
      <c r="D305" s="8"/>
      <c r="E305" s="8"/>
      <c r="F305" s="8"/>
      <c r="G305" s="21"/>
      <c r="H305" s="12"/>
      <c r="I305" s="1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idden="1" x14ac:dyDescent="0.25">
      <c r="A306" s="8"/>
      <c r="B306" s="8"/>
      <c r="C306" s="8"/>
      <c r="D306" s="8"/>
      <c r="E306" s="8"/>
      <c r="F306" s="8"/>
      <c r="G306" s="21"/>
      <c r="H306" s="12"/>
      <c r="I306" s="1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idden="1" x14ac:dyDescent="0.25">
      <c r="A307" s="8"/>
      <c r="B307" s="8"/>
      <c r="C307" s="8"/>
      <c r="D307" s="8"/>
      <c r="E307" s="8"/>
      <c r="F307" s="8"/>
      <c r="G307" s="21"/>
      <c r="H307" s="12"/>
      <c r="I307" s="1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idden="1" x14ac:dyDescent="0.25">
      <c r="A308" s="8"/>
      <c r="B308" s="8"/>
      <c r="C308" s="8"/>
      <c r="D308" s="8"/>
      <c r="E308" s="8"/>
      <c r="F308" s="8"/>
      <c r="G308" s="21"/>
      <c r="H308" s="12"/>
      <c r="I308" s="1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idden="1" x14ac:dyDescent="0.25">
      <c r="A309" s="8"/>
      <c r="B309" s="8"/>
      <c r="C309" s="8"/>
      <c r="D309" s="8"/>
      <c r="E309" s="8"/>
      <c r="F309" s="8"/>
      <c r="G309" s="21"/>
      <c r="H309" s="12"/>
      <c r="I309" s="1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idden="1" x14ac:dyDescent="0.25">
      <c r="A310" s="8"/>
      <c r="B310" s="8"/>
      <c r="C310" s="8"/>
      <c r="D310" s="8"/>
      <c r="E310" s="8"/>
      <c r="F310" s="8"/>
      <c r="G310" s="21"/>
      <c r="H310" s="12"/>
      <c r="I310" s="1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idden="1" x14ac:dyDescent="0.25">
      <c r="A311" s="8"/>
      <c r="B311" s="8"/>
      <c r="C311" s="8"/>
      <c r="D311" s="8"/>
      <c r="E311" s="8"/>
      <c r="F311" s="8"/>
      <c r="G311" s="21"/>
      <c r="H311" s="12"/>
      <c r="I311" s="1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idden="1" x14ac:dyDescent="0.25">
      <c r="A312" s="8"/>
      <c r="B312" s="8"/>
      <c r="C312" s="8"/>
      <c r="D312" s="8"/>
      <c r="E312" s="8"/>
      <c r="F312" s="8"/>
      <c r="G312" s="21"/>
      <c r="H312" s="12"/>
      <c r="I312" s="1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idden="1" x14ac:dyDescent="0.25">
      <c r="A313" s="8"/>
      <c r="B313" s="8"/>
      <c r="C313" s="8"/>
      <c r="D313" s="8"/>
      <c r="E313" s="8"/>
      <c r="F313" s="8"/>
      <c r="G313" s="21"/>
      <c r="H313" s="12"/>
      <c r="I313" s="1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idden="1" x14ac:dyDescent="0.25">
      <c r="A314" s="8"/>
      <c r="B314" s="8"/>
      <c r="C314" s="8"/>
      <c r="D314" s="8"/>
      <c r="E314" s="8"/>
      <c r="F314" s="8"/>
      <c r="G314" s="21"/>
      <c r="H314" s="12"/>
      <c r="I314" s="1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idden="1" x14ac:dyDescent="0.25">
      <c r="A315" s="8"/>
      <c r="B315" s="8"/>
      <c r="C315" s="8"/>
      <c r="D315" s="8"/>
      <c r="E315" s="8"/>
      <c r="F315" s="8"/>
      <c r="G315" s="21"/>
      <c r="H315" s="12"/>
      <c r="I315" s="1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idden="1" x14ac:dyDescent="0.25">
      <c r="A316" s="8"/>
      <c r="B316" s="8"/>
      <c r="C316" s="8"/>
      <c r="D316" s="8"/>
      <c r="E316" s="8"/>
      <c r="F316" s="8"/>
      <c r="G316" s="21"/>
      <c r="H316" s="12"/>
      <c r="I316" s="1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idden="1" x14ac:dyDescent="0.25">
      <c r="A317" s="8"/>
      <c r="B317" s="8"/>
      <c r="C317" s="8"/>
      <c r="D317" s="8"/>
      <c r="E317" s="8"/>
      <c r="F317" s="8"/>
      <c r="G317" s="21"/>
      <c r="H317" s="12"/>
      <c r="I317" s="1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idden="1" x14ac:dyDescent="0.25">
      <c r="A318" s="8"/>
      <c r="B318" s="8"/>
      <c r="C318" s="8"/>
      <c r="D318" s="8"/>
      <c r="E318" s="8"/>
      <c r="F318" s="8"/>
      <c r="G318" s="21"/>
      <c r="H318" s="12"/>
      <c r="I318" s="1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idden="1" x14ac:dyDescent="0.25">
      <c r="A319" s="8"/>
      <c r="B319" s="8"/>
      <c r="C319" s="8"/>
      <c r="D319" s="8"/>
      <c r="E319" s="8"/>
      <c r="F319" s="8"/>
      <c r="G319" s="21"/>
      <c r="H319" s="12"/>
      <c r="I319" s="1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idden="1" x14ac:dyDescent="0.25">
      <c r="A320" s="8"/>
      <c r="B320" s="8"/>
      <c r="C320" s="8"/>
      <c r="D320" s="8"/>
      <c r="E320" s="8"/>
      <c r="F320" s="8"/>
      <c r="G320" s="21"/>
      <c r="H320" s="12"/>
      <c r="I320" s="1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idden="1" x14ac:dyDescent="0.25">
      <c r="A321" s="8"/>
      <c r="B321" s="8"/>
      <c r="C321" s="8"/>
      <c r="D321" s="8"/>
      <c r="E321" s="8"/>
      <c r="F321" s="8"/>
      <c r="G321" s="21"/>
      <c r="H321" s="12"/>
      <c r="I321" s="1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idden="1" x14ac:dyDescent="0.25">
      <c r="A322" s="8"/>
      <c r="B322" s="8"/>
      <c r="C322" s="8"/>
      <c r="D322" s="8"/>
      <c r="E322" s="8"/>
      <c r="F322" s="8"/>
      <c r="G322" s="21"/>
      <c r="H322" s="12"/>
      <c r="I322" s="1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idden="1" x14ac:dyDescent="0.25">
      <c r="A323" s="8"/>
      <c r="B323" s="8"/>
      <c r="C323" s="8"/>
      <c r="D323" s="8"/>
      <c r="E323" s="8"/>
      <c r="F323" s="8"/>
      <c r="G323" s="21"/>
      <c r="H323" s="12"/>
      <c r="I323" s="1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idden="1" x14ac:dyDescent="0.25">
      <c r="A324" s="8"/>
      <c r="B324" s="8"/>
      <c r="C324" s="8"/>
      <c r="D324" s="8"/>
      <c r="E324" s="8"/>
      <c r="F324" s="8"/>
      <c r="G324" s="21"/>
      <c r="H324" s="12"/>
      <c r="I324" s="1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idden="1" x14ac:dyDescent="0.25">
      <c r="A325" s="8"/>
      <c r="B325" s="8"/>
      <c r="C325" s="8"/>
      <c r="D325" s="8"/>
      <c r="E325" s="8"/>
      <c r="F325" s="8"/>
      <c r="G325" s="21"/>
      <c r="H325" s="12"/>
      <c r="I325" s="1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idden="1" x14ac:dyDescent="0.25">
      <c r="A326" s="8"/>
      <c r="B326" s="8"/>
      <c r="C326" s="8"/>
      <c r="D326" s="8"/>
      <c r="E326" s="8"/>
      <c r="F326" s="8"/>
      <c r="G326" s="21"/>
      <c r="H326" s="12"/>
      <c r="I326" s="1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idden="1" x14ac:dyDescent="0.25">
      <c r="A327" s="8"/>
      <c r="B327" s="8"/>
      <c r="C327" s="8"/>
      <c r="D327" s="8"/>
      <c r="E327" s="8"/>
      <c r="F327" s="8"/>
      <c r="G327" s="21"/>
      <c r="H327" s="12"/>
      <c r="I327" s="1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idden="1" x14ac:dyDescent="0.25">
      <c r="A328" s="8"/>
      <c r="B328" s="8"/>
      <c r="C328" s="8"/>
      <c r="D328" s="8"/>
      <c r="E328" s="8"/>
      <c r="F328" s="8"/>
      <c r="G328" s="21"/>
      <c r="H328" s="12"/>
      <c r="I328" s="1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idden="1" x14ac:dyDescent="0.25">
      <c r="A329" s="8"/>
      <c r="B329" s="8"/>
      <c r="C329" s="8"/>
      <c r="D329" s="8"/>
      <c r="E329" s="8"/>
      <c r="F329" s="8"/>
      <c r="G329" s="21"/>
      <c r="H329" s="12"/>
      <c r="I329" s="1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idden="1" x14ac:dyDescent="0.25">
      <c r="A330" s="8"/>
      <c r="B330" s="8"/>
      <c r="C330" s="8"/>
      <c r="D330" s="8"/>
      <c r="E330" s="8"/>
      <c r="F330" s="8"/>
      <c r="G330" s="21"/>
      <c r="H330" s="12"/>
      <c r="I330" s="1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idden="1" x14ac:dyDescent="0.25">
      <c r="A331" s="8"/>
      <c r="B331" s="8"/>
      <c r="C331" s="8"/>
      <c r="D331" s="8"/>
      <c r="E331" s="8"/>
      <c r="F331" s="8"/>
      <c r="G331" s="21"/>
      <c r="H331" s="12"/>
      <c r="I331" s="1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idden="1" x14ac:dyDescent="0.25">
      <c r="A332" s="8"/>
      <c r="B332" s="8"/>
      <c r="C332" s="8"/>
      <c r="D332" s="8"/>
      <c r="E332" s="8"/>
      <c r="F332" s="8"/>
      <c r="G332" s="21"/>
      <c r="H332" s="12"/>
      <c r="I332" s="1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idden="1" x14ac:dyDescent="0.25">
      <c r="A333" s="8"/>
      <c r="B333" s="8"/>
      <c r="C333" s="8"/>
      <c r="D333" s="8"/>
      <c r="E333" s="8"/>
      <c r="F333" s="8"/>
      <c r="G333" s="21"/>
      <c r="H333" s="12"/>
      <c r="I333" s="1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idden="1" x14ac:dyDescent="0.25">
      <c r="A334" s="8"/>
      <c r="B334" s="8"/>
      <c r="C334" s="8"/>
      <c r="D334" s="8"/>
      <c r="E334" s="8"/>
      <c r="F334" s="8"/>
      <c r="G334" s="21"/>
      <c r="H334" s="12"/>
      <c r="I334" s="1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idden="1" x14ac:dyDescent="0.25">
      <c r="A335" s="8"/>
      <c r="B335" s="8"/>
      <c r="C335" s="8"/>
      <c r="D335" s="8"/>
      <c r="E335" s="8"/>
      <c r="F335" s="8"/>
      <c r="G335" s="21"/>
      <c r="H335" s="12"/>
      <c r="I335" s="1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idden="1" x14ac:dyDescent="0.25">
      <c r="A336" s="8"/>
      <c r="B336" s="8"/>
      <c r="C336" s="8"/>
      <c r="D336" s="8"/>
      <c r="E336" s="8"/>
      <c r="F336" s="8"/>
      <c r="G336" s="21"/>
      <c r="H336" s="12"/>
      <c r="I336" s="1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idden="1" x14ac:dyDescent="0.25">
      <c r="A337" s="8"/>
      <c r="B337" s="8"/>
      <c r="C337" s="8"/>
      <c r="D337" s="8"/>
      <c r="E337" s="8"/>
      <c r="F337" s="8"/>
      <c r="G337" s="21"/>
      <c r="H337" s="12"/>
      <c r="I337" s="1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idden="1" x14ac:dyDescent="0.25">
      <c r="A338" s="8"/>
      <c r="B338" s="8"/>
      <c r="C338" s="8"/>
      <c r="D338" s="8"/>
      <c r="E338" s="8"/>
      <c r="F338" s="8"/>
      <c r="G338" s="21"/>
      <c r="H338" s="12"/>
      <c r="I338" s="1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idden="1" x14ac:dyDescent="0.25">
      <c r="A339" s="8"/>
      <c r="B339" s="8"/>
      <c r="C339" s="8"/>
      <c r="D339" s="8"/>
      <c r="E339" s="8"/>
      <c r="F339" s="8"/>
      <c r="G339" s="21"/>
      <c r="H339" s="12"/>
      <c r="I339" s="1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idden="1" x14ac:dyDescent="0.25">
      <c r="A340" s="8"/>
      <c r="B340" s="8"/>
      <c r="C340" s="8"/>
      <c r="D340" s="8"/>
      <c r="E340" s="8"/>
      <c r="F340" s="8"/>
      <c r="G340" s="21"/>
      <c r="H340" s="12"/>
      <c r="I340" s="1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idden="1" x14ac:dyDescent="0.25">
      <c r="A341" s="8"/>
      <c r="B341" s="8"/>
      <c r="C341" s="8"/>
      <c r="D341" s="8"/>
      <c r="E341" s="8"/>
      <c r="F341" s="8"/>
      <c r="G341" s="21"/>
      <c r="H341" s="12"/>
      <c r="I341" s="1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idden="1" x14ac:dyDescent="0.25">
      <c r="A342" s="8"/>
      <c r="B342" s="8"/>
      <c r="C342" s="8"/>
      <c r="D342" s="8"/>
      <c r="E342" s="8"/>
      <c r="F342" s="8"/>
      <c r="G342" s="21"/>
      <c r="H342" s="12"/>
      <c r="I342" s="1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idden="1" x14ac:dyDescent="0.25">
      <c r="A343" s="8"/>
      <c r="B343" s="8"/>
      <c r="C343" s="8"/>
      <c r="D343" s="8"/>
      <c r="E343" s="8"/>
      <c r="F343" s="8"/>
      <c r="G343" s="21"/>
      <c r="H343" s="12"/>
      <c r="I343" s="1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idden="1" x14ac:dyDescent="0.25">
      <c r="A344" s="8"/>
      <c r="B344" s="8"/>
      <c r="C344" s="8"/>
      <c r="D344" s="8"/>
      <c r="E344" s="8"/>
      <c r="F344" s="8"/>
      <c r="G344" s="21"/>
      <c r="H344" s="12"/>
      <c r="I344" s="1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idden="1" x14ac:dyDescent="0.25">
      <c r="A345" s="8"/>
      <c r="B345" s="8"/>
      <c r="C345" s="8"/>
      <c r="D345" s="8"/>
      <c r="E345" s="8"/>
      <c r="F345" s="8"/>
      <c r="G345" s="21"/>
      <c r="H345" s="12"/>
      <c r="I345" s="1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idden="1" x14ac:dyDescent="0.25">
      <c r="A346" s="8"/>
      <c r="B346" s="8"/>
      <c r="C346" s="8"/>
      <c r="D346" s="8"/>
      <c r="E346" s="8"/>
      <c r="F346" s="8"/>
      <c r="G346" s="21"/>
      <c r="H346" s="12"/>
      <c r="I346" s="1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idden="1" x14ac:dyDescent="0.25">
      <c r="A347" s="8"/>
      <c r="B347" s="8"/>
      <c r="C347" s="8"/>
      <c r="D347" s="8"/>
      <c r="E347" s="8"/>
      <c r="F347" s="8"/>
      <c r="G347" s="21"/>
      <c r="H347" s="12"/>
      <c r="I347" s="1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idden="1" x14ac:dyDescent="0.25">
      <c r="A348" s="8"/>
      <c r="B348" s="8"/>
      <c r="C348" s="8"/>
      <c r="D348" s="8"/>
      <c r="E348" s="8"/>
      <c r="F348" s="8"/>
      <c r="G348" s="21"/>
      <c r="H348" s="12"/>
      <c r="I348" s="1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idden="1" x14ac:dyDescent="0.25">
      <c r="A349" s="8"/>
      <c r="B349" s="8"/>
      <c r="C349" s="8"/>
      <c r="D349" s="8"/>
      <c r="E349" s="8"/>
      <c r="F349" s="8"/>
      <c r="G349" s="21"/>
      <c r="H349" s="12"/>
      <c r="I349" s="1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idden="1" x14ac:dyDescent="0.25">
      <c r="A350" s="8"/>
      <c r="B350" s="8"/>
      <c r="C350" s="8"/>
      <c r="D350" s="8"/>
      <c r="E350" s="8"/>
      <c r="F350" s="8"/>
      <c r="G350" s="21"/>
      <c r="H350" s="12"/>
      <c r="I350" s="1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idden="1" x14ac:dyDescent="0.25">
      <c r="A351" s="8"/>
      <c r="B351" s="8"/>
      <c r="C351" s="8"/>
      <c r="D351" s="8"/>
      <c r="E351" s="8"/>
      <c r="F351" s="8"/>
      <c r="G351" s="21"/>
      <c r="H351" s="12"/>
      <c r="I351" s="1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idden="1" x14ac:dyDescent="0.25">
      <c r="A352" s="8"/>
      <c r="B352" s="8"/>
      <c r="C352" s="8"/>
      <c r="D352" s="8"/>
      <c r="E352" s="8"/>
      <c r="F352" s="8"/>
      <c r="G352" s="21"/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idden="1" x14ac:dyDescent="0.25">
      <c r="A353" s="8"/>
      <c r="B353" s="8"/>
      <c r="C353" s="8"/>
      <c r="D353" s="8"/>
      <c r="E353" s="8"/>
      <c r="F353" s="8"/>
      <c r="G353" s="21"/>
      <c r="H353" s="12"/>
      <c r="I353" s="1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idden="1" x14ac:dyDescent="0.25">
      <c r="A354" s="8"/>
      <c r="B354" s="8"/>
      <c r="C354" s="8"/>
      <c r="D354" s="8"/>
      <c r="E354" s="8"/>
      <c r="F354" s="8"/>
      <c r="G354" s="21"/>
      <c r="H354" s="12"/>
      <c r="I354" s="1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idden="1" x14ac:dyDescent="0.25">
      <c r="A355" s="8"/>
      <c r="B355" s="8"/>
      <c r="C355" s="8"/>
      <c r="D355" s="8"/>
      <c r="E355" s="8"/>
      <c r="F355" s="8"/>
      <c r="G355" s="21"/>
      <c r="H355" s="12"/>
      <c r="I355" s="1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idden="1" x14ac:dyDescent="0.25">
      <c r="A356" s="8"/>
      <c r="B356" s="8"/>
      <c r="C356" s="8"/>
      <c r="D356" s="8"/>
      <c r="E356" s="8"/>
      <c r="F356" s="8"/>
      <c r="G356" s="21"/>
      <c r="H356" s="12"/>
      <c r="I356" s="1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idden="1" x14ac:dyDescent="0.25">
      <c r="A357" s="8"/>
      <c r="B357" s="8"/>
      <c r="C357" s="8"/>
      <c r="D357" s="8"/>
      <c r="E357" s="8"/>
      <c r="F357" s="8"/>
      <c r="G357" s="21"/>
      <c r="H357" s="12"/>
      <c r="I357" s="1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idden="1" x14ac:dyDescent="0.25">
      <c r="A358" s="8"/>
      <c r="B358" s="8"/>
      <c r="C358" s="8"/>
      <c r="D358" s="8"/>
      <c r="E358" s="8"/>
      <c r="F358" s="8"/>
      <c r="G358" s="21"/>
      <c r="H358" s="12"/>
      <c r="I358" s="1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idden="1" x14ac:dyDescent="0.25">
      <c r="A359" s="8"/>
      <c r="B359" s="8"/>
      <c r="C359" s="8"/>
      <c r="D359" s="8"/>
      <c r="E359" s="8"/>
      <c r="F359" s="8"/>
      <c r="G359" s="21"/>
      <c r="H359" s="12"/>
      <c r="I359" s="1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idden="1" x14ac:dyDescent="0.25">
      <c r="A360" s="8"/>
      <c r="B360" s="8"/>
      <c r="C360" s="8"/>
      <c r="D360" s="8"/>
      <c r="E360" s="8"/>
      <c r="F360" s="8"/>
      <c r="G360" s="21"/>
      <c r="H360" s="12"/>
      <c r="I360" s="1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idden="1" x14ac:dyDescent="0.25">
      <c r="A361" s="8"/>
      <c r="B361" s="8"/>
      <c r="C361" s="8"/>
      <c r="D361" s="8"/>
      <c r="E361" s="8"/>
      <c r="F361" s="8"/>
      <c r="G361" s="21"/>
      <c r="H361" s="12"/>
      <c r="I361" s="1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idden="1" x14ac:dyDescent="0.25">
      <c r="A362" s="8"/>
      <c r="B362" s="8"/>
      <c r="C362" s="8"/>
      <c r="D362" s="8"/>
      <c r="E362" s="8"/>
      <c r="F362" s="8"/>
      <c r="G362" s="21"/>
      <c r="H362" s="12"/>
      <c r="I362" s="1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idden="1" x14ac:dyDescent="0.25">
      <c r="A363" s="8"/>
      <c r="B363" s="8"/>
      <c r="C363" s="8"/>
      <c r="D363" s="8"/>
      <c r="E363" s="8"/>
      <c r="F363" s="8"/>
      <c r="G363" s="21"/>
      <c r="H363" s="12"/>
      <c r="I363" s="1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idden="1" x14ac:dyDescent="0.25">
      <c r="A364" s="8"/>
      <c r="B364" s="8"/>
      <c r="C364" s="8"/>
      <c r="D364" s="8"/>
      <c r="E364" s="8"/>
      <c r="F364" s="8"/>
      <c r="G364" s="21"/>
      <c r="H364" s="12"/>
      <c r="I364" s="1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idden="1" x14ac:dyDescent="0.25">
      <c r="A365" s="8"/>
      <c r="B365" s="8"/>
      <c r="C365" s="8"/>
      <c r="D365" s="8"/>
      <c r="E365" s="8"/>
      <c r="F365" s="8"/>
      <c r="G365" s="21"/>
      <c r="H365" s="12"/>
      <c r="I365" s="1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idden="1" x14ac:dyDescent="0.25">
      <c r="A366" s="8"/>
      <c r="B366" s="8"/>
      <c r="C366" s="8"/>
      <c r="D366" s="8"/>
      <c r="E366" s="8"/>
      <c r="F366" s="8"/>
      <c r="G366" s="21"/>
      <c r="H366" s="12"/>
      <c r="I366" s="1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idden="1" x14ac:dyDescent="0.25">
      <c r="A367" s="8"/>
      <c r="B367" s="8"/>
      <c r="C367" s="8"/>
      <c r="D367" s="8"/>
      <c r="E367" s="8"/>
      <c r="F367" s="8"/>
      <c r="G367" s="21"/>
      <c r="H367" s="12"/>
      <c r="I367" s="1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idden="1" x14ac:dyDescent="0.25">
      <c r="A368" s="8"/>
      <c r="B368" s="8"/>
      <c r="C368" s="8"/>
      <c r="D368" s="8"/>
      <c r="E368" s="8"/>
      <c r="F368" s="8"/>
      <c r="G368" s="21"/>
      <c r="H368" s="12"/>
      <c r="I368" s="1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idden="1" x14ac:dyDescent="0.25">
      <c r="A369" s="8"/>
      <c r="B369" s="8"/>
      <c r="C369" s="8"/>
      <c r="D369" s="8"/>
      <c r="E369" s="8"/>
      <c r="F369" s="8"/>
      <c r="G369" s="21"/>
      <c r="H369" s="12"/>
      <c r="I369" s="1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idden="1" x14ac:dyDescent="0.25">
      <c r="A370" s="8"/>
      <c r="B370" s="8"/>
      <c r="C370" s="8"/>
      <c r="D370" s="8"/>
      <c r="E370" s="8"/>
      <c r="F370" s="8"/>
      <c r="G370" s="21"/>
      <c r="H370" s="12"/>
      <c r="I370" s="1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idden="1" x14ac:dyDescent="0.25">
      <c r="A371" s="8"/>
      <c r="B371" s="8"/>
      <c r="C371" s="8"/>
      <c r="D371" s="8"/>
      <c r="E371" s="8"/>
      <c r="F371" s="8"/>
      <c r="G371" s="21"/>
      <c r="H371" s="12"/>
      <c r="I371" s="1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idden="1" x14ac:dyDescent="0.25">
      <c r="A372" s="8"/>
      <c r="B372" s="8"/>
      <c r="C372" s="8"/>
      <c r="D372" s="8"/>
      <c r="E372" s="8"/>
      <c r="F372" s="8"/>
      <c r="G372" s="21"/>
      <c r="H372" s="12"/>
      <c r="I372" s="1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idden="1" x14ac:dyDescent="0.25">
      <c r="A373" s="8"/>
      <c r="B373" s="8"/>
      <c r="C373" s="8"/>
      <c r="D373" s="8"/>
      <c r="E373" s="8"/>
      <c r="F373" s="8"/>
      <c r="G373" s="21"/>
      <c r="H373" s="12"/>
      <c r="I373" s="1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idden="1" x14ac:dyDescent="0.25">
      <c r="A374" s="8"/>
      <c r="B374" s="8"/>
      <c r="C374" s="8"/>
      <c r="D374" s="8"/>
      <c r="E374" s="8"/>
      <c r="F374" s="8"/>
      <c r="G374" s="21"/>
      <c r="H374" s="12"/>
      <c r="I374" s="12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idden="1" x14ac:dyDescent="0.25">
      <c r="A375" s="8"/>
      <c r="B375" s="8"/>
      <c r="C375" s="8"/>
      <c r="D375" s="8"/>
      <c r="E375" s="8"/>
      <c r="F375" s="8"/>
      <c r="G375" s="21"/>
      <c r="H375" s="12"/>
      <c r="I375" s="12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idden="1" x14ac:dyDescent="0.25">
      <c r="A376" s="8"/>
      <c r="B376" s="8"/>
      <c r="C376" s="8"/>
      <c r="D376" s="8"/>
      <c r="E376" s="8"/>
      <c r="F376" s="8"/>
      <c r="G376" s="21"/>
      <c r="H376" s="12"/>
      <c r="I376" s="12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idden="1" x14ac:dyDescent="0.25">
      <c r="A377" s="8"/>
      <c r="B377" s="8"/>
      <c r="C377" s="8"/>
      <c r="D377" s="8"/>
      <c r="E377" s="8"/>
      <c r="F377" s="8"/>
      <c r="G377" s="21"/>
      <c r="H377" s="12"/>
      <c r="I377" s="12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idden="1" x14ac:dyDescent="0.25">
      <c r="A378" s="8"/>
      <c r="B378" s="8"/>
      <c r="C378" s="8"/>
      <c r="D378" s="8"/>
      <c r="E378" s="8"/>
      <c r="F378" s="8"/>
      <c r="G378" s="21"/>
      <c r="H378" s="12"/>
      <c r="I378" s="12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idden="1" x14ac:dyDescent="0.25">
      <c r="A379" s="8"/>
      <c r="B379" s="8"/>
      <c r="C379" s="8"/>
      <c r="D379" s="8"/>
      <c r="E379" s="8"/>
      <c r="F379" s="8"/>
      <c r="G379" s="21"/>
      <c r="H379" s="12"/>
      <c r="I379" s="12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idden="1" x14ac:dyDescent="0.25">
      <c r="A380" s="8"/>
      <c r="B380" s="8"/>
      <c r="C380" s="8"/>
      <c r="D380" s="8"/>
      <c r="E380" s="8"/>
      <c r="F380" s="8"/>
      <c r="G380" s="21"/>
      <c r="H380" s="12"/>
      <c r="I380" s="12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idden="1" x14ac:dyDescent="0.25">
      <c r="A381" s="8"/>
      <c r="B381" s="8"/>
      <c r="C381" s="8"/>
      <c r="D381" s="8"/>
      <c r="E381" s="8"/>
      <c r="F381" s="8"/>
      <c r="G381" s="21"/>
      <c r="H381" s="12"/>
      <c r="I381" s="12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idden="1" x14ac:dyDescent="0.25">
      <c r="A382" s="8"/>
      <c r="B382" s="8"/>
      <c r="C382" s="8"/>
      <c r="D382" s="8"/>
      <c r="E382" s="8"/>
      <c r="F382" s="8"/>
      <c r="G382" s="21"/>
      <c r="H382" s="12"/>
      <c r="I382" s="12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idden="1" x14ac:dyDescent="0.25">
      <c r="A383" s="8"/>
      <c r="B383" s="8"/>
      <c r="C383" s="8"/>
      <c r="D383" s="8"/>
      <c r="E383" s="8"/>
      <c r="F383" s="8"/>
      <c r="G383" s="21"/>
      <c r="H383" s="12"/>
      <c r="I383" s="12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idden="1" x14ac:dyDescent="0.25">
      <c r="A384" s="8"/>
      <c r="B384" s="8"/>
      <c r="C384" s="8"/>
      <c r="D384" s="8"/>
      <c r="E384" s="8"/>
      <c r="F384" s="8"/>
      <c r="G384" s="21"/>
      <c r="H384" s="12"/>
      <c r="I384" s="12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idden="1" x14ac:dyDescent="0.25">
      <c r="A385" s="8"/>
      <c r="B385" s="8"/>
      <c r="C385" s="8"/>
      <c r="D385" s="8"/>
      <c r="E385" s="8"/>
      <c r="F385" s="8"/>
      <c r="G385" s="21"/>
      <c r="H385" s="12"/>
      <c r="I385" s="12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idden="1" x14ac:dyDescent="0.25">
      <c r="A386" s="8"/>
      <c r="B386" s="8"/>
      <c r="C386" s="8"/>
      <c r="D386" s="8"/>
      <c r="E386" s="8"/>
      <c r="F386" s="8"/>
      <c r="G386" s="21"/>
      <c r="H386" s="12"/>
      <c r="I386" s="12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idden="1" x14ac:dyDescent="0.25">
      <c r="A387" s="8"/>
      <c r="B387" s="8"/>
      <c r="C387" s="8"/>
      <c r="D387" s="8"/>
      <c r="E387" s="8"/>
      <c r="F387" s="8"/>
      <c r="G387" s="21"/>
      <c r="H387" s="12"/>
      <c r="I387" s="12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idden="1" x14ac:dyDescent="0.25">
      <c r="A388" s="8"/>
      <c r="B388" s="8"/>
      <c r="C388" s="8"/>
      <c r="D388" s="8"/>
      <c r="E388" s="8"/>
      <c r="F388" s="8"/>
      <c r="G388" s="21"/>
      <c r="H388" s="12"/>
      <c r="I388" s="12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idden="1" x14ac:dyDescent="0.25">
      <c r="A389" s="8"/>
      <c r="B389" s="8"/>
      <c r="C389" s="8"/>
      <c r="D389" s="8"/>
      <c r="E389" s="8"/>
      <c r="F389" s="8"/>
      <c r="G389" s="21"/>
      <c r="H389" s="12"/>
      <c r="I389" s="12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idden="1" x14ac:dyDescent="0.25">
      <c r="A390" s="8"/>
      <c r="B390" s="8"/>
      <c r="C390" s="8"/>
      <c r="D390" s="8"/>
      <c r="E390" s="8"/>
      <c r="F390" s="8"/>
      <c r="G390" s="21"/>
      <c r="H390" s="12"/>
      <c r="I390" s="12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idden="1" x14ac:dyDescent="0.25">
      <c r="A391" s="8"/>
      <c r="B391" s="8"/>
      <c r="C391" s="8"/>
      <c r="D391" s="8"/>
      <c r="E391" s="8"/>
      <c r="F391" s="8"/>
      <c r="G391" s="21"/>
      <c r="H391" s="12"/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idden="1" x14ac:dyDescent="0.25">
      <c r="A392" s="8"/>
      <c r="B392" s="8"/>
      <c r="C392" s="8"/>
      <c r="D392" s="8"/>
      <c r="E392" s="8"/>
      <c r="F392" s="8"/>
      <c r="G392" s="21"/>
      <c r="H392" s="12"/>
      <c r="I392" s="12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idden="1" x14ac:dyDescent="0.25">
      <c r="A393" s="8"/>
      <c r="B393" s="8"/>
      <c r="C393" s="8"/>
      <c r="D393" s="8"/>
      <c r="E393" s="8"/>
      <c r="F393" s="8"/>
      <c r="G393" s="21"/>
      <c r="H393" s="12"/>
      <c r="I393" s="12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idden="1" x14ac:dyDescent="0.25">
      <c r="A394" s="8"/>
      <c r="B394" s="8"/>
      <c r="C394" s="8"/>
      <c r="D394" s="8"/>
      <c r="E394" s="8"/>
      <c r="F394" s="8"/>
      <c r="G394" s="21"/>
      <c r="H394" s="12"/>
      <c r="I394" s="12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idden="1" x14ac:dyDescent="0.25">
      <c r="A395" s="8"/>
      <c r="B395" s="8"/>
      <c r="C395" s="8"/>
      <c r="D395" s="8"/>
      <c r="E395" s="8"/>
      <c r="F395" s="8"/>
      <c r="G395" s="21"/>
      <c r="H395" s="12"/>
      <c r="I395" s="12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idden="1" x14ac:dyDescent="0.25">
      <c r="A396" s="8"/>
      <c r="B396" s="8"/>
      <c r="C396" s="8"/>
      <c r="D396" s="8"/>
      <c r="E396" s="8"/>
      <c r="F396" s="8"/>
      <c r="G396" s="21"/>
      <c r="H396" s="12"/>
      <c r="I396" s="12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idden="1" x14ac:dyDescent="0.25">
      <c r="A397" s="8"/>
      <c r="B397" s="8"/>
      <c r="C397" s="8"/>
      <c r="D397" s="8"/>
      <c r="E397" s="8"/>
      <c r="F397" s="8"/>
      <c r="G397" s="21"/>
      <c r="H397" s="12"/>
      <c r="I397" s="12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idden="1" x14ac:dyDescent="0.25">
      <c r="A398" s="8"/>
      <c r="B398" s="8"/>
      <c r="C398" s="8"/>
      <c r="D398" s="8"/>
      <c r="E398" s="8"/>
      <c r="F398" s="8"/>
      <c r="G398" s="21"/>
      <c r="H398" s="12"/>
      <c r="I398" s="12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idden="1" x14ac:dyDescent="0.25">
      <c r="A399" s="8"/>
      <c r="B399" s="8"/>
      <c r="C399" s="8"/>
      <c r="D399" s="8"/>
      <c r="E399" s="8"/>
      <c r="F399" s="8"/>
      <c r="G399" s="21"/>
      <c r="H399" s="12"/>
      <c r="I399" s="12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idden="1" x14ac:dyDescent="0.25">
      <c r="A400" s="8"/>
      <c r="B400" s="8"/>
      <c r="C400" s="8"/>
      <c r="D400" s="8"/>
      <c r="E400" s="8"/>
      <c r="F400" s="8"/>
      <c r="G400" s="21"/>
      <c r="H400" s="12"/>
      <c r="I400" s="12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idden="1" x14ac:dyDescent="0.25">
      <c r="A401" s="8"/>
      <c r="B401" s="8"/>
      <c r="C401" s="8"/>
      <c r="D401" s="8"/>
      <c r="E401" s="8"/>
      <c r="F401" s="8"/>
      <c r="G401" s="21"/>
      <c r="H401" s="12"/>
      <c r="I401" s="12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idden="1" x14ac:dyDescent="0.25">
      <c r="A402" s="8"/>
      <c r="B402" s="8"/>
      <c r="C402" s="8"/>
      <c r="D402" s="8"/>
      <c r="E402" s="8"/>
      <c r="F402" s="8"/>
      <c r="G402" s="21"/>
      <c r="H402" s="12"/>
      <c r="I402" s="12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idden="1" x14ac:dyDescent="0.25">
      <c r="A403" s="8"/>
      <c r="B403" s="8"/>
      <c r="C403" s="8"/>
      <c r="D403" s="8"/>
      <c r="E403" s="8"/>
      <c r="F403" s="8"/>
      <c r="G403" s="21"/>
      <c r="H403" s="12"/>
      <c r="I403" s="12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idden="1" x14ac:dyDescent="0.25">
      <c r="A404" s="8"/>
      <c r="B404" s="8"/>
      <c r="C404" s="8"/>
      <c r="D404" s="8"/>
      <c r="E404" s="8"/>
      <c r="F404" s="8"/>
      <c r="G404" s="21"/>
      <c r="H404" s="12"/>
      <c r="I404" s="12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idden="1" x14ac:dyDescent="0.25">
      <c r="A405" s="8"/>
      <c r="B405" s="8"/>
      <c r="C405" s="8"/>
      <c r="D405" s="8"/>
      <c r="E405" s="8"/>
      <c r="F405" s="8"/>
      <c r="G405" s="21"/>
      <c r="H405" s="12"/>
      <c r="I405" s="12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idden="1" x14ac:dyDescent="0.25">
      <c r="A406" s="8"/>
      <c r="B406" s="8"/>
      <c r="C406" s="8"/>
      <c r="D406" s="8"/>
      <c r="E406" s="8"/>
      <c r="F406" s="8"/>
      <c r="G406" s="21"/>
      <c r="H406" s="12"/>
      <c r="I406" s="12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idden="1" x14ac:dyDescent="0.25">
      <c r="A407" s="8"/>
      <c r="B407" s="8"/>
      <c r="C407" s="8"/>
      <c r="D407" s="8"/>
      <c r="E407" s="8"/>
      <c r="F407" s="8"/>
      <c r="G407" s="21"/>
      <c r="H407" s="12"/>
      <c r="I407" s="12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idden="1" x14ac:dyDescent="0.25">
      <c r="A408" s="8"/>
      <c r="B408" s="8"/>
      <c r="C408" s="8"/>
      <c r="D408" s="8"/>
      <c r="E408" s="8"/>
      <c r="F408" s="8"/>
      <c r="G408" s="21"/>
      <c r="H408" s="12"/>
      <c r="I408" s="12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idden="1" x14ac:dyDescent="0.25">
      <c r="A409" s="8"/>
      <c r="B409" s="8"/>
      <c r="C409" s="8"/>
      <c r="D409" s="8"/>
      <c r="E409" s="8"/>
      <c r="F409" s="8"/>
      <c r="G409" s="21"/>
      <c r="H409" s="12"/>
      <c r="I409" s="12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idden="1" x14ac:dyDescent="0.25">
      <c r="A410" s="8"/>
      <c r="B410" s="8"/>
      <c r="C410" s="8"/>
      <c r="D410" s="8"/>
      <c r="E410" s="8"/>
      <c r="F410" s="8"/>
      <c r="G410" s="21"/>
      <c r="H410" s="12"/>
      <c r="I410" s="12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idden="1" x14ac:dyDescent="0.25">
      <c r="A411" s="8"/>
      <c r="B411" s="8"/>
      <c r="C411" s="8"/>
      <c r="D411" s="8"/>
      <c r="E411" s="8"/>
      <c r="F411" s="8"/>
      <c r="G411" s="21"/>
      <c r="H411" s="12"/>
      <c r="I411" s="12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idden="1" x14ac:dyDescent="0.25">
      <c r="A412" s="8"/>
      <c r="B412" s="8"/>
      <c r="C412" s="8"/>
      <c r="D412" s="8"/>
      <c r="E412" s="8"/>
      <c r="F412" s="8"/>
      <c r="G412" s="21"/>
      <c r="H412" s="12"/>
      <c r="I412" s="12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idden="1" x14ac:dyDescent="0.25">
      <c r="A413" s="8"/>
      <c r="B413" s="8"/>
      <c r="C413" s="8"/>
      <c r="D413" s="8"/>
      <c r="E413" s="8"/>
      <c r="F413" s="8"/>
      <c r="G413" s="21"/>
      <c r="H413" s="12"/>
      <c r="I413" s="12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idden="1" x14ac:dyDescent="0.25">
      <c r="A414" s="8"/>
      <c r="B414" s="8"/>
      <c r="C414" s="8"/>
      <c r="D414" s="8"/>
      <c r="E414" s="8"/>
      <c r="F414" s="8"/>
      <c r="G414" s="21"/>
      <c r="H414" s="12"/>
      <c r="I414" s="12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idden="1" x14ac:dyDescent="0.25">
      <c r="A415" s="8"/>
      <c r="B415" s="8"/>
      <c r="C415" s="8"/>
      <c r="D415" s="8"/>
      <c r="E415" s="8"/>
      <c r="F415" s="8"/>
      <c r="G415" s="21"/>
      <c r="H415" s="12"/>
      <c r="I415" s="12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idden="1" x14ac:dyDescent="0.25">
      <c r="A416" s="8"/>
      <c r="B416" s="8"/>
      <c r="C416" s="8"/>
      <c r="D416" s="8"/>
      <c r="E416" s="8"/>
      <c r="F416" s="8"/>
      <c r="G416" s="21"/>
      <c r="H416" s="12"/>
      <c r="I416" s="12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idden="1" x14ac:dyDescent="0.25">
      <c r="A417" s="8"/>
      <c r="B417" s="8"/>
      <c r="C417" s="8"/>
      <c r="D417" s="8"/>
      <c r="E417" s="8"/>
      <c r="F417" s="8"/>
      <c r="G417" s="21"/>
      <c r="H417" s="12"/>
      <c r="I417" s="12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idden="1" x14ac:dyDescent="0.25">
      <c r="A418" s="8"/>
      <c r="B418" s="8"/>
      <c r="C418" s="8"/>
      <c r="D418" s="8"/>
      <c r="E418" s="8"/>
      <c r="F418" s="8"/>
      <c r="G418" s="21"/>
      <c r="H418" s="12"/>
      <c r="I418" s="12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idden="1" x14ac:dyDescent="0.25">
      <c r="A419" s="8"/>
      <c r="B419" s="8"/>
      <c r="C419" s="8"/>
      <c r="D419" s="8"/>
      <c r="E419" s="8"/>
      <c r="F419" s="8"/>
      <c r="G419" s="21"/>
      <c r="H419" s="12"/>
      <c r="I419" s="12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idden="1" x14ac:dyDescent="0.25">
      <c r="A420" s="8"/>
      <c r="B420" s="8"/>
      <c r="C420" s="8"/>
      <c r="D420" s="8"/>
      <c r="E420" s="8"/>
      <c r="F420" s="8"/>
      <c r="G420" s="21"/>
      <c r="H420" s="12"/>
      <c r="I420" s="12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idden="1" x14ac:dyDescent="0.25">
      <c r="A421" s="8"/>
      <c r="B421" s="8"/>
      <c r="C421" s="8"/>
      <c r="D421" s="8"/>
      <c r="E421" s="8"/>
      <c r="F421" s="8"/>
      <c r="G421" s="21"/>
      <c r="H421" s="12"/>
      <c r="I421" s="12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idden="1" x14ac:dyDescent="0.25">
      <c r="A422" s="8"/>
      <c r="B422" s="8"/>
      <c r="C422" s="8"/>
      <c r="D422" s="8"/>
      <c r="E422" s="8"/>
      <c r="F422" s="8"/>
      <c r="G422" s="21"/>
      <c r="H422" s="12"/>
      <c r="I422" s="12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idden="1" x14ac:dyDescent="0.25">
      <c r="A423" s="8"/>
      <c r="B423" s="8"/>
      <c r="C423" s="8"/>
      <c r="D423" s="8"/>
      <c r="E423" s="8"/>
      <c r="F423" s="8"/>
      <c r="G423" s="21"/>
      <c r="H423" s="12"/>
      <c r="I423" s="12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idden="1" x14ac:dyDescent="0.25">
      <c r="A424" s="8"/>
      <c r="B424" s="8"/>
      <c r="C424" s="8"/>
      <c r="D424" s="8"/>
      <c r="E424" s="8"/>
      <c r="F424" s="8"/>
      <c r="G424" s="21"/>
      <c r="H424" s="12"/>
      <c r="I424" s="12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idden="1" x14ac:dyDescent="0.25">
      <c r="A425" s="8"/>
      <c r="B425" s="8"/>
      <c r="C425" s="8"/>
      <c r="D425" s="8"/>
      <c r="E425" s="8"/>
      <c r="F425" s="8"/>
      <c r="G425" s="21"/>
      <c r="H425" s="12"/>
      <c r="I425" s="12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idden="1" x14ac:dyDescent="0.25">
      <c r="A426" s="8"/>
      <c r="B426" s="8"/>
      <c r="C426" s="8"/>
      <c r="D426" s="8"/>
      <c r="E426" s="8"/>
      <c r="F426" s="8"/>
      <c r="G426" s="21"/>
      <c r="H426" s="12"/>
      <c r="I426" s="12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idden="1" x14ac:dyDescent="0.25">
      <c r="A427" s="8"/>
      <c r="B427" s="8"/>
      <c r="C427" s="8"/>
      <c r="D427" s="8"/>
      <c r="E427" s="8"/>
      <c r="F427" s="8"/>
      <c r="G427" s="21"/>
      <c r="H427" s="12"/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idden="1" x14ac:dyDescent="0.25">
      <c r="A428" s="8"/>
      <c r="B428" s="8"/>
      <c r="C428" s="8"/>
      <c r="D428" s="8"/>
      <c r="E428" s="8"/>
      <c r="F428" s="8"/>
      <c r="G428" s="21"/>
      <c r="H428" s="12"/>
      <c r="I428" s="12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idden="1" x14ac:dyDescent="0.25">
      <c r="A429" s="8"/>
      <c r="B429" s="8"/>
      <c r="C429" s="8"/>
      <c r="D429" s="8"/>
      <c r="E429" s="8"/>
      <c r="F429" s="8"/>
      <c r="G429" s="21"/>
      <c r="H429" s="12"/>
      <c r="I429" s="12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idden="1" x14ac:dyDescent="0.25">
      <c r="A430" s="8"/>
      <c r="B430" s="8"/>
      <c r="C430" s="8"/>
      <c r="D430" s="8"/>
      <c r="E430" s="8"/>
      <c r="F430" s="8"/>
      <c r="G430" s="21"/>
      <c r="H430" s="12"/>
      <c r="I430" s="12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idden="1" x14ac:dyDescent="0.25">
      <c r="A431" s="8"/>
      <c r="B431" s="8"/>
      <c r="C431" s="8"/>
      <c r="D431" s="8"/>
      <c r="E431" s="8"/>
      <c r="F431" s="8"/>
      <c r="G431" s="21"/>
      <c r="H431" s="12"/>
      <c r="I431" s="12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idden="1" x14ac:dyDescent="0.25">
      <c r="A432" s="8"/>
      <c r="B432" s="8"/>
      <c r="C432" s="8"/>
      <c r="D432" s="8"/>
      <c r="E432" s="8"/>
      <c r="F432" s="8"/>
      <c r="G432" s="21"/>
      <c r="H432" s="12"/>
      <c r="I432" s="12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idden="1" x14ac:dyDescent="0.25">
      <c r="A433" s="8"/>
      <c r="B433" s="8"/>
      <c r="C433" s="8"/>
      <c r="D433" s="8"/>
      <c r="E433" s="8"/>
      <c r="F433" s="8"/>
      <c r="G433" s="21"/>
      <c r="H433" s="12"/>
      <c r="I433" s="12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idden="1" x14ac:dyDescent="0.25">
      <c r="A434" s="8"/>
      <c r="B434" s="8"/>
      <c r="C434" s="8"/>
      <c r="D434" s="8"/>
      <c r="E434" s="8"/>
      <c r="F434" s="8"/>
      <c r="G434" s="21"/>
      <c r="H434" s="12"/>
      <c r="I434" s="12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idden="1" x14ac:dyDescent="0.25">
      <c r="A435" s="8"/>
      <c r="B435" s="8"/>
      <c r="C435" s="8"/>
      <c r="D435" s="8"/>
      <c r="E435" s="8"/>
      <c r="F435" s="8"/>
      <c r="G435" s="21"/>
      <c r="H435" s="12"/>
      <c r="I435" s="12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idden="1" x14ac:dyDescent="0.25">
      <c r="A436" s="8"/>
      <c r="B436" s="8"/>
      <c r="C436" s="8"/>
      <c r="D436" s="8"/>
      <c r="E436" s="8"/>
      <c r="F436" s="8"/>
      <c r="G436" s="21"/>
      <c r="H436" s="12"/>
      <c r="I436" s="12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idden="1" x14ac:dyDescent="0.25">
      <c r="A437" s="8"/>
      <c r="B437" s="8"/>
      <c r="C437" s="8"/>
      <c r="D437" s="8"/>
      <c r="E437" s="8"/>
      <c r="F437" s="8"/>
      <c r="G437" s="21"/>
      <c r="H437" s="12"/>
      <c r="I437" s="12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idden="1" x14ac:dyDescent="0.25">
      <c r="A438" s="8"/>
      <c r="B438" s="8"/>
      <c r="C438" s="8"/>
      <c r="D438" s="8"/>
      <c r="E438" s="8"/>
      <c r="F438" s="8"/>
      <c r="G438" s="21"/>
      <c r="H438" s="12"/>
      <c r="I438" s="12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idden="1" x14ac:dyDescent="0.25">
      <c r="A439" s="8"/>
      <c r="B439" s="8"/>
      <c r="C439" s="8"/>
      <c r="D439" s="8"/>
      <c r="E439" s="8"/>
      <c r="F439" s="8"/>
      <c r="G439" s="21"/>
      <c r="H439" s="12"/>
      <c r="I439" s="12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idden="1" x14ac:dyDescent="0.25">
      <c r="A440" s="8"/>
      <c r="B440" s="8"/>
      <c r="C440" s="8"/>
      <c r="D440" s="8"/>
      <c r="E440" s="8"/>
      <c r="F440" s="8"/>
      <c r="G440" s="21"/>
      <c r="H440" s="12"/>
      <c r="I440" s="12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idden="1" x14ac:dyDescent="0.25">
      <c r="A441" s="8"/>
      <c r="B441" s="8"/>
      <c r="C441" s="8"/>
      <c r="D441" s="8"/>
      <c r="E441" s="8"/>
      <c r="F441" s="8"/>
      <c r="G441" s="21"/>
      <c r="H441" s="12"/>
      <c r="I441" s="12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idden="1" x14ac:dyDescent="0.25">
      <c r="A442" s="8"/>
      <c r="B442" s="8"/>
      <c r="C442" s="8"/>
      <c r="D442" s="8"/>
      <c r="E442" s="8"/>
      <c r="F442" s="8"/>
      <c r="G442" s="21"/>
      <c r="H442" s="12"/>
      <c r="I442" s="12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idden="1" x14ac:dyDescent="0.25">
      <c r="A443" s="8"/>
      <c r="B443" s="8"/>
      <c r="C443" s="8"/>
      <c r="D443" s="8"/>
      <c r="E443" s="8"/>
      <c r="F443" s="8"/>
      <c r="G443" s="21"/>
      <c r="H443" s="12"/>
      <c r="I443" s="12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idden="1" x14ac:dyDescent="0.25">
      <c r="A444" s="8"/>
      <c r="B444" s="8"/>
      <c r="C444" s="8"/>
      <c r="D444" s="8"/>
      <c r="E444" s="8"/>
      <c r="F444" s="8"/>
      <c r="G444" s="21"/>
      <c r="H444" s="12"/>
      <c r="I444" s="12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idden="1" x14ac:dyDescent="0.25">
      <c r="A445" s="8"/>
      <c r="B445" s="8"/>
      <c r="C445" s="8"/>
      <c r="D445" s="8"/>
      <c r="E445" s="8"/>
      <c r="F445" s="8"/>
      <c r="G445" s="21"/>
      <c r="H445" s="12"/>
      <c r="I445" s="12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idden="1" x14ac:dyDescent="0.25">
      <c r="A446" s="8"/>
      <c r="B446" s="8"/>
      <c r="C446" s="8"/>
      <c r="D446" s="8"/>
      <c r="E446" s="8"/>
      <c r="F446" s="8"/>
      <c r="G446" s="21"/>
      <c r="H446" s="12"/>
      <c r="I446" s="12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idden="1" x14ac:dyDescent="0.25">
      <c r="A447" s="8"/>
      <c r="B447" s="8"/>
      <c r="C447" s="8"/>
      <c r="D447" s="8"/>
      <c r="E447" s="8"/>
      <c r="F447" s="8"/>
      <c r="G447" s="21"/>
      <c r="H447" s="12"/>
      <c r="I447" s="12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idden="1" x14ac:dyDescent="0.25">
      <c r="A448" s="8"/>
      <c r="B448" s="8"/>
      <c r="C448" s="8"/>
      <c r="D448" s="8"/>
      <c r="E448" s="8"/>
      <c r="F448" s="8"/>
      <c r="G448" s="21"/>
      <c r="H448" s="12"/>
      <c r="I448" s="12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idden="1" x14ac:dyDescent="0.25">
      <c r="A449" s="8"/>
      <c r="B449" s="8"/>
      <c r="C449" s="8"/>
      <c r="D449" s="8"/>
      <c r="E449" s="8"/>
      <c r="F449" s="8"/>
      <c r="G449" s="21"/>
      <c r="H449" s="12"/>
      <c r="I449" s="12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idden="1" x14ac:dyDescent="0.25">
      <c r="A450" s="8"/>
      <c r="B450" s="8"/>
      <c r="C450" s="8"/>
      <c r="D450" s="8"/>
      <c r="E450" s="8"/>
      <c r="F450" s="8"/>
      <c r="G450" s="21"/>
      <c r="H450" s="12"/>
      <c r="I450" s="12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idden="1" x14ac:dyDescent="0.25">
      <c r="A451" s="8"/>
      <c r="B451" s="8"/>
      <c r="C451" s="8"/>
      <c r="D451" s="8"/>
      <c r="E451" s="8"/>
      <c r="F451" s="8"/>
      <c r="G451" s="21"/>
      <c r="H451" s="12"/>
      <c r="I451" s="12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idden="1" x14ac:dyDescent="0.25">
      <c r="A452" s="8"/>
      <c r="B452" s="8"/>
      <c r="C452" s="8"/>
      <c r="D452" s="8"/>
      <c r="E452" s="8"/>
      <c r="F452" s="8"/>
      <c r="G452" s="21"/>
      <c r="H452" s="12"/>
      <c r="I452" s="12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idden="1" x14ac:dyDescent="0.25">
      <c r="A453" s="8"/>
      <c r="B453" s="8"/>
      <c r="C453" s="8"/>
      <c r="D453" s="8"/>
      <c r="E453" s="8"/>
      <c r="F453" s="8"/>
      <c r="G453" s="21"/>
      <c r="H453" s="12"/>
      <c r="I453" s="12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idden="1" x14ac:dyDescent="0.25">
      <c r="A454" s="8"/>
      <c r="B454" s="8"/>
      <c r="C454" s="8"/>
      <c r="D454" s="8"/>
      <c r="E454" s="8"/>
      <c r="F454" s="8"/>
      <c r="G454" s="21"/>
      <c r="H454" s="12"/>
      <c r="I454" s="12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idden="1" x14ac:dyDescent="0.25">
      <c r="A455" s="8"/>
      <c r="B455" s="8"/>
      <c r="C455" s="8"/>
      <c r="D455" s="8"/>
      <c r="E455" s="8"/>
      <c r="F455" s="8"/>
      <c r="G455" s="21"/>
      <c r="H455" s="12"/>
      <c r="I455" s="12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idden="1" x14ac:dyDescent="0.25">
      <c r="A456" s="8"/>
      <c r="B456" s="8"/>
      <c r="C456" s="8"/>
      <c r="D456" s="8"/>
      <c r="E456" s="8"/>
      <c r="F456" s="8"/>
      <c r="G456" s="21"/>
      <c r="H456" s="12"/>
      <c r="I456" s="12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idden="1" x14ac:dyDescent="0.25">
      <c r="A457" s="8"/>
      <c r="B457" s="8"/>
      <c r="C457" s="8"/>
      <c r="D457" s="8"/>
      <c r="E457" s="8"/>
      <c r="F457" s="8"/>
      <c r="G457" s="21"/>
      <c r="H457" s="12"/>
      <c r="I457" s="12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idden="1" x14ac:dyDescent="0.25">
      <c r="A458" s="8"/>
      <c r="B458" s="8"/>
      <c r="C458" s="8"/>
      <c r="D458" s="8"/>
      <c r="E458" s="8"/>
      <c r="F458" s="8"/>
      <c r="G458" s="21"/>
      <c r="H458" s="12"/>
      <c r="I458" s="12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idden="1" x14ac:dyDescent="0.25">
      <c r="A459" s="8"/>
      <c r="B459" s="8"/>
      <c r="C459" s="8"/>
      <c r="D459" s="8"/>
      <c r="E459" s="8"/>
      <c r="F459" s="8"/>
      <c r="G459" s="21"/>
      <c r="H459" s="12"/>
      <c r="I459" s="12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idden="1" x14ac:dyDescent="0.25">
      <c r="A460" s="8"/>
      <c r="B460" s="8"/>
      <c r="C460" s="8"/>
      <c r="D460" s="8"/>
      <c r="E460" s="8"/>
      <c r="F460" s="8"/>
      <c r="G460" s="21"/>
      <c r="H460" s="12"/>
      <c r="I460" s="12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idden="1" x14ac:dyDescent="0.25">
      <c r="A461" s="8"/>
      <c r="B461" s="8"/>
      <c r="C461" s="8"/>
      <c r="D461" s="8"/>
      <c r="E461" s="8"/>
      <c r="F461" s="8"/>
      <c r="G461" s="21"/>
      <c r="H461" s="12"/>
      <c r="I461" s="12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idden="1" x14ac:dyDescent="0.25">
      <c r="A462" s="8"/>
      <c r="B462" s="8"/>
      <c r="C462" s="8"/>
      <c r="D462" s="8"/>
      <c r="E462" s="8"/>
      <c r="F462" s="8"/>
      <c r="G462" s="21"/>
      <c r="H462" s="12"/>
      <c r="I462" s="12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idden="1" x14ac:dyDescent="0.25">
      <c r="A463" s="8"/>
      <c r="B463" s="8"/>
      <c r="C463" s="8"/>
      <c r="D463" s="8"/>
      <c r="E463" s="8"/>
      <c r="F463" s="8"/>
      <c r="G463" s="21"/>
      <c r="H463" s="12"/>
      <c r="I463" s="12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idden="1" x14ac:dyDescent="0.25">
      <c r="A464" s="8"/>
      <c r="B464" s="8"/>
      <c r="C464" s="8"/>
      <c r="D464" s="8"/>
      <c r="E464" s="8"/>
      <c r="F464" s="8"/>
      <c r="G464" s="21"/>
      <c r="H464" s="12"/>
      <c r="I464" s="12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idden="1" x14ac:dyDescent="0.25">
      <c r="A465" s="8"/>
      <c r="B465" s="8"/>
      <c r="C465" s="8"/>
      <c r="D465" s="8"/>
      <c r="E465" s="8"/>
      <c r="F465" s="8"/>
      <c r="G465" s="21"/>
      <c r="H465" s="12"/>
      <c r="I465" s="12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idden="1" x14ac:dyDescent="0.25">
      <c r="A466" s="8"/>
      <c r="B466" s="8"/>
      <c r="C466" s="8"/>
      <c r="D466" s="8"/>
      <c r="E466" s="8"/>
      <c r="F466" s="8"/>
      <c r="G466" s="21"/>
      <c r="H466" s="12"/>
      <c r="I466" s="12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idden="1" x14ac:dyDescent="0.25">
      <c r="A467" s="8"/>
      <c r="B467" s="8"/>
      <c r="C467" s="8"/>
      <c r="D467" s="8"/>
      <c r="E467" s="8"/>
      <c r="F467" s="8"/>
      <c r="G467" s="21"/>
      <c r="H467" s="12"/>
      <c r="I467" s="12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idden="1" x14ac:dyDescent="0.25">
      <c r="A468" s="8"/>
      <c r="B468" s="8"/>
      <c r="C468" s="8"/>
      <c r="D468" s="8"/>
      <c r="E468" s="8"/>
      <c r="F468" s="8"/>
      <c r="G468" s="21"/>
      <c r="H468" s="12"/>
      <c r="I468" s="12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idden="1" x14ac:dyDescent="0.25">
      <c r="A469" s="8"/>
      <c r="B469" s="8"/>
      <c r="C469" s="8"/>
      <c r="D469" s="8"/>
      <c r="E469" s="8"/>
      <c r="F469" s="8"/>
      <c r="G469" s="21"/>
      <c r="H469" s="12"/>
      <c r="I469" s="12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idden="1" x14ac:dyDescent="0.25">
      <c r="A470" s="8"/>
      <c r="B470" s="8"/>
      <c r="C470" s="8"/>
      <c r="D470" s="8"/>
      <c r="E470" s="8"/>
      <c r="F470" s="8"/>
      <c r="G470" s="21"/>
      <c r="H470" s="12"/>
      <c r="I470" s="12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idden="1" x14ac:dyDescent="0.25">
      <c r="A471" s="8"/>
      <c r="B471" s="8"/>
      <c r="C471" s="8"/>
      <c r="D471" s="8"/>
      <c r="E471" s="8"/>
      <c r="F471" s="8"/>
      <c r="G471" s="21"/>
      <c r="H471" s="12"/>
      <c r="I471" s="12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idden="1" x14ac:dyDescent="0.25">
      <c r="A472" s="8"/>
      <c r="B472" s="8"/>
      <c r="C472" s="8"/>
      <c r="D472" s="8"/>
      <c r="E472" s="8"/>
      <c r="F472" s="8"/>
      <c r="G472" s="21"/>
      <c r="H472" s="12"/>
      <c r="I472" s="12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idden="1" x14ac:dyDescent="0.25">
      <c r="A473" s="8"/>
      <c r="B473" s="8"/>
      <c r="C473" s="8"/>
      <c r="D473" s="8"/>
      <c r="E473" s="8"/>
      <c r="F473" s="8"/>
      <c r="G473" s="21"/>
      <c r="H473" s="12"/>
      <c r="I473" s="12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idden="1" x14ac:dyDescent="0.25">
      <c r="A474" s="8"/>
      <c r="B474" s="8"/>
      <c r="C474" s="8"/>
      <c r="D474" s="8"/>
      <c r="E474" s="8"/>
      <c r="F474" s="8"/>
      <c r="G474" s="21"/>
      <c r="H474" s="12"/>
      <c r="I474" s="12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idden="1" x14ac:dyDescent="0.25">
      <c r="A475" s="8"/>
      <c r="B475" s="8"/>
      <c r="C475" s="8"/>
      <c r="D475" s="8"/>
      <c r="E475" s="8"/>
      <c r="F475" s="8"/>
      <c r="G475" s="21"/>
      <c r="H475" s="12"/>
      <c r="I475" s="12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idden="1" x14ac:dyDescent="0.25">
      <c r="A476" s="8"/>
      <c r="B476" s="8"/>
      <c r="C476" s="8"/>
      <c r="D476" s="8"/>
      <c r="E476" s="8"/>
      <c r="F476" s="8"/>
      <c r="G476" s="21"/>
      <c r="H476" s="12"/>
      <c r="I476" s="12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idden="1" x14ac:dyDescent="0.25">
      <c r="A477" s="8"/>
      <c r="B477" s="8"/>
      <c r="C477" s="8"/>
      <c r="D477" s="8"/>
      <c r="E477" s="8"/>
      <c r="F477" s="8"/>
      <c r="G477" s="21"/>
      <c r="H477" s="12"/>
      <c r="I477" s="12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idden="1" x14ac:dyDescent="0.25">
      <c r="A478" s="8"/>
      <c r="B478" s="8"/>
      <c r="C478" s="8"/>
      <c r="D478" s="8"/>
      <c r="E478" s="8"/>
      <c r="F478" s="8"/>
      <c r="G478" s="21"/>
      <c r="H478" s="12"/>
      <c r="I478" s="12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idden="1" x14ac:dyDescent="0.25">
      <c r="A479" s="8"/>
      <c r="B479" s="8"/>
      <c r="C479" s="8"/>
      <c r="D479" s="8"/>
      <c r="E479" s="8"/>
      <c r="F479" s="8"/>
      <c r="G479" s="21"/>
      <c r="H479" s="12"/>
      <c r="I479" s="12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idden="1" x14ac:dyDescent="0.25">
      <c r="A480" s="8"/>
      <c r="B480" s="8"/>
      <c r="C480" s="8"/>
      <c r="D480" s="8"/>
      <c r="E480" s="8"/>
      <c r="F480" s="8"/>
      <c r="G480" s="21"/>
      <c r="H480" s="12"/>
      <c r="I480" s="12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idden="1" x14ac:dyDescent="0.25">
      <c r="A481" s="8"/>
      <c r="B481" s="8"/>
      <c r="C481" s="8"/>
      <c r="D481" s="8"/>
      <c r="E481" s="8"/>
      <c r="F481" s="8"/>
      <c r="G481" s="21"/>
      <c r="H481" s="12"/>
      <c r="I481" s="12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idden="1" x14ac:dyDescent="0.25">
      <c r="A482" s="8"/>
      <c r="B482" s="8"/>
      <c r="C482" s="8"/>
      <c r="D482" s="8"/>
      <c r="E482" s="8"/>
      <c r="F482" s="8"/>
      <c r="G482" s="21"/>
      <c r="H482" s="12"/>
      <c r="I482" s="12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idden="1" x14ac:dyDescent="0.25">
      <c r="A483" s="8"/>
      <c r="B483" s="8"/>
      <c r="C483" s="8"/>
      <c r="D483" s="8"/>
      <c r="E483" s="8"/>
      <c r="F483" s="8"/>
      <c r="G483" s="21"/>
      <c r="H483" s="12"/>
      <c r="I483" s="12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idden="1" x14ac:dyDescent="0.25">
      <c r="A484" s="8"/>
      <c r="B484" s="8"/>
      <c r="C484" s="8"/>
      <c r="D484" s="8"/>
      <c r="E484" s="8"/>
      <c r="F484" s="8"/>
      <c r="G484" s="21"/>
      <c r="H484" s="12"/>
      <c r="I484" s="12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idden="1" x14ac:dyDescent="0.25">
      <c r="A485" s="8"/>
      <c r="B485" s="8"/>
      <c r="C485" s="8"/>
      <c r="D485" s="8"/>
      <c r="E485" s="8"/>
      <c r="F485" s="8"/>
      <c r="G485" s="21"/>
      <c r="H485" s="12"/>
      <c r="I485" s="12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idden="1" x14ac:dyDescent="0.25">
      <c r="A486" s="8"/>
      <c r="B486" s="8"/>
      <c r="C486" s="8"/>
      <c r="D486" s="8"/>
      <c r="E486" s="8"/>
      <c r="F486" s="8"/>
      <c r="G486" s="21"/>
      <c r="H486" s="12"/>
      <c r="I486" s="12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idden="1" x14ac:dyDescent="0.25">
      <c r="A487" s="8"/>
      <c r="B487" s="8"/>
      <c r="C487" s="8"/>
      <c r="D487" s="8"/>
      <c r="E487" s="8"/>
      <c r="F487" s="8"/>
      <c r="G487" s="21"/>
      <c r="H487" s="12"/>
      <c r="I487" s="12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idden="1" x14ac:dyDescent="0.25">
      <c r="A488" s="8"/>
      <c r="B488" s="8"/>
      <c r="C488" s="8"/>
      <c r="D488" s="8"/>
      <c r="E488" s="8"/>
      <c r="F488" s="8"/>
      <c r="G488" s="21"/>
      <c r="H488" s="12"/>
      <c r="I488" s="12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idden="1" x14ac:dyDescent="0.25">
      <c r="A489" s="8"/>
      <c r="B489" s="8"/>
      <c r="C489" s="8"/>
      <c r="D489" s="8"/>
      <c r="E489" s="8"/>
      <c r="F489" s="8"/>
      <c r="G489" s="21"/>
      <c r="H489" s="12"/>
      <c r="I489" s="12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idden="1" x14ac:dyDescent="0.25">
      <c r="A490" s="8"/>
      <c r="B490" s="8"/>
      <c r="C490" s="8"/>
      <c r="D490" s="8"/>
      <c r="E490" s="8"/>
      <c r="F490" s="8"/>
      <c r="G490" s="21"/>
      <c r="H490" s="12"/>
      <c r="I490" s="12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idden="1" x14ac:dyDescent="0.25">
      <c r="A491" s="8"/>
      <c r="B491" s="8"/>
      <c r="C491" s="8"/>
      <c r="D491" s="8"/>
      <c r="E491" s="8"/>
      <c r="F491" s="8"/>
      <c r="G491" s="21"/>
      <c r="H491" s="12"/>
      <c r="I491" s="12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idden="1" x14ac:dyDescent="0.25">
      <c r="A492" s="8"/>
      <c r="B492" s="8"/>
      <c r="C492" s="8"/>
      <c r="D492" s="8"/>
      <c r="E492" s="8"/>
      <c r="F492" s="8"/>
      <c r="G492" s="21"/>
      <c r="H492" s="12"/>
      <c r="I492" s="12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idden="1" x14ac:dyDescent="0.25">
      <c r="A493" s="8"/>
      <c r="B493" s="8"/>
      <c r="C493" s="8"/>
      <c r="D493" s="8"/>
      <c r="E493" s="8"/>
      <c r="F493" s="8"/>
      <c r="G493" s="21"/>
      <c r="H493" s="12"/>
      <c r="I493" s="12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idden="1" x14ac:dyDescent="0.25">
      <c r="A494" s="8"/>
      <c r="B494" s="8"/>
      <c r="C494" s="8"/>
      <c r="D494" s="8"/>
      <c r="E494" s="8"/>
      <c r="F494" s="8"/>
      <c r="G494" s="21"/>
      <c r="H494" s="12"/>
      <c r="I494" s="12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idden="1" x14ac:dyDescent="0.25">
      <c r="A495" s="8"/>
      <c r="B495" s="8"/>
      <c r="C495" s="8"/>
      <c r="D495" s="8"/>
      <c r="E495" s="8"/>
      <c r="F495" s="8"/>
      <c r="G495" s="21"/>
      <c r="H495" s="12"/>
      <c r="I495" s="12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idden="1" x14ac:dyDescent="0.25">
      <c r="A496" s="8"/>
      <c r="B496" s="8"/>
      <c r="C496" s="8"/>
      <c r="D496" s="8"/>
      <c r="E496" s="8"/>
      <c r="F496" s="8"/>
      <c r="G496" s="21"/>
      <c r="H496" s="12"/>
      <c r="I496" s="12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idden="1" x14ac:dyDescent="0.25">
      <c r="A497" s="8"/>
      <c r="B497" s="8"/>
      <c r="C497" s="8"/>
      <c r="D497" s="8"/>
      <c r="E497" s="8"/>
      <c r="F497" s="8"/>
      <c r="G497" s="21"/>
      <c r="H497" s="12"/>
      <c r="I497" s="12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idden="1" x14ac:dyDescent="0.25">
      <c r="A498" s="8"/>
      <c r="B498" s="8"/>
      <c r="C498" s="8"/>
      <c r="D498" s="8"/>
      <c r="E498" s="8"/>
      <c r="F498" s="8"/>
      <c r="G498" s="21"/>
      <c r="H498" s="12"/>
      <c r="I498" s="12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idden="1" x14ac:dyDescent="0.25">
      <c r="A499" s="8"/>
      <c r="B499" s="8"/>
      <c r="C499" s="8"/>
      <c r="D499" s="8"/>
      <c r="E499" s="8"/>
      <c r="F499" s="8"/>
      <c r="G499" s="21"/>
      <c r="H499" s="12"/>
      <c r="I499" s="12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idden="1" x14ac:dyDescent="0.25">
      <c r="A500" s="8"/>
      <c r="B500" s="8"/>
      <c r="C500" s="8"/>
      <c r="D500" s="8"/>
      <c r="E500" s="8"/>
      <c r="F500" s="8"/>
      <c r="G500" s="21"/>
      <c r="H500" s="12"/>
      <c r="I500" s="12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idden="1" x14ac:dyDescent="0.25">
      <c r="A501" s="8"/>
      <c r="B501" s="8"/>
      <c r="C501" s="8"/>
      <c r="D501" s="8"/>
      <c r="E501" s="8"/>
      <c r="F501" s="8"/>
      <c r="G501" s="21"/>
      <c r="H501" s="12"/>
      <c r="I501" s="12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idden="1" x14ac:dyDescent="0.25">
      <c r="A502" s="8"/>
      <c r="B502" s="8"/>
      <c r="C502" s="8"/>
      <c r="D502" s="8"/>
      <c r="E502" s="8"/>
      <c r="F502" s="8"/>
      <c r="G502" s="21"/>
      <c r="H502" s="12"/>
      <c r="I502" s="12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idden="1" x14ac:dyDescent="0.25">
      <c r="A503" s="8"/>
      <c r="B503" s="8"/>
      <c r="C503" s="8"/>
      <c r="D503" s="8"/>
      <c r="E503" s="8"/>
      <c r="F503" s="8"/>
      <c r="G503" s="21"/>
      <c r="H503" s="12"/>
      <c r="I503" s="12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idden="1" x14ac:dyDescent="0.25">
      <c r="A504" s="8"/>
      <c r="B504" s="8"/>
      <c r="C504" s="8"/>
      <c r="D504" s="8"/>
      <c r="E504" s="8"/>
      <c r="F504" s="8"/>
      <c r="G504" s="21"/>
      <c r="H504" s="12"/>
      <c r="I504" s="12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idden="1" x14ac:dyDescent="0.25">
      <c r="A505" s="8"/>
      <c r="B505" s="8"/>
      <c r="C505" s="8"/>
      <c r="D505" s="8"/>
      <c r="E505" s="8"/>
      <c r="F505" s="8"/>
      <c r="G505" s="21"/>
      <c r="H505" s="12"/>
      <c r="I505" s="12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idden="1" x14ac:dyDescent="0.25">
      <c r="A506" s="8"/>
      <c r="B506" s="8"/>
      <c r="C506" s="8"/>
      <c r="D506" s="8"/>
      <c r="E506" s="8"/>
      <c r="F506" s="8"/>
      <c r="G506" s="21"/>
      <c r="H506" s="12"/>
      <c r="I506" s="12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idden="1" x14ac:dyDescent="0.25">
      <c r="A507" s="8"/>
      <c r="B507" s="8"/>
      <c r="C507" s="8"/>
      <c r="D507" s="8"/>
      <c r="E507" s="8"/>
      <c r="F507" s="8"/>
      <c r="G507" s="21"/>
      <c r="H507" s="12"/>
      <c r="I507" s="12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idden="1" x14ac:dyDescent="0.25">
      <c r="A508" s="8"/>
      <c r="B508" s="8"/>
      <c r="C508" s="8"/>
      <c r="D508" s="8"/>
      <c r="E508" s="8"/>
      <c r="F508" s="8"/>
      <c r="G508" s="21"/>
      <c r="H508" s="12"/>
      <c r="I508" s="12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idden="1" x14ac:dyDescent="0.25">
      <c r="A509" s="8"/>
      <c r="B509" s="8"/>
      <c r="C509" s="8"/>
      <c r="D509" s="8"/>
      <c r="E509" s="8"/>
      <c r="F509" s="8"/>
      <c r="G509" s="21"/>
      <c r="H509" s="12"/>
      <c r="I509" s="12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idden="1" x14ac:dyDescent="0.25">
      <c r="A510" s="8"/>
      <c r="B510" s="8"/>
      <c r="C510" s="8"/>
      <c r="D510" s="8"/>
      <c r="E510" s="8"/>
      <c r="F510" s="8"/>
      <c r="G510" s="21"/>
      <c r="H510" s="12"/>
      <c r="I510" s="12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idden="1" x14ac:dyDescent="0.25">
      <c r="A511" s="8"/>
      <c r="B511" s="8"/>
      <c r="C511" s="8"/>
      <c r="D511" s="8"/>
      <c r="E511" s="8"/>
      <c r="F511" s="8"/>
      <c r="G511" s="21"/>
      <c r="H511" s="12"/>
      <c r="I511" s="12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idden="1" x14ac:dyDescent="0.25">
      <c r="A512" s="8"/>
      <c r="B512" s="8"/>
      <c r="C512" s="8"/>
      <c r="D512" s="8"/>
      <c r="E512" s="8"/>
      <c r="F512" s="8"/>
      <c r="G512" s="21"/>
      <c r="H512" s="12"/>
      <c r="I512" s="12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idden="1" x14ac:dyDescent="0.25">
      <c r="A513" s="8"/>
      <c r="B513" s="8"/>
      <c r="C513" s="8"/>
      <c r="D513" s="8"/>
      <c r="E513" s="8"/>
      <c r="F513" s="8"/>
      <c r="G513" s="21"/>
      <c r="H513" s="12"/>
      <c r="I513" s="12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idden="1" x14ac:dyDescent="0.25">
      <c r="A514" s="8"/>
      <c r="B514" s="8"/>
      <c r="C514" s="8"/>
      <c r="D514" s="8"/>
      <c r="E514" s="8"/>
      <c r="F514" s="8"/>
      <c r="G514" s="21"/>
      <c r="H514" s="12"/>
      <c r="I514" s="12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idden="1" x14ac:dyDescent="0.25">
      <c r="A515" s="8"/>
      <c r="B515" s="8"/>
      <c r="C515" s="8"/>
      <c r="D515" s="8"/>
      <c r="E515" s="8"/>
      <c r="F515" s="8"/>
      <c r="G515" s="21"/>
      <c r="H515" s="12"/>
      <c r="I515" s="12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idden="1" x14ac:dyDescent="0.25">
      <c r="A516" s="8"/>
      <c r="B516" s="8"/>
      <c r="C516" s="8"/>
      <c r="D516" s="8"/>
      <c r="E516" s="8"/>
      <c r="F516" s="8"/>
      <c r="G516" s="21"/>
      <c r="H516" s="12"/>
      <c r="I516" s="12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idden="1" x14ac:dyDescent="0.25">
      <c r="A517" s="8"/>
      <c r="B517" s="8"/>
      <c r="C517" s="8"/>
      <c r="D517" s="8"/>
      <c r="E517" s="8"/>
      <c r="F517" s="8"/>
      <c r="G517" s="21"/>
      <c r="H517" s="12"/>
      <c r="I517" s="12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idden="1" x14ac:dyDescent="0.25">
      <c r="A518" s="8"/>
      <c r="B518" s="8"/>
      <c r="C518" s="8"/>
      <c r="D518" s="8"/>
      <c r="E518" s="8"/>
      <c r="F518" s="8"/>
      <c r="G518" s="21"/>
      <c r="H518" s="12"/>
      <c r="I518" s="12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idden="1" x14ac:dyDescent="0.25">
      <c r="A519" s="8"/>
      <c r="B519" s="8"/>
      <c r="C519" s="8"/>
      <c r="D519" s="8"/>
      <c r="E519" s="8"/>
      <c r="F519" s="8"/>
      <c r="G519" s="21"/>
      <c r="H519" s="12"/>
      <c r="I519" s="12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idden="1" x14ac:dyDescent="0.25">
      <c r="A520" s="8"/>
      <c r="B520" s="8"/>
      <c r="C520" s="8"/>
      <c r="D520" s="8"/>
      <c r="E520" s="8"/>
      <c r="F520" s="8"/>
      <c r="G520" s="21"/>
      <c r="H520" s="12"/>
      <c r="I520" s="12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idden="1" x14ac:dyDescent="0.25">
      <c r="A521" s="8"/>
      <c r="B521" s="8"/>
      <c r="C521" s="8"/>
      <c r="D521" s="8"/>
      <c r="E521" s="8"/>
      <c r="F521" s="8"/>
      <c r="G521" s="21"/>
      <c r="H521" s="12"/>
      <c r="I521" s="12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idden="1" x14ac:dyDescent="0.25">
      <c r="A522" s="8"/>
      <c r="B522" s="8"/>
      <c r="C522" s="8"/>
      <c r="D522" s="8"/>
      <c r="E522" s="8"/>
      <c r="F522" s="8"/>
      <c r="G522" s="21"/>
      <c r="H522" s="12"/>
      <c r="I522" s="12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idden="1" x14ac:dyDescent="0.25">
      <c r="A523" s="8"/>
      <c r="B523" s="8"/>
      <c r="C523" s="8"/>
      <c r="D523" s="8"/>
      <c r="E523" s="8"/>
      <c r="F523" s="8"/>
      <c r="G523" s="21"/>
      <c r="H523" s="12"/>
      <c r="I523" s="12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idden="1" x14ac:dyDescent="0.25">
      <c r="A524" s="8"/>
      <c r="B524" s="8"/>
      <c r="C524" s="8"/>
      <c r="D524" s="8"/>
      <c r="E524" s="8"/>
      <c r="F524" s="8"/>
      <c r="G524" s="21"/>
      <c r="H524" s="12"/>
      <c r="I524" s="12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idden="1" x14ac:dyDescent="0.25">
      <c r="A525" s="8"/>
      <c r="B525" s="8"/>
      <c r="C525" s="8"/>
      <c r="D525" s="8"/>
      <c r="E525" s="8"/>
      <c r="F525" s="8"/>
      <c r="G525" s="21"/>
      <c r="H525" s="12"/>
      <c r="I525" s="12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idden="1" x14ac:dyDescent="0.25">
      <c r="A526" s="8"/>
      <c r="B526" s="8"/>
      <c r="C526" s="8"/>
      <c r="D526" s="8"/>
      <c r="E526" s="8"/>
      <c r="F526" s="8"/>
      <c r="G526" s="21"/>
      <c r="H526" s="12"/>
      <c r="I526" s="12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idden="1" x14ac:dyDescent="0.25">
      <c r="A527" s="8"/>
      <c r="B527" s="8"/>
      <c r="C527" s="8"/>
      <c r="D527" s="8"/>
      <c r="E527" s="8"/>
      <c r="F527" s="8"/>
      <c r="G527" s="21"/>
      <c r="H527" s="12"/>
      <c r="I527" s="12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idden="1" x14ac:dyDescent="0.25">
      <c r="A528" s="8"/>
      <c r="B528" s="8"/>
      <c r="C528" s="8"/>
      <c r="D528" s="8"/>
      <c r="E528" s="8"/>
      <c r="F528" s="8"/>
      <c r="G528" s="21"/>
      <c r="H528" s="12"/>
      <c r="I528" s="12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idden="1" x14ac:dyDescent="0.25">
      <c r="A529" s="8"/>
      <c r="B529" s="8"/>
      <c r="C529" s="8"/>
      <c r="D529" s="8"/>
      <c r="E529" s="8"/>
      <c r="F529" s="8"/>
      <c r="G529" s="21"/>
      <c r="H529" s="12"/>
      <c r="I529" s="12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idden="1" x14ac:dyDescent="0.25">
      <c r="A530" s="8"/>
      <c r="B530" s="8"/>
      <c r="C530" s="8"/>
      <c r="D530" s="8"/>
      <c r="E530" s="8"/>
      <c r="F530" s="8"/>
      <c r="G530" s="21"/>
      <c r="H530" s="12"/>
      <c r="I530" s="12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idden="1" x14ac:dyDescent="0.25">
      <c r="A531" s="8"/>
      <c r="B531" s="8"/>
      <c r="C531" s="8"/>
      <c r="D531" s="8"/>
      <c r="E531" s="8"/>
      <c r="F531" s="8"/>
      <c r="G531" s="21"/>
      <c r="H531" s="12"/>
      <c r="I531" s="12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idden="1" x14ac:dyDescent="0.25">
      <c r="A532" s="8"/>
      <c r="B532" s="8"/>
      <c r="C532" s="8"/>
      <c r="D532" s="8"/>
      <c r="E532" s="8"/>
      <c r="F532" s="8"/>
      <c r="G532" s="21"/>
      <c r="H532" s="12"/>
      <c r="I532" s="12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idden="1" x14ac:dyDescent="0.25">
      <c r="A533" s="8"/>
      <c r="B533" s="8"/>
      <c r="C533" s="8"/>
      <c r="D533" s="8"/>
      <c r="E533" s="8"/>
      <c r="F533" s="8"/>
      <c r="G533" s="21"/>
      <c r="H533" s="12"/>
      <c r="I533" s="12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idden="1" x14ac:dyDescent="0.25">
      <c r="A534" s="8"/>
      <c r="B534" s="8"/>
      <c r="C534" s="8"/>
      <c r="D534" s="8"/>
      <c r="E534" s="8"/>
      <c r="F534" s="8"/>
      <c r="G534" s="21"/>
      <c r="H534" s="12"/>
      <c r="I534" s="12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idden="1" x14ac:dyDescent="0.25">
      <c r="A535" s="8"/>
      <c r="B535" s="8"/>
      <c r="C535" s="8"/>
      <c r="D535" s="8"/>
      <c r="E535" s="8"/>
      <c r="F535" s="8"/>
      <c r="G535" s="21"/>
      <c r="H535" s="12"/>
      <c r="I535" s="12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idden="1" x14ac:dyDescent="0.25">
      <c r="A536" s="8"/>
      <c r="B536" s="8"/>
      <c r="C536" s="8"/>
      <c r="D536" s="8"/>
      <c r="E536" s="8"/>
      <c r="F536" s="8"/>
      <c r="G536" s="21"/>
      <c r="H536" s="12"/>
      <c r="I536" s="12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idden="1" x14ac:dyDescent="0.25">
      <c r="A537" s="8"/>
      <c r="B537" s="8"/>
      <c r="C537" s="8"/>
      <c r="D537" s="8"/>
      <c r="E537" s="8"/>
      <c r="F537" s="8"/>
      <c r="G537" s="21"/>
      <c r="H537" s="12"/>
      <c r="I537" s="12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idden="1" x14ac:dyDescent="0.25">
      <c r="A538" s="8"/>
      <c r="B538" s="8"/>
      <c r="C538" s="8"/>
      <c r="D538" s="8"/>
      <c r="E538" s="8"/>
      <c r="F538" s="8"/>
      <c r="G538" s="21"/>
      <c r="H538" s="12"/>
      <c r="I538" s="12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idden="1" x14ac:dyDescent="0.25">
      <c r="A539" s="8"/>
      <c r="B539" s="8"/>
      <c r="C539" s="8"/>
      <c r="D539" s="8"/>
      <c r="E539" s="8"/>
      <c r="F539" s="8"/>
      <c r="G539" s="21"/>
      <c r="H539" s="12"/>
      <c r="I539" s="12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idden="1" x14ac:dyDescent="0.25">
      <c r="A540" s="8"/>
      <c r="B540" s="8"/>
      <c r="C540" s="8"/>
      <c r="D540" s="8"/>
      <c r="E540" s="8"/>
      <c r="F540" s="8"/>
      <c r="G540" s="21"/>
      <c r="H540" s="12"/>
      <c r="I540" s="12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idden="1" x14ac:dyDescent="0.25">
      <c r="A541" s="8"/>
      <c r="B541" s="8"/>
      <c r="C541" s="8"/>
      <c r="D541" s="8"/>
      <c r="E541" s="8"/>
      <c r="F541" s="8"/>
      <c r="G541" s="21"/>
      <c r="H541" s="12"/>
      <c r="I541" s="12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idden="1" x14ac:dyDescent="0.25">
      <c r="A542" s="8"/>
      <c r="B542" s="8"/>
      <c r="C542" s="8"/>
      <c r="D542" s="8"/>
      <c r="E542" s="8"/>
      <c r="F542" s="8"/>
      <c r="G542" s="21"/>
      <c r="H542" s="12"/>
      <c r="I542" s="12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idden="1" x14ac:dyDescent="0.25">
      <c r="A543" s="8"/>
      <c r="B543" s="8"/>
      <c r="C543" s="8"/>
      <c r="D543" s="8"/>
      <c r="E543" s="8"/>
      <c r="F543" s="8"/>
      <c r="G543" s="21"/>
      <c r="H543" s="12"/>
      <c r="I543" s="12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idden="1" x14ac:dyDescent="0.25">
      <c r="A544" s="8"/>
      <c r="B544" s="8"/>
      <c r="C544" s="8"/>
      <c r="D544" s="8"/>
      <c r="E544" s="8"/>
      <c r="F544" s="8"/>
      <c r="G544" s="21"/>
      <c r="H544" s="12"/>
      <c r="I544" s="12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idden="1" x14ac:dyDescent="0.25">
      <c r="A545" s="8"/>
      <c r="B545" s="8"/>
      <c r="C545" s="8"/>
      <c r="D545" s="8"/>
      <c r="E545" s="8"/>
      <c r="F545" s="8"/>
      <c r="G545" s="21"/>
      <c r="H545" s="12"/>
      <c r="I545" s="12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idden="1" x14ac:dyDescent="0.25">
      <c r="A546" s="8"/>
      <c r="B546" s="8"/>
      <c r="C546" s="8"/>
      <c r="D546" s="8"/>
      <c r="E546" s="8"/>
      <c r="F546" s="8"/>
      <c r="G546" s="21"/>
      <c r="H546" s="12"/>
      <c r="I546" s="12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idden="1" x14ac:dyDescent="0.25">
      <c r="A547" s="8"/>
      <c r="B547" s="8"/>
      <c r="C547" s="8"/>
      <c r="D547" s="8"/>
      <c r="E547" s="8"/>
      <c r="F547" s="8"/>
      <c r="G547" s="21"/>
      <c r="H547" s="12"/>
      <c r="I547" s="12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idden="1" x14ac:dyDescent="0.25">
      <c r="A548" s="8"/>
      <c r="B548" s="8"/>
      <c r="C548" s="8"/>
      <c r="D548" s="8"/>
      <c r="E548" s="8"/>
      <c r="F548" s="8"/>
      <c r="G548" s="21"/>
      <c r="H548" s="12"/>
      <c r="I548" s="12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idden="1" x14ac:dyDescent="0.25">
      <c r="A549" s="8"/>
      <c r="B549" s="8"/>
      <c r="C549" s="8"/>
      <c r="D549" s="8"/>
      <c r="E549" s="8"/>
      <c r="F549" s="8"/>
      <c r="G549" s="21"/>
      <c r="H549" s="12"/>
      <c r="I549" s="12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idden="1" x14ac:dyDescent="0.25">
      <c r="A550" s="8"/>
      <c r="B550" s="8"/>
      <c r="C550" s="8"/>
      <c r="D550" s="8"/>
      <c r="E550" s="8"/>
      <c r="F550" s="8"/>
      <c r="G550" s="21"/>
      <c r="H550" s="12"/>
      <c r="I550" s="12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idden="1" x14ac:dyDescent="0.25">
      <c r="A551" s="8"/>
      <c r="B551" s="8"/>
      <c r="C551" s="8"/>
      <c r="D551" s="8"/>
      <c r="E551" s="8"/>
      <c r="F551" s="8"/>
      <c r="G551" s="21"/>
      <c r="H551" s="12"/>
      <c r="I551" s="12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idden="1" x14ac:dyDescent="0.25">
      <c r="A552" s="8"/>
      <c r="B552" s="8"/>
      <c r="C552" s="8"/>
      <c r="D552" s="8"/>
      <c r="E552" s="8"/>
      <c r="F552" s="8"/>
      <c r="G552" s="21"/>
      <c r="H552" s="12"/>
      <c r="I552" s="12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idden="1" x14ac:dyDescent="0.25">
      <c r="A553" s="8"/>
      <c r="B553" s="8"/>
      <c r="C553" s="8"/>
      <c r="D553" s="8"/>
      <c r="E553" s="8"/>
      <c r="F553" s="8"/>
      <c r="G553" s="21"/>
      <c r="H553" s="12"/>
      <c r="I553" s="12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idden="1" x14ac:dyDescent="0.25">
      <c r="A554" s="8"/>
      <c r="B554" s="8"/>
      <c r="C554" s="8"/>
      <c r="D554" s="8"/>
      <c r="E554" s="8"/>
      <c r="F554" s="8"/>
      <c r="G554" s="21"/>
      <c r="H554" s="12"/>
      <c r="I554" s="12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idden="1" x14ac:dyDescent="0.25">
      <c r="A555" s="8"/>
      <c r="B555" s="8"/>
      <c r="C555" s="8"/>
      <c r="D555" s="8"/>
      <c r="E555" s="8"/>
      <c r="F555" s="8"/>
      <c r="G555" s="21"/>
      <c r="H555" s="12"/>
      <c r="I555" s="12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idden="1" x14ac:dyDescent="0.25">
      <c r="A556" s="8"/>
      <c r="B556" s="8"/>
      <c r="C556" s="8"/>
      <c r="D556" s="8"/>
      <c r="E556" s="8"/>
      <c r="F556" s="8"/>
      <c r="G556" s="21"/>
      <c r="H556" s="12"/>
      <c r="I556" s="12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idden="1" x14ac:dyDescent="0.25">
      <c r="A557" s="8"/>
      <c r="B557" s="8"/>
      <c r="C557" s="8"/>
      <c r="D557" s="8"/>
      <c r="E557" s="8"/>
      <c r="F557" s="8"/>
      <c r="G557" s="21"/>
      <c r="H557" s="12"/>
      <c r="I557" s="12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idden="1" x14ac:dyDescent="0.25">
      <c r="A558" s="8"/>
      <c r="B558" s="8"/>
      <c r="C558" s="8"/>
      <c r="D558" s="8"/>
      <c r="E558" s="8"/>
      <c r="F558" s="8"/>
      <c r="G558" s="21"/>
      <c r="H558" s="12"/>
      <c r="I558" s="12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idden="1" x14ac:dyDescent="0.25">
      <c r="A559" s="8"/>
      <c r="B559" s="8"/>
      <c r="C559" s="8"/>
      <c r="D559" s="8"/>
      <c r="E559" s="8"/>
      <c r="F559" s="8"/>
      <c r="G559" s="21"/>
      <c r="H559" s="12"/>
      <c r="I559" s="12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idden="1" x14ac:dyDescent="0.25">
      <c r="A560" s="8"/>
      <c r="B560" s="8"/>
      <c r="C560" s="8"/>
      <c r="D560" s="8"/>
      <c r="E560" s="8"/>
      <c r="F560" s="8"/>
      <c r="G560" s="21"/>
      <c r="H560" s="12"/>
      <c r="I560" s="12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idden="1" x14ac:dyDescent="0.25">
      <c r="A561" s="8"/>
      <c r="B561" s="8"/>
      <c r="C561" s="8"/>
      <c r="D561" s="8"/>
      <c r="E561" s="8"/>
      <c r="F561" s="8"/>
      <c r="G561" s="21"/>
      <c r="H561" s="12"/>
      <c r="I561" s="12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idden="1" x14ac:dyDescent="0.25">
      <c r="A562" s="8"/>
      <c r="B562" s="8"/>
      <c r="C562" s="8"/>
      <c r="D562" s="8"/>
      <c r="E562" s="8"/>
      <c r="F562" s="8"/>
      <c r="G562" s="21"/>
      <c r="H562" s="12"/>
      <c r="I562" s="12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idden="1" x14ac:dyDescent="0.25">
      <c r="A563" s="8"/>
      <c r="B563" s="8"/>
      <c r="C563" s="8"/>
      <c r="D563" s="8"/>
      <c r="E563" s="8"/>
      <c r="F563" s="8"/>
      <c r="G563" s="21"/>
      <c r="H563" s="12"/>
      <c r="I563" s="12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idden="1" x14ac:dyDescent="0.25">
      <c r="A564" s="8"/>
      <c r="B564" s="8"/>
      <c r="C564" s="8"/>
      <c r="D564" s="8"/>
      <c r="E564" s="8"/>
      <c r="F564" s="8"/>
      <c r="G564" s="21"/>
      <c r="H564" s="12"/>
      <c r="I564" s="12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idden="1" x14ac:dyDescent="0.25">
      <c r="A565" s="8"/>
      <c r="B565" s="8"/>
      <c r="C565" s="8"/>
      <c r="D565" s="8"/>
      <c r="E565" s="8"/>
      <c r="F565" s="8"/>
      <c r="G565" s="21"/>
      <c r="H565" s="12"/>
      <c r="I565" s="12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idden="1" x14ac:dyDescent="0.25">
      <c r="A566" s="8"/>
      <c r="B566" s="8"/>
      <c r="C566" s="8"/>
      <c r="D566" s="8"/>
      <c r="E566" s="8"/>
      <c r="F566" s="8"/>
      <c r="G566" s="21"/>
      <c r="H566" s="12"/>
      <c r="I566" s="12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idden="1" x14ac:dyDescent="0.25">
      <c r="A567" s="8"/>
      <c r="B567" s="8"/>
      <c r="C567" s="8"/>
      <c r="D567" s="8"/>
      <c r="E567" s="8"/>
      <c r="F567" s="8"/>
      <c r="G567" s="21"/>
      <c r="H567" s="12"/>
      <c r="I567" s="12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idden="1" x14ac:dyDescent="0.25">
      <c r="A568" s="8"/>
      <c r="B568" s="8"/>
      <c r="C568" s="8"/>
      <c r="D568" s="8"/>
      <c r="E568" s="8"/>
      <c r="F568" s="8"/>
      <c r="G568" s="21"/>
      <c r="H568" s="12"/>
      <c r="I568" s="12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idden="1" x14ac:dyDescent="0.25">
      <c r="A569" s="8"/>
      <c r="B569" s="8"/>
      <c r="C569" s="8"/>
      <c r="D569" s="8"/>
      <c r="E569" s="8"/>
      <c r="F569" s="8"/>
      <c r="G569" s="21"/>
      <c r="H569" s="12"/>
      <c r="I569" s="12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idden="1" x14ac:dyDescent="0.25">
      <c r="A570" s="8"/>
      <c r="B570" s="8"/>
      <c r="C570" s="8"/>
      <c r="D570" s="8"/>
      <c r="E570" s="8"/>
      <c r="F570" s="8"/>
      <c r="G570" s="21"/>
      <c r="H570" s="12"/>
      <c r="I570" s="12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idden="1" x14ac:dyDescent="0.25">
      <c r="A571" s="8"/>
      <c r="B571" s="8"/>
      <c r="C571" s="8"/>
      <c r="D571" s="8"/>
      <c r="E571" s="8"/>
      <c r="F571" s="8"/>
      <c r="G571" s="21"/>
      <c r="H571" s="12"/>
      <c r="I571" s="12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idden="1" x14ac:dyDescent="0.25">
      <c r="A572" s="8"/>
      <c r="B572" s="8"/>
      <c r="C572" s="8"/>
      <c r="D572" s="8"/>
      <c r="E572" s="8"/>
      <c r="F572" s="8"/>
      <c r="G572" s="21"/>
      <c r="H572" s="12"/>
      <c r="I572" s="12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idden="1" x14ac:dyDescent="0.25">
      <c r="A573" s="8"/>
      <c r="B573" s="8"/>
      <c r="C573" s="8"/>
      <c r="D573" s="8"/>
      <c r="E573" s="8"/>
      <c r="F573" s="8"/>
      <c r="G573" s="21"/>
      <c r="H573" s="12"/>
      <c r="I573" s="12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idden="1" x14ac:dyDescent="0.25">
      <c r="A574" s="8"/>
      <c r="B574" s="8"/>
      <c r="C574" s="8"/>
      <c r="D574" s="8"/>
      <c r="E574" s="8"/>
      <c r="F574" s="8"/>
      <c r="G574" s="21"/>
      <c r="H574" s="12"/>
      <c r="I574" s="12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idden="1" x14ac:dyDescent="0.25">
      <c r="A575" s="8"/>
      <c r="B575" s="8"/>
      <c r="C575" s="8"/>
      <c r="D575" s="8"/>
      <c r="E575" s="8"/>
      <c r="F575" s="8"/>
      <c r="G575" s="21"/>
      <c r="H575" s="12"/>
      <c r="I575" s="12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idden="1" x14ac:dyDescent="0.25">
      <c r="A576" s="8"/>
      <c r="B576" s="8"/>
      <c r="C576" s="8"/>
      <c r="D576" s="8"/>
      <c r="E576" s="8"/>
      <c r="F576" s="8"/>
      <c r="G576" s="21"/>
      <c r="H576" s="12"/>
      <c r="I576" s="12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idden="1" x14ac:dyDescent="0.25">
      <c r="A577" s="8"/>
      <c r="B577" s="8"/>
      <c r="C577" s="8"/>
      <c r="D577" s="8"/>
      <c r="E577" s="8"/>
      <c r="F577" s="8"/>
      <c r="G577" s="21"/>
      <c r="H577" s="12"/>
      <c r="I577" s="12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idden="1" x14ac:dyDescent="0.25">
      <c r="A578" s="8"/>
      <c r="B578" s="8"/>
      <c r="C578" s="8"/>
      <c r="D578" s="8"/>
      <c r="E578" s="8"/>
      <c r="F578" s="8"/>
      <c r="G578" s="21"/>
      <c r="H578" s="12"/>
      <c r="I578" s="12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idden="1" x14ac:dyDescent="0.25">
      <c r="A579" s="8"/>
      <c r="B579" s="8"/>
      <c r="C579" s="8"/>
      <c r="D579" s="8"/>
      <c r="E579" s="8"/>
      <c r="F579" s="8"/>
      <c r="G579" s="21"/>
      <c r="H579" s="12"/>
      <c r="I579" s="12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idden="1" x14ac:dyDescent="0.25">
      <c r="A580" s="8"/>
      <c r="B580" s="8"/>
      <c r="C580" s="8"/>
      <c r="D580" s="8"/>
      <c r="E580" s="8"/>
      <c r="F580" s="8"/>
      <c r="G580" s="21"/>
      <c r="H580" s="12"/>
      <c r="I580" s="12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idden="1" x14ac:dyDescent="0.25">
      <c r="A581" s="8"/>
      <c r="B581" s="8"/>
      <c r="C581" s="8"/>
      <c r="D581" s="8"/>
      <c r="E581" s="8"/>
      <c r="F581" s="8"/>
      <c r="G581" s="21"/>
      <c r="H581" s="12"/>
      <c r="I581" s="12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idden="1" x14ac:dyDescent="0.25">
      <c r="A582" s="8"/>
      <c r="B582" s="8"/>
      <c r="C582" s="8"/>
      <c r="D582" s="8"/>
      <c r="E582" s="8"/>
      <c r="F582" s="8"/>
      <c r="G582" s="21"/>
      <c r="H582" s="12"/>
      <c r="I582" s="12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idden="1" x14ac:dyDescent="0.25">
      <c r="A583" s="8"/>
      <c r="B583" s="8"/>
      <c r="C583" s="8"/>
      <c r="D583" s="8"/>
      <c r="E583" s="8"/>
      <c r="F583" s="8"/>
      <c r="G583" s="21"/>
      <c r="H583" s="12"/>
      <c r="I583" s="12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idden="1" x14ac:dyDescent="0.25">
      <c r="A584" s="8"/>
      <c r="B584" s="8"/>
      <c r="C584" s="8"/>
      <c r="D584" s="8"/>
      <c r="E584" s="8"/>
      <c r="F584" s="8"/>
      <c r="G584" s="21"/>
      <c r="H584" s="12"/>
      <c r="I584" s="12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idden="1" x14ac:dyDescent="0.25">
      <c r="A585" s="8"/>
      <c r="B585" s="8"/>
      <c r="C585" s="8"/>
      <c r="D585" s="8"/>
      <c r="E585" s="8"/>
      <c r="F585" s="8"/>
      <c r="G585" s="21"/>
      <c r="H585" s="12"/>
      <c r="I585" s="12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idden="1" x14ac:dyDescent="0.25">
      <c r="A586" s="8"/>
      <c r="B586" s="8"/>
      <c r="C586" s="8"/>
      <c r="D586" s="8"/>
      <c r="E586" s="8"/>
      <c r="F586" s="8"/>
      <c r="G586" s="21"/>
      <c r="H586" s="12"/>
      <c r="I586" s="12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idden="1" x14ac:dyDescent="0.25">
      <c r="A587" s="8"/>
      <c r="B587" s="8"/>
      <c r="C587" s="8"/>
      <c r="D587" s="8"/>
      <c r="E587" s="8"/>
      <c r="F587" s="8"/>
      <c r="G587" s="21"/>
      <c r="H587" s="12"/>
      <c r="I587" s="12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idden="1" x14ac:dyDescent="0.25">
      <c r="A588" s="8"/>
      <c r="B588" s="8"/>
      <c r="C588" s="8"/>
      <c r="D588" s="8"/>
      <c r="E588" s="8"/>
      <c r="F588" s="8"/>
      <c r="G588" s="21"/>
      <c r="H588" s="12"/>
      <c r="I588" s="12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idden="1" x14ac:dyDescent="0.25">
      <c r="A589" s="8"/>
      <c r="B589" s="8"/>
      <c r="C589" s="8"/>
      <c r="D589" s="8"/>
      <c r="E589" s="8"/>
      <c r="F589" s="8"/>
      <c r="G589" s="21"/>
      <c r="H589" s="12"/>
      <c r="I589" s="12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idden="1" x14ac:dyDescent="0.25">
      <c r="A590" s="8"/>
      <c r="B590" s="8"/>
      <c r="C590" s="8"/>
      <c r="D590" s="8"/>
      <c r="E590" s="8"/>
      <c r="F590" s="8"/>
      <c r="G590" s="21"/>
      <c r="H590" s="12"/>
      <c r="I590" s="12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idden="1" x14ac:dyDescent="0.25">
      <c r="A591" s="8"/>
      <c r="B591" s="8"/>
      <c r="C591" s="8"/>
      <c r="D591" s="8"/>
      <c r="E591" s="8"/>
      <c r="F591" s="8"/>
      <c r="G591" s="21"/>
      <c r="H591" s="12"/>
      <c r="I591" s="12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idden="1" x14ac:dyDescent="0.25">
      <c r="A592" s="8"/>
      <c r="B592" s="8"/>
      <c r="C592" s="8"/>
      <c r="D592" s="8"/>
      <c r="E592" s="8"/>
      <c r="F592" s="8"/>
      <c r="G592" s="21"/>
      <c r="H592" s="12"/>
      <c r="I592" s="12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idden="1" x14ac:dyDescent="0.25">
      <c r="A593" s="8"/>
      <c r="B593" s="8"/>
      <c r="C593" s="8"/>
      <c r="D593" s="8"/>
      <c r="E593" s="8"/>
      <c r="F593" s="8"/>
      <c r="G593" s="21"/>
      <c r="H593" s="12"/>
      <c r="I593" s="12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idden="1" x14ac:dyDescent="0.25">
      <c r="A594" s="8"/>
      <c r="B594" s="8"/>
      <c r="C594" s="8"/>
      <c r="D594" s="8"/>
      <c r="E594" s="8"/>
      <c r="F594" s="8"/>
      <c r="G594" s="21"/>
      <c r="H594" s="12"/>
      <c r="I594" s="12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idden="1" x14ac:dyDescent="0.25">
      <c r="A595" s="8"/>
      <c r="B595" s="8"/>
      <c r="C595" s="8"/>
      <c r="D595" s="8"/>
      <c r="E595" s="8"/>
      <c r="F595" s="8"/>
      <c r="G595" s="21"/>
      <c r="H595" s="12"/>
      <c r="I595" s="12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idden="1" x14ac:dyDescent="0.25">
      <c r="A596" s="8"/>
      <c r="B596" s="8"/>
      <c r="C596" s="8"/>
      <c r="D596" s="8"/>
      <c r="E596" s="8"/>
      <c r="F596" s="8"/>
      <c r="G596" s="21"/>
      <c r="H596" s="12"/>
      <c r="I596" s="12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idden="1" x14ac:dyDescent="0.25">
      <c r="A597" s="8"/>
      <c r="B597" s="8"/>
      <c r="C597" s="8"/>
      <c r="D597" s="8"/>
      <c r="E597" s="8"/>
      <c r="F597" s="8"/>
      <c r="G597" s="21"/>
      <c r="H597" s="12"/>
      <c r="I597" s="12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idden="1" x14ac:dyDescent="0.25">
      <c r="A598" s="8"/>
      <c r="B598" s="8"/>
      <c r="C598" s="8"/>
      <c r="D598" s="8"/>
      <c r="E598" s="8"/>
      <c r="F598" s="8"/>
      <c r="G598" s="21"/>
      <c r="H598" s="12"/>
      <c r="I598" s="12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idden="1" x14ac:dyDescent="0.25">
      <c r="A599" s="8"/>
      <c r="B599" s="8"/>
      <c r="C599" s="8"/>
      <c r="D599" s="8"/>
      <c r="E599" s="8"/>
      <c r="F599" s="8"/>
      <c r="G599" s="21"/>
      <c r="H599" s="12"/>
      <c r="I599" s="12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idden="1" x14ac:dyDescent="0.25">
      <c r="A600" s="8"/>
      <c r="B600" s="8"/>
      <c r="C600" s="8"/>
      <c r="D600" s="8"/>
      <c r="E600" s="8"/>
      <c r="F600" s="8"/>
      <c r="G600" s="21"/>
      <c r="H600" s="12"/>
      <c r="I600" s="12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idden="1" x14ac:dyDescent="0.25">
      <c r="A601" s="8"/>
      <c r="B601" s="8"/>
      <c r="C601" s="8"/>
      <c r="D601" s="8"/>
      <c r="E601" s="8"/>
      <c r="F601" s="8"/>
      <c r="G601" s="21"/>
      <c r="H601" s="12"/>
      <c r="I601" s="12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idden="1" x14ac:dyDescent="0.25">
      <c r="A602" s="8"/>
      <c r="B602" s="8"/>
      <c r="C602" s="8"/>
      <c r="D602" s="8"/>
      <c r="E602" s="8"/>
      <c r="F602" s="8"/>
      <c r="G602" s="21"/>
      <c r="H602" s="12"/>
      <c r="I602" s="12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idden="1" x14ac:dyDescent="0.25">
      <c r="A603" s="8"/>
      <c r="B603" s="8"/>
      <c r="C603" s="8"/>
      <c r="D603" s="8"/>
      <c r="E603" s="8"/>
      <c r="F603" s="8"/>
      <c r="G603" s="21"/>
      <c r="H603" s="12"/>
      <c r="I603" s="12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idden="1" x14ac:dyDescent="0.25">
      <c r="A604" s="8"/>
      <c r="B604" s="8"/>
      <c r="C604" s="8"/>
      <c r="D604" s="8"/>
      <c r="E604" s="8"/>
      <c r="F604" s="8"/>
      <c r="G604" s="21"/>
      <c r="H604" s="12"/>
      <c r="I604" s="12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idden="1" x14ac:dyDescent="0.25">
      <c r="A605" s="8"/>
      <c r="B605" s="8"/>
      <c r="C605" s="8"/>
      <c r="D605" s="8"/>
      <c r="E605" s="8"/>
      <c r="F605" s="8"/>
      <c r="G605" s="21"/>
      <c r="H605" s="12"/>
      <c r="I605" s="12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idden="1" x14ac:dyDescent="0.25">
      <c r="A606" s="8"/>
      <c r="B606" s="8"/>
      <c r="C606" s="8"/>
      <c r="D606" s="8"/>
      <c r="E606" s="8"/>
      <c r="F606" s="8"/>
      <c r="G606" s="21"/>
      <c r="H606" s="12"/>
      <c r="I606" s="12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idden="1" x14ac:dyDescent="0.25">
      <c r="A607" s="8"/>
      <c r="B607" s="8"/>
      <c r="C607" s="8"/>
      <c r="D607" s="8"/>
      <c r="E607" s="8"/>
      <c r="F607" s="8"/>
      <c r="G607" s="21"/>
      <c r="H607" s="12"/>
      <c r="I607" s="12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idden="1" x14ac:dyDescent="0.25">
      <c r="A608" s="8"/>
      <c r="B608" s="8"/>
      <c r="C608" s="8"/>
      <c r="D608" s="8"/>
      <c r="E608" s="8"/>
      <c r="F608" s="8"/>
      <c r="G608" s="21"/>
      <c r="H608" s="12"/>
      <c r="I608" s="12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idden="1" x14ac:dyDescent="0.25">
      <c r="A609" s="8"/>
      <c r="B609" s="8"/>
      <c r="C609" s="8"/>
      <c r="D609" s="8"/>
      <c r="E609" s="8"/>
      <c r="F609" s="8"/>
      <c r="G609" s="21"/>
      <c r="H609" s="12"/>
      <c r="I609" s="12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idden="1" x14ac:dyDescent="0.25">
      <c r="A610" s="8"/>
      <c r="B610" s="8"/>
      <c r="C610" s="8"/>
      <c r="D610" s="8"/>
      <c r="E610" s="8"/>
      <c r="F610" s="8"/>
      <c r="G610" s="21"/>
      <c r="H610" s="12"/>
      <c r="I610" s="12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idden="1" x14ac:dyDescent="0.25">
      <c r="A611" s="8"/>
      <c r="B611" s="8"/>
      <c r="C611" s="8"/>
      <c r="D611" s="8"/>
      <c r="E611" s="8"/>
      <c r="F611" s="8"/>
      <c r="G611" s="21"/>
      <c r="H611" s="12"/>
      <c r="I611" s="12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idden="1" x14ac:dyDescent="0.25">
      <c r="A612" s="8"/>
      <c r="B612" s="8"/>
      <c r="C612" s="8"/>
      <c r="D612" s="8"/>
      <c r="E612" s="8"/>
      <c r="F612" s="8"/>
      <c r="G612" s="21"/>
      <c r="H612" s="12"/>
      <c r="I612" s="12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idden="1" x14ac:dyDescent="0.25">
      <c r="A613" s="8"/>
      <c r="B613" s="8"/>
      <c r="C613" s="8"/>
      <c r="D613" s="8"/>
      <c r="E613" s="8"/>
      <c r="F613" s="8"/>
      <c r="G613" s="21"/>
      <c r="H613" s="12"/>
      <c r="I613" s="12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idden="1" x14ac:dyDescent="0.25">
      <c r="A614" s="8"/>
      <c r="B614" s="8"/>
      <c r="C614" s="8"/>
      <c r="D614" s="8"/>
      <c r="E614" s="8"/>
      <c r="F614" s="8"/>
      <c r="G614" s="21"/>
      <c r="H614" s="12"/>
      <c r="I614" s="12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idden="1" x14ac:dyDescent="0.25">
      <c r="A615" s="8"/>
      <c r="B615" s="8"/>
      <c r="C615" s="8"/>
      <c r="D615" s="8"/>
      <c r="E615" s="8"/>
      <c r="F615" s="8"/>
      <c r="G615" s="21"/>
      <c r="H615" s="12"/>
      <c r="I615" s="12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idden="1" x14ac:dyDescent="0.25">
      <c r="A616" s="8"/>
      <c r="B616" s="8"/>
      <c r="C616" s="8"/>
      <c r="D616" s="8"/>
      <c r="E616" s="8"/>
      <c r="F616" s="8"/>
      <c r="G616" s="21"/>
      <c r="H616" s="12"/>
      <c r="I616" s="12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idden="1" x14ac:dyDescent="0.25">
      <c r="A617" s="8"/>
      <c r="B617" s="8"/>
      <c r="C617" s="8"/>
      <c r="D617" s="8"/>
      <c r="E617" s="8"/>
      <c r="F617" s="8"/>
      <c r="G617" s="21"/>
      <c r="H617" s="12"/>
      <c r="I617" s="12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idden="1" x14ac:dyDescent="0.25">
      <c r="A618" s="8"/>
      <c r="B618" s="8"/>
      <c r="C618" s="8"/>
      <c r="D618" s="8"/>
      <c r="E618" s="8"/>
      <c r="F618" s="8"/>
      <c r="G618" s="21"/>
      <c r="H618" s="12"/>
      <c r="I618" s="12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idden="1" x14ac:dyDescent="0.25">
      <c r="A619" s="8"/>
      <c r="B619" s="8"/>
      <c r="C619" s="8"/>
      <c r="D619" s="8"/>
      <c r="E619" s="8"/>
      <c r="F619" s="8"/>
      <c r="G619" s="21"/>
      <c r="H619" s="12"/>
      <c r="I619" s="12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idden="1" x14ac:dyDescent="0.25">
      <c r="A620" s="8"/>
      <c r="B620" s="8"/>
      <c r="C620" s="8"/>
      <c r="D620" s="8"/>
      <c r="E620" s="8"/>
      <c r="F620" s="8"/>
      <c r="G620" s="21"/>
      <c r="H620" s="12"/>
      <c r="I620" s="12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idden="1" x14ac:dyDescent="0.25">
      <c r="A621" s="8"/>
      <c r="B621" s="8"/>
      <c r="C621" s="8"/>
      <c r="D621" s="8"/>
      <c r="E621" s="8"/>
      <c r="F621" s="8"/>
      <c r="G621" s="21"/>
      <c r="H621" s="12"/>
      <c r="I621" s="12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idden="1" x14ac:dyDescent="0.25">
      <c r="A622" s="8"/>
      <c r="B622" s="8"/>
      <c r="C622" s="8"/>
      <c r="D622" s="8"/>
      <c r="E622" s="8"/>
      <c r="F622" s="8"/>
      <c r="G622" s="21"/>
      <c r="H622" s="12"/>
      <c r="I622" s="12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idden="1" x14ac:dyDescent="0.25">
      <c r="A623" s="8"/>
      <c r="B623" s="8"/>
      <c r="C623" s="8"/>
      <c r="D623" s="8"/>
      <c r="E623" s="8"/>
      <c r="F623" s="8"/>
      <c r="G623" s="21"/>
      <c r="H623" s="12"/>
      <c r="I623" s="12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idden="1" x14ac:dyDescent="0.25">
      <c r="A624" s="8"/>
      <c r="B624" s="8"/>
      <c r="C624" s="8"/>
      <c r="D624" s="8"/>
      <c r="E624" s="8"/>
      <c r="F624" s="8"/>
      <c r="G624" s="21"/>
      <c r="H624" s="12"/>
      <c r="I624" s="12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idden="1" x14ac:dyDescent="0.25">
      <c r="A625" s="8"/>
      <c r="B625" s="8"/>
      <c r="C625" s="8"/>
      <c r="D625" s="8"/>
      <c r="E625" s="8"/>
      <c r="F625" s="8"/>
      <c r="G625" s="21"/>
      <c r="H625" s="12"/>
      <c r="I625" s="12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idden="1" x14ac:dyDescent="0.25">
      <c r="A626" s="8"/>
      <c r="B626" s="8"/>
      <c r="C626" s="8"/>
      <c r="D626" s="8"/>
      <c r="E626" s="8"/>
      <c r="F626" s="8"/>
      <c r="G626" s="21"/>
      <c r="H626" s="12"/>
      <c r="I626" s="12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idden="1" x14ac:dyDescent="0.25">
      <c r="A627" s="8"/>
      <c r="B627" s="8"/>
      <c r="C627" s="8"/>
      <c r="D627" s="8"/>
      <c r="E627" s="8"/>
      <c r="F627" s="8"/>
      <c r="G627" s="21"/>
      <c r="H627" s="12"/>
      <c r="I627" s="12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idden="1" x14ac:dyDescent="0.25">
      <c r="A628" s="8"/>
      <c r="B628" s="8"/>
      <c r="C628" s="8"/>
      <c r="D628" s="8"/>
      <c r="E628" s="8"/>
      <c r="F628" s="8"/>
      <c r="G628" s="21"/>
      <c r="H628" s="12"/>
      <c r="I628" s="12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idden="1" x14ac:dyDescent="0.25">
      <c r="A629" s="8"/>
      <c r="B629" s="8"/>
      <c r="C629" s="8"/>
      <c r="D629" s="8"/>
      <c r="E629" s="8"/>
      <c r="F629" s="8"/>
      <c r="G629" s="21"/>
      <c r="H629" s="12"/>
      <c r="I629" s="12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idden="1" x14ac:dyDescent="0.25">
      <c r="A630" s="8"/>
      <c r="B630" s="8"/>
      <c r="C630" s="8"/>
      <c r="D630" s="8"/>
      <c r="E630" s="8"/>
      <c r="F630" s="8"/>
      <c r="G630" s="21"/>
      <c r="H630" s="12"/>
      <c r="I630" s="12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idden="1" x14ac:dyDescent="0.25">
      <c r="A631" s="8"/>
      <c r="B631" s="8"/>
      <c r="C631" s="8"/>
      <c r="D631" s="8"/>
      <c r="E631" s="8"/>
      <c r="F631" s="8"/>
      <c r="G631" s="21"/>
      <c r="H631" s="12"/>
      <c r="I631" s="12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idden="1" x14ac:dyDescent="0.25">
      <c r="A632" s="8"/>
      <c r="B632" s="8"/>
      <c r="C632" s="8"/>
      <c r="D632" s="8"/>
      <c r="E632" s="8"/>
      <c r="F632" s="8"/>
      <c r="G632" s="21"/>
      <c r="H632" s="12"/>
      <c r="I632" s="12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idden="1" x14ac:dyDescent="0.25">
      <c r="A633" s="8"/>
      <c r="B633" s="8"/>
      <c r="C633" s="8"/>
      <c r="D633" s="8"/>
      <c r="E633" s="8"/>
      <c r="F633" s="8"/>
      <c r="G633" s="21"/>
      <c r="H633" s="12"/>
      <c r="I633" s="12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idden="1" x14ac:dyDescent="0.25">
      <c r="A634" s="8"/>
      <c r="B634" s="8"/>
      <c r="C634" s="8"/>
      <c r="D634" s="8"/>
      <c r="E634" s="8"/>
      <c r="F634" s="8"/>
      <c r="G634" s="21"/>
      <c r="H634" s="12"/>
      <c r="I634" s="12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idden="1" x14ac:dyDescent="0.25">
      <c r="A635" s="8"/>
      <c r="B635" s="8"/>
      <c r="C635" s="8"/>
      <c r="D635" s="8"/>
      <c r="E635" s="8"/>
      <c r="F635" s="8"/>
      <c r="G635" s="21"/>
      <c r="H635" s="12"/>
      <c r="I635" s="12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idden="1" x14ac:dyDescent="0.25">
      <c r="A636" s="8"/>
      <c r="B636" s="8"/>
      <c r="C636" s="8"/>
      <c r="D636" s="8"/>
      <c r="E636" s="8"/>
      <c r="F636" s="8"/>
      <c r="G636" s="21"/>
      <c r="H636" s="12"/>
      <c r="I636" s="12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idden="1" x14ac:dyDescent="0.25">
      <c r="A637" s="8"/>
      <c r="B637" s="8"/>
      <c r="C637" s="8"/>
      <c r="D637" s="8"/>
      <c r="E637" s="8"/>
      <c r="F637" s="8"/>
      <c r="G637" s="21"/>
      <c r="H637" s="12"/>
      <c r="I637" s="12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idden="1" x14ac:dyDescent="0.25">
      <c r="A638" s="8"/>
      <c r="B638" s="8"/>
      <c r="C638" s="8"/>
      <c r="D638" s="8"/>
      <c r="E638" s="8"/>
      <c r="F638" s="8"/>
      <c r="G638" s="21"/>
      <c r="H638" s="12"/>
      <c r="I638" s="12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idden="1" x14ac:dyDescent="0.25">
      <c r="A639" s="8"/>
      <c r="B639" s="8"/>
      <c r="C639" s="8"/>
      <c r="D639" s="8"/>
      <c r="E639" s="8"/>
      <c r="F639" s="8"/>
      <c r="G639" s="21"/>
      <c r="H639" s="12"/>
      <c r="I639" s="12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idden="1" x14ac:dyDescent="0.25">
      <c r="A640" s="8"/>
      <c r="B640" s="8"/>
      <c r="C640" s="8"/>
      <c r="D640" s="8"/>
      <c r="E640" s="8"/>
      <c r="F640" s="8"/>
      <c r="G640" s="21"/>
      <c r="H640" s="12"/>
      <c r="I640" s="12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idden="1" x14ac:dyDescent="0.25">
      <c r="A641" s="8"/>
      <c r="B641" s="8"/>
      <c r="C641" s="8"/>
      <c r="D641" s="8"/>
      <c r="E641" s="8"/>
      <c r="F641" s="8"/>
      <c r="G641" s="21"/>
      <c r="H641" s="12"/>
      <c r="I641" s="12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idden="1" x14ac:dyDescent="0.25">
      <c r="A642" s="8"/>
      <c r="B642" s="8"/>
      <c r="C642" s="8"/>
      <c r="D642" s="8"/>
      <c r="E642" s="8"/>
      <c r="F642" s="8"/>
      <c r="G642" s="21"/>
      <c r="H642" s="12"/>
      <c r="I642" s="12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idden="1" x14ac:dyDescent="0.25">
      <c r="A643" s="8"/>
      <c r="B643" s="8"/>
      <c r="C643" s="8"/>
      <c r="D643" s="8"/>
      <c r="E643" s="8"/>
      <c r="F643" s="8"/>
      <c r="G643" s="21"/>
      <c r="H643" s="12"/>
      <c r="I643" s="12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idden="1" x14ac:dyDescent="0.25">
      <c r="A644" s="8"/>
      <c r="B644" s="8"/>
      <c r="C644" s="8"/>
      <c r="D644" s="8"/>
      <c r="E644" s="8"/>
      <c r="F644" s="8"/>
      <c r="G644" s="21"/>
      <c r="H644" s="12"/>
      <c r="I644" s="12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idden="1" x14ac:dyDescent="0.25">
      <c r="A645" s="8"/>
      <c r="B645" s="8"/>
      <c r="C645" s="8"/>
      <c r="D645" s="8"/>
      <c r="E645" s="8"/>
      <c r="F645" s="8"/>
      <c r="G645" s="21"/>
      <c r="H645" s="12"/>
      <c r="I645" s="12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idden="1" x14ac:dyDescent="0.25">
      <c r="A646" s="8"/>
      <c r="B646" s="8"/>
      <c r="C646" s="8"/>
      <c r="D646" s="8"/>
      <c r="E646" s="8"/>
      <c r="F646" s="8"/>
      <c r="G646" s="21"/>
      <c r="H646" s="12"/>
      <c r="I646" s="12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idden="1" x14ac:dyDescent="0.25">
      <c r="A647" s="8"/>
      <c r="B647" s="8"/>
      <c r="C647" s="8"/>
      <c r="D647" s="8"/>
      <c r="E647" s="8"/>
      <c r="F647" s="8"/>
      <c r="G647" s="21"/>
      <c r="H647" s="12"/>
      <c r="I647" s="12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idden="1" x14ac:dyDescent="0.25">
      <c r="A648" s="8"/>
      <c r="B648" s="8"/>
      <c r="C648" s="8"/>
      <c r="D648" s="8"/>
      <c r="E648" s="8"/>
      <c r="F648" s="8"/>
      <c r="G648" s="21"/>
      <c r="H648" s="12"/>
      <c r="I648" s="12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idden="1" x14ac:dyDescent="0.25">
      <c r="A649" s="8"/>
      <c r="B649" s="8"/>
      <c r="C649" s="8"/>
      <c r="D649" s="8"/>
      <c r="E649" s="8"/>
      <c r="F649" s="8"/>
      <c r="G649" s="21"/>
      <c r="H649" s="12"/>
      <c r="I649" s="12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idden="1" x14ac:dyDescent="0.25">
      <c r="A650" s="8"/>
      <c r="B650" s="8"/>
      <c r="C650" s="8"/>
      <c r="D650" s="8"/>
      <c r="E650" s="8"/>
      <c r="F650" s="8"/>
      <c r="G650" s="21"/>
      <c r="H650" s="12"/>
      <c r="I650" s="12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idden="1" x14ac:dyDescent="0.25">
      <c r="A651" s="8"/>
      <c r="B651" s="8"/>
      <c r="C651" s="8"/>
      <c r="D651" s="8"/>
      <c r="E651" s="8"/>
      <c r="F651" s="8"/>
      <c r="G651" s="21"/>
      <c r="H651" s="12"/>
      <c r="I651" s="12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idden="1" x14ac:dyDescent="0.25">
      <c r="A652" s="8"/>
      <c r="B652" s="8"/>
      <c r="C652" s="8"/>
      <c r="D652" s="8"/>
      <c r="E652" s="8"/>
      <c r="F652" s="8"/>
      <c r="G652" s="21"/>
      <c r="H652" s="12"/>
      <c r="I652" s="12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idden="1" x14ac:dyDescent="0.25">
      <c r="A653" s="8"/>
      <c r="B653" s="8"/>
      <c r="C653" s="8"/>
      <c r="D653" s="8"/>
      <c r="E653" s="8"/>
      <c r="F653" s="8"/>
      <c r="G653" s="21"/>
      <c r="H653" s="12"/>
      <c r="I653" s="12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idden="1" x14ac:dyDescent="0.25">
      <c r="A654" s="8"/>
      <c r="B654" s="8"/>
      <c r="C654" s="8"/>
      <c r="D654" s="8"/>
      <c r="E654" s="8"/>
      <c r="F654" s="8"/>
      <c r="G654" s="21"/>
      <c r="H654" s="12"/>
      <c r="I654" s="12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idden="1" x14ac:dyDescent="0.25">
      <c r="A655" s="8"/>
      <c r="B655" s="8"/>
      <c r="C655" s="8"/>
      <c r="D655" s="8"/>
      <c r="E655" s="8"/>
      <c r="F655" s="8"/>
      <c r="G655" s="21"/>
      <c r="H655" s="12"/>
      <c r="I655" s="12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idden="1" x14ac:dyDescent="0.25">
      <c r="A656" s="8"/>
      <c r="B656" s="8"/>
      <c r="C656" s="8"/>
      <c r="D656" s="8"/>
      <c r="E656" s="8"/>
      <c r="F656" s="8"/>
      <c r="G656" s="21"/>
      <c r="H656" s="12"/>
      <c r="I656" s="12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idden="1" x14ac:dyDescent="0.25">
      <c r="A657" s="8"/>
      <c r="B657" s="8"/>
      <c r="C657" s="8"/>
      <c r="D657" s="8"/>
      <c r="E657" s="8"/>
      <c r="F657" s="8"/>
      <c r="G657" s="21"/>
      <c r="H657" s="12"/>
      <c r="I657" s="12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idden="1" x14ac:dyDescent="0.25">
      <c r="A658" s="8"/>
      <c r="B658" s="8"/>
      <c r="C658" s="8"/>
      <c r="D658" s="8"/>
      <c r="E658" s="8"/>
      <c r="F658" s="8"/>
      <c r="G658" s="21"/>
      <c r="H658" s="12"/>
      <c r="I658" s="12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idden="1" x14ac:dyDescent="0.25">
      <c r="A659" s="8"/>
      <c r="B659" s="8"/>
      <c r="C659" s="8"/>
      <c r="D659" s="8"/>
      <c r="E659" s="8"/>
      <c r="F659" s="8"/>
      <c r="G659" s="21"/>
      <c r="H659" s="12"/>
      <c r="I659" s="12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idden="1" x14ac:dyDescent="0.25">
      <c r="A660" s="8"/>
      <c r="B660" s="8"/>
      <c r="C660" s="8"/>
      <c r="D660" s="8"/>
      <c r="E660" s="8"/>
      <c r="F660" s="8"/>
      <c r="G660" s="21"/>
      <c r="H660" s="12"/>
      <c r="I660" s="12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idden="1" x14ac:dyDescent="0.25">
      <c r="A661" s="8"/>
      <c r="B661" s="8"/>
      <c r="C661" s="8"/>
      <c r="D661" s="8"/>
      <c r="E661" s="8"/>
      <c r="F661" s="8"/>
      <c r="G661" s="21"/>
      <c r="H661" s="12"/>
      <c r="I661" s="12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idden="1" x14ac:dyDescent="0.25">
      <c r="A662" s="8"/>
      <c r="B662" s="8"/>
      <c r="C662" s="8"/>
      <c r="D662" s="8"/>
      <c r="E662" s="8"/>
      <c r="F662" s="8"/>
      <c r="G662" s="21"/>
      <c r="H662" s="12"/>
      <c r="I662" s="12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idden="1" x14ac:dyDescent="0.25">
      <c r="A663" s="8"/>
      <c r="B663" s="8"/>
      <c r="C663" s="8"/>
      <c r="D663" s="8"/>
      <c r="E663" s="8"/>
      <c r="F663" s="8"/>
      <c r="G663" s="21"/>
      <c r="H663" s="12"/>
      <c r="I663" s="12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idden="1" x14ac:dyDescent="0.25">
      <c r="A664" s="8"/>
      <c r="B664" s="8"/>
      <c r="C664" s="8"/>
      <c r="D664" s="8"/>
      <c r="E664" s="8"/>
      <c r="F664" s="8"/>
      <c r="G664" s="21"/>
      <c r="H664" s="12"/>
      <c r="I664" s="12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idden="1" x14ac:dyDescent="0.25">
      <c r="A665" s="8"/>
      <c r="B665" s="8"/>
      <c r="C665" s="8"/>
      <c r="D665" s="8"/>
      <c r="E665" s="8"/>
      <c r="F665" s="8"/>
      <c r="G665" s="21"/>
      <c r="H665" s="12"/>
      <c r="I665" s="12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idden="1" x14ac:dyDescent="0.25">
      <c r="A666" s="8"/>
      <c r="B666" s="8"/>
      <c r="C666" s="8"/>
      <c r="D666" s="8"/>
      <c r="E666" s="8"/>
      <c r="F666" s="8"/>
      <c r="G666" s="21"/>
      <c r="H666" s="12"/>
      <c r="I666" s="12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idden="1" x14ac:dyDescent="0.25">
      <c r="A667" s="8"/>
      <c r="B667" s="8"/>
      <c r="C667" s="8"/>
      <c r="D667" s="8"/>
      <c r="E667" s="8"/>
      <c r="F667" s="8"/>
      <c r="G667" s="21"/>
      <c r="H667" s="12"/>
      <c r="I667" s="12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idden="1" x14ac:dyDescent="0.25">
      <c r="A668" s="8"/>
      <c r="B668" s="8"/>
      <c r="C668" s="8"/>
      <c r="D668" s="8"/>
      <c r="E668" s="8"/>
      <c r="F668" s="8"/>
      <c r="G668" s="21"/>
      <c r="H668" s="12"/>
      <c r="I668" s="12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idden="1" x14ac:dyDescent="0.25">
      <c r="A669" s="8"/>
      <c r="B669" s="8"/>
      <c r="C669" s="8"/>
      <c r="D669" s="8"/>
      <c r="E669" s="8"/>
      <c r="F669" s="8"/>
      <c r="G669" s="21"/>
      <c r="H669" s="12"/>
      <c r="I669" s="12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idden="1" x14ac:dyDescent="0.25">
      <c r="A670" s="8"/>
      <c r="B670" s="8"/>
      <c r="C670" s="8"/>
      <c r="D670" s="8"/>
      <c r="E670" s="8"/>
      <c r="F670" s="8"/>
      <c r="G670" s="21"/>
      <c r="H670" s="12"/>
      <c r="I670" s="12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idden="1" x14ac:dyDescent="0.25">
      <c r="A671" s="8"/>
      <c r="B671" s="8"/>
      <c r="C671" s="8"/>
      <c r="D671" s="8"/>
      <c r="E671" s="8"/>
      <c r="F671" s="8"/>
      <c r="G671" s="21"/>
      <c r="H671" s="12"/>
      <c r="I671" s="12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idden="1" x14ac:dyDescent="0.25">
      <c r="A672" s="8"/>
      <c r="B672" s="8"/>
      <c r="C672" s="8"/>
      <c r="D672" s="8"/>
      <c r="E672" s="8"/>
      <c r="F672" s="8"/>
      <c r="G672" s="21"/>
      <c r="H672" s="12"/>
      <c r="I672" s="12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idden="1" x14ac:dyDescent="0.25">
      <c r="A673" s="8"/>
      <c r="B673" s="8"/>
      <c r="C673" s="8"/>
      <c r="D673" s="8"/>
      <c r="E673" s="8"/>
      <c r="F673" s="8"/>
      <c r="G673" s="21"/>
      <c r="H673" s="12"/>
      <c r="I673" s="12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idden="1" x14ac:dyDescent="0.25">
      <c r="A674" s="8"/>
      <c r="B674" s="8"/>
      <c r="C674" s="8"/>
      <c r="D674" s="8"/>
      <c r="E674" s="8"/>
      <c r="F674" s="8"/>
      <c r="G674" s="21"/>
      <c r="H674" s="12"/>
      <c r="I674" s="12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idden="1" x14ac:dyDescent="0.25">
      <c r="A675" s="8"/>
      <c r="B675" s="8"/>
      <c r="C675" s="8"/>
      <c r="D675" s="8"/>
      <c r="E675" s="8"/>
      <c r="F675" s="8"/>
      <c r="G675" s="21"/>
      <c r="H675" s="12"/>
      <c r="I675" s="12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idden="1" x14ac:dyDescent="0.25">
      <c r="A676" s="8"/>
      <c r="B676" s="8"/>
      <c r="C676" s="8"/>
      <c r="D676" s="8"/>
      <c r="E676" s="8"/>
      <c r="F676" s="8"/>
      <c r="G676" s="21"/>
      <c r="H676" s="12"/>
      <c r="I676" s="12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idden="1" x14ac:dyDescent="0.25">
      <c r="A677" s="8"/>
      <c r="B677" s="8"/>
      <c r="C677" s="8"/>
      <c r="D677" s="8"/>
      <c r="E677" s="8"/>
      <c r="F677" s="8"/>
      <c r="G677" s="21"/>
      <c r="H677" s="12"/>
      <c r="I677" s="12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idden="1" x14ac:dyDescent="0.25">
      <c r="A678" s="8"/>
      <c r="B678" s="8"/>
      <c r="C678" s="8"/>
      <c r="D678" s="8"/>
      <c r="E678" s="8"/>
      <c r="F678" s="8"/>
      <c r="G678" s="21"/>
      <c r="H678" s="12"/>
      <c r="I678" s="12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idden="1" x14ac:dyDescent="0.25">
      <c r="A679" s="8"/>
      <c r="B679" s="8"/>
      <c r="C679" s="8"/>
      <c r="D679" s="8"/>
      <c r="E679" s="8"/>
      <c r="F679" s="8"/>
      <c r="G679" s="21"/>
      <c r="H679" s="12"/>
      <c r="I679" s="12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idden="1" x14ac:dyDescent="0.25">
      <c r="A680" s="8"/>
      <c r="B680" s="8"/>
      <c r="C680" s="8"/>
      <c r="D680" s="8"/>
      <c r="E680" s="8"/>
      <c r="F680" s="8"/>
      <c r="G680" s="21"/>
      <c r="H680" s="12"/>
      <c r="I680" s="12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idden="1" x14ac:dyDescent="0.25">
      <c r="A681" s="8"/>
      <c r="B681" s="8"/>
      <c r="C681" s="8"/>
      <c r="D681" s="8"/>
      <c r="E681" s="8"/>
      <c r="F681" s="8"/>
      <c r="G681" s="21"/>
      <c r="H681" s="12"/>
      <c r="I681" s="12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idden="1" x14ac:dyDescent="0.25">
      <c r="A682" s="8"/>
      <c r="B682" s="8"/>
      <c r="C682" s="8"/>
      <c r="D682" s="8"/>
      <c r="E682" s="8"/>
      <c r="F682" s="8"/>
      <c r="G682" s="21"/>
      <c r="H682" s="12"/>
      <c r="I682" s="12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idden="1" x14ac:dyDescent="0.25">
      <c r="A683" s="8"/>
      <c r="B683" s="8"/>
      <c r="C683" s="8"/>
      <c r="D683" s="8"/>
      <c r="E683" s="8"/>
      <c r="F683" s="8"/>
      <c r="G683" s="21"/>
      <c r="H683" s="12"/>
      <c r="I683" s="12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idden="1" x14ac:dyDescent="0.25">
      <c r="A684" s="8"/>
      <c r="B684" s="8"/>
      <c r="C684" s="8"/>
      <c r="D684" s="8"/>
      <c r="E684" s="8"/>
      <c r="F684" s="8"/>
      <c r="G684" s="21"/>
      <c r="H684" s="12"/>
      <c r="I684" s="12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idden="1" x14ac:dyDescent="0.25">
      <c r="A685" s="8"/>
      <c r="B685" s="8"/>
      <c r="C685" s="8"/>
      <c r="D685" s="8"/>
      <c r="E685" s="8"/>
      <c r="F685" s="8"/>
      <c r="G685" s="21"/>
      <c r="H685" s="12"/>
      <c r="I685" s="12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idden="1" x14ac:dyDescent="0.25">
      <c r="A686" s="8"/>
      <c r="B686" s="8"/>
      <c r="C686" s="8"/>
      <c r="D686" s="8"/>
      <c r="E686" s="8"/>
      <c r="F686" s="8"/>
      <c r="G686" s="21"/>
      <c r="H686" s="12"/>
      <c r="I686" s="12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idden="1" x14ac:dyDescent="0.25">
      <c r="A687" s="8"/>
      <c r="B687" s="8"/>
      <c r="C687" s="8"/>
      <c r="D687" s="8"/>
      <c r="E687" s="8"/>
      <c r="F687" s="8"/>
      <c r="G687" s="21"/>
      <c r="H687" s="12"/>
      <c r="I687" s="12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idden="1" x14ac:dyDescent="0.25">
      <c r="A688" s="8"/>
      <c r="B688" s="8"/>
      <c r="C688" s="8"/>
      <c r="D688" s="8"/>
      <c r="E688" s="8"/>
      <c r="F688" s="8"/>
      <c r="G688" s="21"/>
      <c r="H688" s="12"/>
      <c r="I688" s="12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idden="1" x14ac:dyDescent="0.25">
      <c r="A689" s="8"/>
      <c r="B689" s="8"/>
      <c r="C689" s="8"/>
      <c r="D689" s="8"/>
      <c r="E689" s="8"/>
      <c r="F689" s="8"/>
      <c r="G689" s="21"/>
      <c r="H689" s="12"/>
      <c r="I689" s="12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idden="1" x14ac:dyDescent="0.25">
      <c r="A690" s="8"/>
      <c r="B690" s="8"/>
      <c r="C690" s="8"/>
      <c r="D690" s="8"/>
      <c r="E690" s="8"/>
      <c r="F690" s="8"/>
      <c r="G690" s="21"/>
      <c r="H690" s="12"/>
      <c r="I690" s="12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idden="1" x14ac:dyDescent="0.25">
      <c r="A691" s="8"/>
      <c r="B691" s="8"/>
      <c r="C691" s="8"/>
      <c r="D691" s="8"/>
      <c r="E691" s="8"/>
      <c r="F691" s="8"/>
      <c r="G691" s="21"/>
      <c r="H691" s="12"/>
      <c r="I691" s="12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idden="1" x14ac:dyDescent="0.25">
      <c r="A692" s="8"/>
      <c r="B692" s="8"/>
      <c r="C692" s="8"/>
      <c r="D692" s="8"/>
      <c r="E692" s="8"/>
      <c r="F692" s="8"/>
      <c r="G692" s="21"/>
      <c r="H692" s="12"/>
      <c r="I692" s="12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idden="1" x14ac:dyDescent="0.25">
      <c r="A693" s="8"/>
      <c r="B693" s="8"/>
      <c r="C693" s="8"/>
      <c r="D693" s="8"/>
      <c r="E693" s="8"/>
      <c r="F693" s="8"/>
      <c r="G693" s="21"/>
      <c r="H693" s="12"/>
      <c r="I693" s="12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idden="1" x14ac:dyDescent="0.25">
      <c r="A694" s="8"/>
      <c r="B694" s="8"/>
      <c r="C694" s="8"/>
      <c r="D694" s="8"/>
      <c r="E694" s="8"/>
      <c r="F694" s="8"/>
      <c r="G694" s="21"/>
      <c r="H694" s="12"/>
      <c r="I694" s="12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idden="1" x14ac:dyDescent="0.25">
      <c r="A695" s="8"/>
      <c r="B695" s="8"/>
      <c r="C695" s="8"/>
      <c r="D695" s="8"/>
      <c r="E695" s="8"/>
      <c r="F695" s="8"/>
      <c r="G695" s="21"/>
      <c r="H695" s="12"/>
      <c r="I695" s="12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idden="1" x14ac:dyDescent="0.25">
      <c r="A696" s="8"/>
      <c r="B696" s="8"/>
      <c r="C696" s="8"/>
      <c r="D696" s="8"/>
      <c r="E696" s="8"/>
      <c r="F696" s="8"/>
      <c r="G696" s="21"/>
      <c r="H696" s="12"/>
      <c r="I696" s="12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idden="1" x14ac:dyDescent="0.25">
      <c r="A697" s="8"/>
      <c r="B697" s="8"/>
      <c r="C697" s="8"/>
      <c r="D697" s="8"/>
      <c r="E697" s="8"/>
      <c r="F697" s="8"/>
      <c r="G697" s="21"/>
      <c r="H697" s="12"/>
      <c r="I697" s="12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idden="1" x14ac:dyDescent="0.25">
      <c r="A698" s="8"/>
      <c r="B698" s="8"/>
      <c r="C698" s="8"/>
      <c r="D698" s="8"/>
      <c r="E698" s="8"/>
      <c r="F698" s="8"/>
      <c r="G698" s="21"/>
      <c r="H698" s="12"/>
      <c r="I698" s="12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idden="1" x14ac:dyDescent="0.25">
      <c r="A699" s="8"/>
      <c r="B699" s="8"/>
      <c r="C699" s="8"/>
      <c r="D699" s="8"/>
      <c r="E699" s="8"/>
      <c r="F699" s="8"/>
      <c r="G699" s="21"/>
      <c r="H699" s="12"/>
      <c r="I699" s="12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idden="1" x14ac:dyDescent="0.25">
      <c r="A700" s="8"/>
      <c r="B700" s="8"/>
      <c r="C700" s="8"/>
      <c r="D700" s="8"/>
      <c r="E700" s="8"/>
      <c r="F700" s="8"/>
      <c r="G700" s="21"/>
      <c r="H700" s="12"/>
      <c r="I700" s="12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idden="1" x14ac:dyDescent="0.25">
      <c r="A701" s="8"/>
      <c r="B701" s="8"/>
      <c r="C701" s="8"/>
      <c r="D701" s="8"/>
      <c r="E701" s="8"/>
      <c r="F701" s="8"/>
      <c r="G701" s="21"/>
      <c r="H701" s="12"/>
      <c r="I701" s="12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idden="1" x14ac:dyDescent="0.25">
      <c r="A702" s="8"/>
      <c r="B702" s="8"/>
      <c r="C702" s="8"/>
      <c r="D702" s="8"/>
      <c r="E702" s="8"/>
      <c r="F702" s="8"/>
      <c r="G702" s="21"/>
      <c r="H702" s="12"/>
      <c r="I702" s="12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idden="1" x14ac:dyDescent="0.25">
      <c r="A703" s="8"/>
      <c r="B703" s="8"/>
      <c r="C703" s="8"/>
      <c r="D703" s="8"/>
      <c r="E703" s="8"/>
      <c r="F703" s="8"/>
      <c r="G703" s="21"/>
      <c r="H703" s="12"/>
      <c r="I703" s="12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idden="1" x14ac:dyDescent="0.25">
      <c r="A704" s="8"/>
      <c r="B704" s="8"/>
      <c r="C704" s="8"/>
      <c r="D704" s="8"/>
      <c r="E704" s="8"/>
      <c r="F704" s="8"/>
      <c r="G704" s="21"/>
      <c r="H704" s="12"/>
      <c r="I704" s="12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idden="1" x14ac:dyDescent="0.25">
      <c r="A705" s="8"/>
      <c r="B705" s="8"/>
      <c r="C705" s="8"/>
      <c r="D705" s="8"/>
      <c r="E705" s="8"/>
      <c r="F705" s="8"/>
      <c r="G705" s="21"/>
      <c r="H705" s="12"/>
      <c r="I705" s="12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idden="1" x14ac:dyDescent="0.25">
      <c r="A706" s="8"/>
      <c r="B706" s="8"/>
      <c r="C706" s="8"/>
      <c r="D706" s="8"/>
      <c r="E706" s="8"/>
      <c r="F706" s="8"/>
      <c r="G706" s="21"/>
      <c r="H706" s="12"/>
      <c r="I706" s="12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idden="1" x14ac:dyDescent="0.25">
      <c r="A707" s="8"/>
      <c r="B707" s="8"/>
      <c r="C707" s="8"/>
      <c r="D707" s="8"/>
      <c r="E707" s="8"/>
      <c r="F707" s="8"/>
      <c r="G707" s="21"/>
      <c r="H707" s="12"/>
      <c r="I707" s="12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idden="1" x14ac:dyDescent="0.25">
      <c r="A708" s="8"/>
      <c r="B708" s="8"/>
      <c r="C708" s="8"/>
      <c r="D708" s="8"/>
      <c r="E708" s="8"/>
      <c r="F708" s="8"/>
      <c r="G708" s="21"/>
      <c r="H708" s="12"/>
      <c r="I708" s="12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idden="1" x14ac:dyDescent="0.25">
      <c r="A709" s="8"/>
      <c r="B709" s="8"/>
      <c r="C709" s="8"/>
      <c r="D709" s="8"/>
      <c r="E709" s="8"/>
      <c r="F709" s="8"/>
      <c r="G709" s="21"/>
      <c r="H709" s="12"/>
      <c r="I709" s="12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idden="1" x14ac:dyDescent="0.25">
      <c r="A710" s="8"/>
      <c r="B710" s="8"/>
      <c r="C710" s="8"/>
      <c r="D710" s="8"/>
      <c r="E710" s="8"/>
      <c r="F710" s="8"/>
      <c r="G710" s="21"/>
      <c r="H710" s="12"/>
      <c r="I710" s="12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idden="1" x14ac:dyDescent="0.25">
      <c r="A711" s="8"/>
      <c r="B711" s="8"/>
      <c r="C711" s="8"/>
      <c r="D711" s="8"/>
      <c r="E711" s="8"/>
      <c r="F711" s="8"/>
      <c r="G711" s="21"/>
      <c r="H711" s="12"/>
      <c r="I711" s="12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idden="1" x14ac:dyDescent="0.25">
      <c r="A712" s="8"/>
      <c r="B712" s="8"/>
      <c r="C712" s="8"/>
      <c r="D712" s="8"/>
      <c r="E712" s="8"/>
      <c r="F712" s="8"/>
      <c r="G712" s="21"/>
      <c r="H712" s="12"/>
      <c r="I712" s="12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idden="1" x14ac:dyDescent="0.25">
      <c r="A713" s="8"/>
      <c r="B713" s="8"/>
      <c r="C713" s="8"/>
      <c r="D713" s="8"/>
      <c r="E713" s="8"/>
      <c r="F713" s="8"/>
      <c r="G713" s="21"/>
      <c r="H713" s="12"/>
      <c r="I713" s="12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idden="1" x14ac:dyDescent="0.25">
      <c r="A714" s="8"/>
      <c r="B714" s="8"/>
      <c r="C714" s="8"/>
      <c r="D714" s="8"/>
      <c r="E714" s="8"/>
      <c r="F714" s="8"/>
      <c r="G714" s="21"/>
      <c r="H714" s="12"/>
      <c r="I714" s="12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idden="1" x14ac:dyDescent="0.25">
      <c r="A715" s="8"/>
      <c r="B715" s="8"/>
      <c r="C715" s="8"/>
      <c r="D715" s="8"/>
      <c r="E715" s="8"/>
      <c r="F715" s="8"/>
      <c r="G715" s="21"/>
      <c r="H715" s="12"/>
      <c r="I715" s="12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idden="1" x14ac:dyDescent="0.25">
      <c r="A716" s="8"/>
      <c r="B716" s="8"/>
      <c r="C716" s="8"/>
      <c r="D716" s="8"/>
      <c r="E716" s="8"/>
      <c r="F716" s="8"/>
      <c r="G716" s="21"/>
      <c r="H716" s="12"/>
      <c r="I716" s="12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idden="1" x14ac:dyDescent="0.25">
      <c r="A717" s="8"/>
      <c r="B717" s="8"/>
      <c r="C717" s="8"/>
      <c r="D717" s="8"/>
      <c r="E717" s="8"/>
      <c r="F717" s="8"/>
      <c r="G717" s="21"/>
      <c r="H717" s="12"/>
      <c r="I717" s="12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idden="1" x14ac:dyDescent="0.25">
      <c r="A718" s="8"/>
      <c r="B718" s="8"/>
      <c r="C718" s="8"/>
      <c r="D718" s="8"/>
      <c r="E718" s="8"/>
      <c r="F718" s="8"/>
      <c r="G718" s="21"/>
      <c r="H718" s="12"/>
      <c r="I718" s="12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idden="1" x14ac:dyDescent="0.25">
      <c r="A719" s="8"/>
      <c r="B719" s="8"/>
      <c r="C719" s="8"/>
      <c r="D719" s="8"/>
      <c r="E719" s="8"/>
      <c r="F719" s="8"/>
      <c r="G719" s="21"/>
      <c r="H719" s="12"/>
      <c r="I719" s="12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idden="1" x14ac:dyDescent="0.25">
      <c r="A720" s="8"/>
      <c r="B720" s="8"/>
      <c r="C720" s="8"/>
      <c r="D720" s="8"/>
      <c r="E720" s="8"/>
      <c r="F720" s="8"/>
      <c r="G720" s="21"/>
      <c r="H720" s="12"/>
      <c r="I720" s="12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idden="1" x14ac:dyDescent="0.25">
      <c r="A721" s="8"/>
      <c r="B721" s="8"/>
      <c r="C721" s="8"/>
      <c r="D721" s="8"/>
      <c r="E721" s="8"/>
      <c r="F721" s="8"/>
      <c r="G721" s="21"/>
      <c r="H721" s="12"/>
      <c r="I721" s="12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idden="1" x14ac:dyDescent="0.25">
      <c r="A722" s="8"/>
      <c r="B722" s="8"/>
      <c r="C722" s="8"/>
      <c r="D722" s="8"/>
      <c r="E722" s="8"/>
      <c r="F722" s="8"/>
      <c r="G722" s="21"/>
      <c r="H722" s="12"/>
      <c r="I722" s="12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idden="1" x14ac:dyDescent="0.25">
      <c r="A723" s="8"/>
      <c r="B723" s="8"/>
      <c r="C723" s="8"/>
      <c r="D723" s="8"/>
      <c r="E723" s="8"/>
      <c r="F723" s="8"/>
      <c r="G723" s="21"/>
      <c r="H723" s="12"/>
      <c r="I723" s="12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idden="1" x14ac:dyDescent="0.25">
      <c r="A724" s="8"/>
      <c r="B724" s="8"/>
      <c r="C724" s="8"/>
      <c r="D724" s="8"/>
      <c r="E724" s="8"/>
      <c r="F724" s="8"/>
      <c r="G724" s="21"/>
      <c r="H724" s="12"/>
      <c r="I724" s="12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idden="1" x14ac:dyDescent="0.25">
      <c r="A725" s="8"/>
      <c r="B725" s="8"/>
      <c r="C725" s="8"/>
      <c r="D725" s="8"/>
      <c r="E725" s="8"/>
      <c r="F725" s="8"/>
      <c r="G725" s="21"/>
      <c r="H725" s="12"/>
      <c r="I725" s="12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idden="1" x14ac:dyDescent="0.25">
      <c r="A726" s="8"/>
      <c r="B726" s="8"/>
      <c r="C726" s="8"/>
      <c r="D726" s="8"/>
      <c r="E726" s="8"/>
      <c r="F726" s="8"/>
      <c r="G726" s="21"/>
      <c r="H726" s="12"/>
      <c r="I726" s="12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idden="1" x14ac:dyDescent="0.25">
      <c r="A727" s="8"/>
      <c r="B727" s="8"/>
      <c r="C727" s="8"/>
      <c r="D727" s="8"/>
      <c r="E727" s="8"/>
      <c r="F727" s="8"/>
      <c r="G727" s="21"/>
      <c r="H727" s="12"/>
      <c r="I727" s="12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idden="1" x14ac:dyDescent="0.25">
      <c r="A728" s="8"/>
      <c r="B728" s="8"/>
      <c r="C728" s="8"/>
      <c r="D728" s="8"/>
      <c r="E728" s="8"/>
      <c r="F728" s="8"/>
      <c r="G728" s="21"/>
      <c r="H728" s="12"/>
      <c r="I728" s="12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idden="1" x14ac:dyDescent="0.25">
      <c r="A729" s="8"/>
      <c r="B729" s="8"/>
      <c r="C729" s="8"/>
      <c r="D729" s="8"/>
      <c r="E729" s="8"/>
      <c r="F729" s="8"/>
      <c r="G729" s="21"/>
      <c r="H729" s="12"/>
      <c r="I729" s="12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idden="1" x14ac:dyDescent="0.25">
      <c r="A730" s="8"/>
      <c r="B730" s="8"/>
      <c r="C730" s="8"/>
      <c r="D730" s="8"/>
      <c r="E730" s="8"/>
      <c r="F730" s="8"/>
      <c r="G730" s="21"/>
      <c r="H730" s="12"/>
      <c r="I730" s="12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idden="1" x14ac:dyDescent="0.25">
      <c r="A731" s="8"/>
      <c r="B731" s="8"/>
      <c r="C731" s="8"/>
      <c r="D731" s="8"/>
      <c r="E731" s="8"/>
      <c r="F731" s="8"/>
      <c r="G731" s="21"/>
      <c r="H731" s="12"/>
      <c r="I731" s="12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idden="1" x14ac:dyDescent="0.25">
      <c r="A732" s="8"/>
      <c r="B732" s="8"/>
      <c r="C732" s="8"/>
      <c r="D732" s="8"/>
      <c r="E732" s="8"/>
      <c r="F732" s="8"/>
      <c r="G732" s="21"/>
      <c r="H732" s="12"/>
      <c r="I732" s="12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idden="1" x14ac:dyDescent="0.25">
      <c r="A733" s="8"/>
      <c r="B733" s="8"/>
      <c r="C733" s="8"/>
      <c r="D733" s="8"/>
      <c r="E733" s="8"/>
      <c r="F733" s="8"/>
      <c r="G733" s="21"/>
      <c r="H733" s="12"/>
      <c r="I733" s="12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idden="1" x14ac:dyDescent="0.25">
      <c r="A734" s="8"/>
      <c r="B734" s="8"/>
      <c r="C734" s="8"/>
      <c r="D734" s="8"/>
      <c r="E734" s="8"/>
      <c r="F734" s="8"/>
      <c r="G734" s="21"/>
      <c r="H734" s="12"/>
      <c r="I734" s="12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idden="1" x14ac:dyDescent="0.25">
      <c r="A735" s="8"/>
      <c r="B735" s="8"/>
      <c r="C735" s="8"/>
      <c r="D735" s="8"/>
      <c r="E735" s="8"/>
      <c r="F735" s="8"/>
      <c r="G735" s="21"/>
      <c r="H735" s="12"/>
      <c r="I735" s="12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idden="1" x14ac:dyDescent="0.25">
      <c r="A736" s="8"/>
      <c r="B736" s="8"/>
      <c r="C736" s="8"/>
      <c r="D736" s="8"/>
      <c r="E736" s="8"/>
      <c r="F736" s="8"/>
      <c r="G736" s="21"/>
      <c r="H736" s="12"/>
      <c r="I736" s="12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idden="1" x14ac:dyDescent="0.25">
      <c r="A737" s="8"/>
      <c r="B737" s="8"/>
      <c r="C737" s="8"/>
      <c r="D737" s="8"/>
      <c r="E737" s="8"/>
      <c r="F737" s="8"/>
      <c r="G737" s="21"/>
      <c r="H737" s="12"/>
      <c r="I737" s="12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idden="1" x14ac:dyDescent="0.25">
      <c r="A738" s="8"/>
      <c r="B738" s="8"/>
      <c r="C738" s="8"/>
      <c r="D738" s="8"/>
      <c r="E738" s="8"/>
      <c r="F738" s="8"/>
      <c r="G738" s="21"/>
      <c r="H738" s="12"/>
      <c r="I738" s="12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idden="1" x14ac:dyDescent="0.25">
      <c r="A739" s="8"/>
      <c r="B739" s="8"/>
      <c r="C739" s="8"/>
      <c r="D739" s="8"/>
      <c r="E739" s="8"/>
      <c r="F739" s="8"/>
      <c r="G739" s="21"/>
      <c r="H739" s="12"/>
      <c r="I739" s="12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idden="1" x14ac:dyDescent="0.25">
      <c r="A740" s="8"/>
      <c r="B740" s="8"/>
      <c r="C740" s="8"/>
      <c r="D740" s="8"/>
      <c r="E740" s="8"/>
      <c r="F740" s="8"/>
      <c r="G740" s="21"/>
      <c r="H740" s="12"/>
      <c r="I740" s="12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idden="1" x14ac:dyDescent="0.25">
      <c r="A741" s="8"/>
      <c r="B741" s="8"/>
      <c r="C741" s="8"/>
      <c r="D741" s="8"/>
      <c r="E741" s="8"/>
      <c r="F741" s="8"/>
      <c r="G741" s="21"/>
      <c r="H741" s="12"/>
      <c r="I741" s="12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idden="1" x14ac:dyDescent="0.25">
      <c r="A742" s="8"/>
      <c r="B742" s="8"/>
      <c r="C742" s="8"/>
      <c r="D742" s="8"/>
      <c r="E742" s="8"/>
      <c r="F742" s="8"/>
      <c r="G742" s="21"/>
      <c r="H742" s="12"/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idden="1" x14ac:dyDescent="0.25">
      <c r="A743" s="8"/>
      <c r="B743" s="8"/>
      <c r="C743" s="8"/>
      <c r="D743" s="8"/>
      <c r="E743" s="8"/>
      <c r="F743" s="8"/>
      <c r="G743" s="21"/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idden="1" x14ac:dyDescent="0.25">
      <c r="A744" s="8"/>
      <c r="B744" s="8"/>
      <c r="C744" s="8"/>
      <c r="D744" s="8"/>
      <c r="E744" s="8"/>
      <c r="F744" s="8"/>
      <c r="G744" s="21"/>
      <c r="H744" s="12"/>
      <c r="I744" s="12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idden="1" x14ac:dyDescent="0.25">
      <c r="A745" s="8"/>
      <c r="B745" s="8"/>
      <c r="C745" s="8"/>
      <c r="D745" s="8"/>
      <c r="E745" s="8"/>
      <c r="F745" s="8"/>
      <c r="G745" s="21"/>
      <c r="H745" s="12"/>
      <c r="I745" s="12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idden="1" x14ac:dyDescent="0.25">
      <c r="A746" s="8"/>
      <c r="B746" s="8"/>
      <c r="C746" s="8"/>
      <c r="D746" s="8"/>
      <c r="E746" s="8"/>
      <c r="F746" s="8"/>
      <c r="G746" s="21"/>
      <c r="H746" s="12"/>
      <c r="I746" s="12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idden="1" x14ac:dyDescent="0.25">
      <c r="A747" s="8"/>
      <c r="B747" s="8"/>
      <c r="C747" s="8"/>
      <c r="D747" s="8"/>
      <c r="E747" s="8"/>
      <c r="F747" s="8"/>
      <c r="G747" s="21"/>
      <c r="H747" s="12"/>
      <c r="I747" s="12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idden="1" x14ac:dyDescent="0.25">
      <c r="A748" s="8"/>
      <c r="B748" s="8"/>
      <c r="C748" s="8"/>
      <c r="D748" s="8"/>
      <c r="E748" s="8"/>
      <c r="F748" s="8"/>
      <c r="G748" s="21"/>
      <c r="H748" s="12"/>
      <c r="I748" s="12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idden="1" x14ac:dyDescent="0.25">
      <c r="A749" s="8"/>
      <c r="B749" s="8"/>
      <c r="C749" s="8"/>
      <c r="D749" s="8"/>
      <c r="E749" s="8"/>
      <c r="F749" s="8"/>
      <c r="G749" s="21"/>
      <c r="H749" s="12"/>
      <c r="I749" s="12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idden="1" x14ac:dyDescent="0.25">
      <c r="A750" s="8"/>
      <c r="B750" s="8"/>
      <c r="C750" s="8"/>
      <c r="D750" s="8"/>
      <c r="E750" s="8"/>
      <c r="F750" s="8"/>
      <c r="G750" s="21"/>
      <c r="H750" s="12"/>
      <c r="I750" s="12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idden="1" x14ac:dyDescent="0.25">
      <c r="A751" s="8"/>
      <c r="B751" s="8"/>
      <c r="C751" s="8"/>
      <c r="D751" s="8"/>
      <c r="E751" s="8"/>
      <c r="F751" s="8"/>
      <c r="G751" s="21"/>
      <c r="H751" s="12"/>
      <c r="I751" s="12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idden="1" x14ac:dyDescent="0.25">
      <c r="A752" s="8"/>
      <c r="B752" s="8"/>
      <c r="C752" s="8"/>
      <c r="D752" s="8"/>
      <c r="E752" s="8"/>
      <c r="F752" s="8"/>
      <c r="G752" s="21"/>
      <c r="H752" s="12"/>
      <c r="I752" s="12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idden="1" x14ac:dyDescent="0.25">
      <c r="A753" s="8"/>
      <c r="B753" s="8"/>
      <c r="C753" s="8"/>
      <c r="D753" s="8"/>
      <c r="E753" s="8"/>
      <c r="F753" s="8"/>
      <c r="G753" s="21"/>
      <c r="H753" s="12"/>
      <c r="I753" s="12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idden="1" x14ac:dyDescent="0.25">
      <c r="A754" s="8"/>
      <c r="B754" s="8"/>
      <c r="C754" s="8"/>
      <c r="D754" s="8"/>
      <c r="E754" s="8"/>
      <c r="F754" s="8"/>
      <c r="G754" s="21"/>
      <c r="H754" s="12"/>
      <c r="I754" s="12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idden="1" x14ac:dyDescent="0.25">
      <c r="A755" s="8"/>
      <c r="B755" s="8"/>
      <c r="C755" s="8"/>
      <c r="D755" s="8"/>
      <c r="E755" s="8"/>
      <c r="F755" s="8"/>
      <c r="G755" s="21"/>
      <c r="H755" s="12"/>
      <c r="I755" s="12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idden="1" x14ac:dyDescent="0.25">
      <c r="A756" s="8"/>
      <c r="B756" s="8"/>
      <c r="C756" s="8"/>
      <c r="D756" s="8"/>
      <c r="E756" s="8"/>
      <c r="F756" s="8"/>
      <c r="G756" s="21"/>
      <c r="H756" s="12"/>
      <c r="I756" s="12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idden="1" x14ac:dyDescent="0.25">
      <c r="A757" s="8"/>
      <c r="B757" s="8"/>
      <c r="C757" s="8"/>
      <c r="D757" s="8"/>
      <c r="E757" s="8"/>
      <c r="F757" s="8"/>
      <c r="G757" s="21"/>
      <c r="H757" s="12"/>
      <c r="I757" s="12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idden="1" x14ac:dyDescent="0.25">
      <c r="A758" s="8"/>
      <c r="B758" s="8"/>
      <c r="C758" s="8"/>
      <c r="D758" s="8"/>
      <c r="E758" s="8"/>
      <c r="F758" s="8"/>
      <c r="G758" s="21"/>
      <c r="H758" s="12"/>
      <c r="I758" s="12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idden="1" x14ac:dyDescent="0.25">
      <c r="A759" s="8"/>
      <c r="B759" s="8"/>
      <c r="C759" s="8"/>
      <c r="D759" s="8"/>
      <c r="E759" s="8"/>
      <c r="F759" s="8"/>
      <c r="G759" s="21"/>
      <c r="H759" s="12"/>
      <c r="I759" s="12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idden="1" x14ac:dyDescent="0.25">
      <c r="A760" s="8"/>
      <c r="B760" s="8"/>
      <c r="C760" s="8"/>
      <c r="D760" s="8"/>
      <c r="E760" s="8"/>
      <c r="F760" s="8"/>
      <c r="G760" s="21"/>
      <c r="H760" s="12"/>
      <c r="I760" s="12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idden="1" x14ac:dyDescent="0.25">
      <c r="A761" s="8"/>
      <c r="B761" s="8"/>
      <c r="C761" s="8"/>
      <c r="D761" s="8"/>
      <c r="E761" s="8"/>
      <c r="F761" s="8"/>
      <c r="G761" s="21"/>
      <c r="H761" s="12"/>
      <c r="I761" s="12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idden="1" x14ac:dyDescent="0.25">
      <c r="A762" s="8"/>
      <c r="B762" s="8"/>
      <c r="C762" s="8"/>
      <c r="D762" s="8"/>
      <c r="E762" s="8"/>
      <c r="F762" s="8"/>
      <c r="G762" s="21"/>
      <c r="H762" s="12"/>
      <c r="I762" s="12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idden="1" x14ac:dyDescent="0.25">
      <c r="A763" s="8"/>
      <c r="B763" s="8"/>
      <c r="C763" s="8"/>
      <c r="D763" s="8"/>
      <c r="E763" s="8"/>
      <c r="F763" s="8"/>
      <c r="G763" s="21"/>
      <c r="H763" s="12"/>
      <c r="I763" s="12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idden="1" x14ac:dyDescent="0.25">
      <c r="A764" s="8"/>
      <c r="B764" s="8"/>
      <c r="C764" s="8"/>
      <c r="D764" s="8"/>
      <c r="E764" s="8"/>
      <c r="F764" s="8"/>
      <c r="G764" s="21"/>
      <c r="H764" s="12"/>
      <c r="I764" s="12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idden="1" x14ac:dyDescent="0.25">
      <c r="A765" s="8"/>
      <c r="B765" s="8"/>
      <c r="C765" s="8"/>
      <c r="D765" s="8"/>
      <c r="E765" s="8"/>
      <c r="F765" s="8"/>
      <c r="G765" s="21"/>
      <c r="H765" s="12"/>
      <c r="I765" s="12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idden="1" x14ac:dyDescent="0.25">
      <c r="A766" s="8"/>
      <c r="B766" s="8"/>
      <c r="C766" s="8"/>
      <c r="D766" s="8"/>
      <c r="E766" s="8"/>
      <c r="F766" s="8"/>
      <c r="G766" s="21"/>
      <c r="H766" s="12"/>
      <c r="I766" s="12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idden="1" x14ac:dyDescent="0.25">
      <c r="A767" s="8"/>
      <c r="B767" s="8"/>
      <c r="C767" s="8"/>
      <c r="D767" s="8"/>
      <c r="E767" s="8"/>
      <c r="F767" s="8"/>
      <c r="G767" s="21"/>
      <c r="H767" s="12"/>
      <c r="I767" s="12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idden="1" x14ac:dyDescent="0.25">
      <c r="A768" s="8"/>
      <c r="B768" s="8"/>
      <c r="C768" s="8"/>
      <c r="D768" s="8"/>
      <c r="E768" s="8"/>
      <c r="F768" s="8"/>
      <c r="G768" s="21"/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idden="1" x14ac:dyDescent="0.25">
      <c r="A769" s="8"/>
      <c r="B769" s="8"/>
      <c r="C769" s="8"/>
      <c r="D769" s="8"/>
      <c r="E769" s="8"/>
      <c r="F769" s="8"/>
      <c r="G769" s="21"/>
      <c r="H769" s="12"/>
      <c r="I769" s="12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idden="1" x14ac:dyDescent="0.25">
      <c r="A770" s="8"/>
      <c r="B770" s="8"/>
      <c r="C770" s="8"/>
      <c r="D770" s="8"/>
      <c r="E770" s="8"/>
      <c r="F770" s="8"/>
      <c r="G770" s="21"/>
      <c r="H770" s="12"/>
      <c r="I770" s="12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idden="1" x14ac:dyDescent="0.25">
      <c r="A771" s="8"/>
      <c r="B771" s="8"/>
      <c r="C771" s="8"/>
      <c r="D771" s="8"/>
      <c r="E771" s="8"/>
      <c r="F771" s="8"/>
      <c r="G771" s="21"/>
      <c r="H771" s="12"/>
      <c r="I771" s="12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idden="1" x14ac:dyDescent="0.25">
      <c r="A772" s="8"/>
      <c r="B772" s="8"/>
      <c r="C772" s="8"/>
      <c r="D772" s="8"/>
      <c r="E772" s="8"/>
      <c r="F772" s="8"/>
      <c r="G772" s="21"/>
      <c r="H772" s="12"/>
      <c r="I772" s="12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idden="1" x14ac:dyDescent="0.25">
      <c r="A773" s="8"/>
      <c r="B773" s="8"/>
      <c r="C773" s="8"/>
      <c r="D773" s="8"/>
      <c r="E773" s="8"/>
      <c r="F773" s="8"/>
      <c r="G773" s="21"/>
      <c r="H773" s="12"/>
      <c r="I773" s="12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idden="1" x14ac:dyDescent="0.25">
      <c r="A774" s="8"/>
      <c r="B774" s="8"/>
      <c r="C774" s="8"/>
      <c r="D774" s="8"/>
      <c r="E774" s="8"/>
      <c r="F774" s="8"/>
      <c r="G774" s="21"/>
      <c r="H774" s="12"/>
      <c r="I774" s="12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idden="1" x14ac:dyDescent="0.25">
      <c r="A775" s="8"/>
      <c r="B775" s="8"/>
      <c r="C775" s="8"/>
      <c r="D775" s="8"/>
      <c r="E775" s="8"/>
      <c r="F775" s="8"/>
      <c r="G775" s="21"/>
      <c r="H775" s="12"/>
      <c r="I775" s="12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idden="1" x14ac:dyDescent="0.25">
      <c r="A776" s="8"/>
      <c r="B776" s="8"/>
      <c r="C776" s="8"/>
      <c r="D776" s="8"/>
      <c r="E776" s="8"/>
      <c r="F776" s="8"/>
      <c r="G776" s="21"/>
      <c r="H776" s="12"/>
      <c r="I776" s="12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idden="1" x14ac:dyDescent="0.25">
      <c r="A777" s="8"/>
      <c r="B777" s="8"/>
      <c r="C777" s="8"/>
      <c r="D777" s="8"/>
      <c r="E777" s="8"/>
      <c r="F777" s="8"/>
      <c r="G777" s="21"/>
      <c r="H777" s="12"/>
      <c r="I777" s="12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idden="1" x14ac:dyDescent="0.25">
      <c r="A778" s="8"/>
      <c r="B778" s="8"/>
      <c r="C778" s="8"/>
      <c r="D778" s="8"/>
      <c r="E778" s="8"/>
      <c r="F778" s="8"/>
      <c r="G778" s="21"/>
      <c r="H778" s="12"/>
      <c r="I778" s="12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idden="1" x14ac:dyDescent="0.25">
      <c r="A779" s="8"/>
      <c r="B779" s="8"/>
      <c r="C779" s="8"/>
      <c r="D779" s="8"/>
      <c r="E779" s="8"/>
      <c r="F779" s="8"/>
      <c r="G779" s="21"/>
      <c r="H779" s="12"/>
      <c r="I779" s="12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idden="1" x14ac:dyDescent="0.25">
      <c r="A780" s="8"/>
      <c r="B780" s="8"/>
      <c r="C780" s="8"/>
      <c r="D780" s="8"/>
      <c r="E780" s="8"/>
      <c r="F780" s="8"/>
      <c r="G780" s="21"/>
      <c r="H780" s="12"/>
      <c r="I780" s="12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idden="1" x14ac:dyDescent="0.25">
      <c r="A781" s="8"/>
      <c r="B781" s="8"/>
      <c r="C781" s="8"/>
      <c r="D781" s="8"/>
      <c r="E781" s="8"/>
      <c r="F781" s="8"/>
      <c r="G781" s="21"/>
      <c r="H781" s="12"/>
      <c r="I781" s="12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idden="1" x14ac:dyDescent="0.25">
      <c r="A782" s="8"/>
      <c r="B782" s="8"/>
      <c r="C782" s="8"/>
      <c r="D782" s="8"/>
      <c r="E782" s="8"/>
      <c r="F782" s="8"/>
      <c r="G782" s="21"/>
      <c r="H782" s="12"/>
      <c r="I782" s="12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idden="1" x14ac:dyDescent="0.25">
      <c r="A783" s="8"/>
      <c r="B783" s="8"/>
      <c r="C783" s="8"/>
      <c r="D783" s="8"/>
      <c r="E783" s="8"/>
      <c r="F783" s="8"/>
      <c r="G783" s="21"/>
      <c r="H783" s="12"/>
      <c r="I783" s="12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idden="1" x14ac:dyDescent="0.25">
      <c r="A784" s="8"/>
      <c r="B784" s="8"/>
      <c r="C784" s="8"/>
      <c r="D784" s="8"/>
      <c r="E784" s="8"/>
      <c r="F784" s="8"/>
      <c r="G784" s="21"/>
      <c r="H784" s="12"/>
      <c r="I784" s="12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idden="1" x14ac:dyDescent="0.25">
      <c r="A785" s="8"/>
      <c r="B785" s="8"/>
      <c r="C785" s="8"/>
      <c r="D785" s="8"/>
      <c r="E785" s="8"/>
      <c r="F785" s="8"/>
      <c r="G785" s="21"/>
      <c r="H785" s="12"/>
      <c r="I785" s="12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idden="1" x14ac:dyDescent="0.25">
      <c r="A786" s="8"/>
      <c r="B786" s="8"/>
      <c r="C786" s="8"/>
      <c r="D786" s="8"/>
      <c r="E786" s="8"/>
      <c r="F786" s="8"/>
      <c r="G786" s="21"/>
      <c r="H786" s="12"/>
      <c r="I786" s="12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idden="1" x14ac:dyDescent="0.25">
      <c r="A787" s="8"/>
      <c r="B787" s="8"/>
      <c r="C787" s="8"/>
      <c r="D787" s="8"/>
      <c r="E787" s="8"/>
      <c r="F787" s="8"/>
      <c r="G787" s="21"/>
      <c r="H787" s="12"/>
      <c r="I787" s="12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idden="1" x14ac:dyDescent="0.25">
      <c r="A788" s="8"/>
      <c r="B788" s="8"/>
      <c r="C788" s="8"/>
      <c r="D788" s="8"/>
      <c r="E788" s="8"/>
      <c r="F788" s="8"/>
      <c r="G788" s="21"/>
      <c r="H788" s="12"/>
      <c r="I788" s="12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idden="1" x14ac:dyDescent="0.25">
      <c r="A789" s="8"/>
      <c r="B789" s="8"/>
      <c r="C789" s="8"/>
      <c r="D789" s="8"/>
      <c r="E789" s="8"/>
      <c r="F789" s="8"/>
      <c r="G789" s="21"/>
      <c r="H789" s="12"/>
      <c r="I789" s="12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idden="1" x14ac:dyDescent="0.25">
      <c r="A790" s="8"/>
      <c r="B790" s="8"/>
      <c r="C790" s="8"/>
      <c r="D790" s="8"/>
      <c r="E790" s="8"/>
      <c r="F790" s="8"/>
      <c r="G790" s="21"/>
      <c r="H790" s="12"/>
      <c r="I790" s="12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idden="1" x14ac:dyDescent="0.25">
      <c r="A791" s="8"/>
      <c r="B791" s="8"/>
      <c r="C791" s="8"/>
      <c r="D791" s="8"/>
      <c r="E791" s="8"/>
      <c r="F791" s="8"/>
      <c r="G791" s="21"/>
      <c r="H791" s="12"/>
      <c r="I791" s="12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idden="1" x14ac:dyDescent="0.25">
      <c r="A792" s="8"/>
      <c r="B792" s="8"/>
      <c r="C792" s="8"/>
      <c r="D792" s="8"/>
      <c r="E792" s="8"/>
      <c r="F792" s="8"/>
      <c r="G792" s="21"/>
      <c r="H792" s="12"/>
      <c r="I792" s="12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idden="1" x14ac:dyDescent="0.25">
      <c r="A793" s="8"/>
      <c r="B793" s="8"/>
      <c r="C793" s="8"/>
      <c r="D793" s="8"/>
      <c r="E793" s="8"/>
      <c r="F793" s="8"/>
      <c r="G793" s="21"/>
      <c r="H793" s="12"/>
      <c r="I793" s="12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idden="1" x14ac:dyDescent="0.25">
      <c r="A794" s="8"/>
      <c r="B794" s="8"/>
      <c r="C794" s="8"/>
      <c r="D794" s="8"/>
      <c r="E794" s="8"/>
      <c r="F794" s="8"/>
      <c r="G794" s="21"/>
      <c r="H794" s="12"/>
      <c r="I794" s="12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idden="1" x14ac:dyDescent="0.25">
      <c r="A795" s="8"/>
      <c r="B795" s="8"/>
      <c r="C795" s="8"/>
      <c r="D795" s="8"/>
      <c r="E795" s="8"/>
      <c r="F795" s="8"/>
      <c r="G795" s="21"/>
      <c r="H795" s="12"/>
      <c r="I795" s="12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idden="1" x14ac:dyDescent="0.25">
      <c r="A796" s="8"/>
      <c r="B796" s="8"/>
      <c r="C796" s="8"/>
      <c r="D796" s="8"/>
      <c r="E796" s="8"/>
      <c r="F796" s="8"/>
      <c r="G796" s="21"/>
      <c r="H796" s="12"/>
      <c r="I796" s="12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idden="1" x14ac:dyDescent="0.25">
      <c r="A797" s="8"/>
      <c r="B797" s="8"/>
      <c r="C797" s="8"/>
      <c r="D797" s="8"/>
      <c r="E797" s="8"/>
      <c r="F797" s="8"/>
      <c r="G797" s="21"/>
      <c r="H797" s="12"/>
      <c r="I797" s="12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idden="1" x14ac:dyDescent="0.25">
      <c r="A798" s="8"/>
      <c r="B798" s="8"/>
      <c r="C798" s="8"/>
      <c r="D798" s="8"/>
      <c r="E798" s="8"/>
      <c r="F798" s="8"/>
      <c r="G798" s="21"/>
      <c r="H798" s="12"/>
      <c r="I798" s="12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idden="1" x14ac:dyDescent="0.25">
      <c r="A799" s="8"/>
      <c r="B799" s="8"/>
      <c r="C799" s="8"/>
      <c r="D799" s="8"/>
      <c r="E799" s="8"/>
      <c r="F799" s="8"/>
      <c r="G799" s="21"/>
      <c r="H799" s="12"/>
      <c r="I799" s="12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idden="1" x14ac:dyDescent="0.25">
      <c r="A800" s="8"/>
      <c r="B800" s="8"/>
      <c r="C800" s="8"/>
      <c r="D800" s="8"/>
      <c r="E800" s="8"/>
      <c r="F800" s="8"/>
      <c r="G800" s="21"/>
      <c r="H800" s="12"/>
      <c r="I800" s="12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idden="1" x14ac:dyDescent="0.25">
      <c r="A801" s="8"/>
      <c r="B801" s="8"/>
      <c r="C801" s="8"/>
      <c r="D801" s="8"/>
      <c r="E801" s="8"/>
      <c r="F801" s="8"/>
      <c r="G801" s="21"/>
      <c r="H801" s="12"/>
      <c r="I801" s="12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idden="1" x14ac:dyDescent="0.25">
      <c r="A802" s="8"/>
      <c r="B802" s="8"/>
      <c r="C802" s="8"/>
      <c r="D802" s="8"/>
      <c r="E802" s="8"/>
      <c r="F802" s="8"/>
      <c r="G802" s="21"/>
      <c r="H802" s="12"/>
      <c r="I802" s="12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idden="1" x14ac:dyDescent="0.25">
      <c r="A803" s="8"/>
      <c r="B803" s="8"/>
      <c r="C803" s="8"/>
      <c r="D803" s="8"/>
      <c r="E803" s="8"/>
      <c r="F803" s="8"/>
      <c r="G803" s="21"/>
      <c r="H803" s="12"/>
      <c r="I803" s="12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idden="1" x14ac:dyDescent="0.25">
      <c r="A804" s="8"/>
      <c r="B804" s="8"/>
      <c r="C804" s="8"/>
      <c r="D804" s="8"/>
      <c r="E804" s="8"/>
      <c r="F804" s="8"/>
      <c r="G804" s="21"/>
      <c r="H804" s="12"/>
      <c r="I804" s="12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idden="1" x14ac:dyDescent="0.25">
      <c r="A805" s="8"/>
      <c r="B805" s="8"/>
      <c r="C805" s="8"/>
      <c r="D805" s="8"/>
      <c r="E805" s="8"/>
      <c r="F805" s="8"/>
      <c r="G805" s="21"/>
      <c r="H805" s="12"/>
      <c r="I805" s="12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idden="1" x14ac:dyDescent="0.25">
      <c r="A806" s="8"/>
      <c r="B806" s="8"/>
      <c r="C806" s="8"/>
      <c r="D806" s="8"/>
      <c r="E806" s="8"/>
      <c r="F806" s="8"/>
      <c r="G806" s="21"/>
      <c r="H806" s="12"/>
      <c r="I806" s="12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idden="1" x14ac:dyDescent="0.25">
      <c r="A807" s="8"/>
      <c r="B807" s="8"/>
      <c r="C807" s="8"/>
      <c r="D807" s="8"/>
      <c r="E807" s="8"/>
      <c r="F807" s="8"/>
      <c r="G807" s="21"/>
      <c r="H807" s="12"/>
      <c r="I807" s="12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idden="1" x14ac:dyDescent="0.25">
      <c r="A808" s="8"/>
      <c r="B808" s="8"/>
      <c r="C808" s="8"/>
      <c r="D808" s="8"/>
      <c r="E808" s="8"/>
      <c r="F808" s="8"/>
      <c r="G808" s="21"/>
      <c r="H808" s="12"/>
      <c r="I808" s="12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idden="1" x14ac:dyDescent="0.25">
      <c r="A809" s="8"/>
      <c r="B809" s="8"/>
      <c r="C809" s="8"/>
      <c r="D809" s="8"/>
      <c r="E809" s="8"/>
      <c r="F809" s="8"/>
      <c r="G809" s="21"/>
      <c r="H809" s="12"/>
      <c r="I809" s="12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idden="1" x14ac:dyDescent="0.25">
      <c r="A810" s="8"/>
      <c r="B810" s="8"/>
      <c r="C810" s="8"/>
      <c r="D810" s="8"/>
      <c r="E810" s="8"/>
      <c r="F810" s="8"/>
      <c r="G810" s="21"/>
      <c r="H810" s="12"/>
      <c r="I810" s="12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idden="1" x14ac:dyDescent="0.25">
      <c r="A811" s="8"/>
      <c r="B811" s="8"/>
      <c r="C811" s="8"/>
      <c r="D811" s="8"/>
      <c r="E811" s="8"/>
      <c r="F811" s="8"/>
      <c r="G811" s="21"/>
      <c r="H811" s="12"/>
      <c r="I811" s="12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idden="1" x14ac:dyDescent="0.25">
      <c r="A812" s="8"/>
      <c r="B812" s="8"/>
      <c r="C812" s="8"/>
      <c r="D812" s="8"/>
      <c r="E812" s="8"/>
      <c r="F812" s="8"/>
      <c r="G812" s="21"/>
      <c r="H812" s="12"/>
      <c r="I812" s="12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idden="1" x14ac:dyDescent="0.25">
      <c r="A813" s="8"/>
      <c r="B813" s="8"/>
      <c r="C813" s="8"/>
      <c r="D813" s="8"/>
      <c r="E813" s="8"/>
      <c r="F813" s="8"/>
      <c r="G813" s="21"/>
      <c r="H813" s="12"/>
      <c r="I813" s="12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idden="1" x14ac:dyDescent="0.25">
      <c r="A814" s="8"/>
      <c r="B814" s="8"/>
      <c r="C814" s="8"/>
      <c r="D814" s="8"/>
      <c r="E814" s="8"/>
      <c r="F814" s="8"/>
      <c r="G814" s="21"/>
      <c r="H814" s="12"/>
      <c r="I814" s="12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idden="1" x14ac:dyDescent="0.25">
      <c r="A815" s="8"/>
      <c r="B815" s="8"/>
      <c r="C815" s="8"/>
      <c r="D815" s="8"/>
      <c r="E815" s="8"/>
      <c r="F815" s="8"/>
      <c r="G815" s="21"/>
      <c r="H815" s="12"/>
      <c r="I815" s="12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idden="1" x14ac:dyDescent="0.25">
      <c r="A816" s="8"/>
      <c r="B816" s="8"/>
      <c r="C816" s="8"/>
      <c r="D816" s="8"/>
      <c r="E816" s="8"/>
      <c r="F816" s="8"/>
      <c r="G816" s="21"/>
      <c r="H816" s="12"/>
      <c r="I816" s="12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idden="1" x14ac:dyDescent="0.25">
      <c r="A817" s="8"/>
      <c r="B817" s="8"/>
      <c r="C817" s="8"/>
      <c r="D817" s="8"/>
      <c r="E817" s="8"/>
      <c r="F817" s="8"/>
      <c r="G817" s="21"/>
      <c r="H817" s="12"/>
      <c r="I817" s="12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idden="1" x14ac:dyDescent="0.25">
      <c r="A818" s="8"/>
      <c r="B818" s="8"/>
      <c r="C818" s="8"/>
      <c r="D818" s="8"/>
      <c r="E818" s="8"/>
      <c r="F818" s="8"/>
      <c r="G818" s="21"/>
      <c r="H818" s="12"/>
      <c r="I818" s="12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idden="1" x14ac:dyDescent="0.25">
      <c r="A819" s="8"/>
      <c r="B819" s="8"/>
      <c r="C819" s="8"/>
      <c r="D819" s="8"/>
      <c r="E819" s="8"/>
      <c r="F819" s="8"/>
      <c r="G819" s="21"/>
      <c r="H819" s="12"/>
      <c r="I819" s="12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idden="1" x14ac:dyDescent="0.25">
      <c r="A820" s="8"/>
      <c r="B820" s="8"/>
      <c r="C820" s="8"/>
      <c r="D820" s="8"/>
      <c r="E820" s="8"/>
      <c r="F820" s="8"/>
      <c r="G820" s="21"/>
      <c r="H820" s="12"/>
      <c r="I820" s="12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idden="1" x14ac:dyDescent="0.25">
      <c r="A821" s="8"/>
      <c r="B821" s="8"/>
      <c r="C821" s="8"/>
      <c r="D821" s="8"/>
      <c r="E821" s="8"/>
      <c r="F821" s="8"/>
      <c r="G821" s="21"/>
      <c r="H821" s="12"/>
      <c r="I821" s="12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idden="1" x14ac:dyDescent="0.25">
      <c r="A822" s="8"/>
      <c r="B822" s="8"/>
      <c r="C822" s="8"/>
      <c r="D822" s="8"/>
      <c r="E822" s="8"/>
      <c r="F822" s="8"/>
      <c r="G822" s="21"/>
      <c r="H822" s="12"/>
      <c r="I822" s="12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idden="1" x14ac:dyDescent="0.25">
      <c r="A823" s="8"/>
      <c r="B823" s="8"/>
      <c r="C823" s="8"/>
      <c r="D823" s="8"/>
      <c r="E823" s="8"/>
      <c r="F823" s="8"/>
      <c r="G823" s="21"/>
      <c r="H823" s="12"/>
      <c r="I823" s="12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idden="1" x14ac:dyDescent="0.25">
      <c r="A824" s="8"/>
      <c r="B824" s="8"/>
      <c r="C824" s="8"/>
      <c r="D824" s="8"/>
      <c r="E824" s="8"/>
      <c r="F824" s="8"/>
      <c r="G824" s="21"/>
      <c r="H824" s="12"/>
      <c r="I824" s="12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idden="1" x14ac:dyDescent="0.25">
      <c r="A825" s="8"/>
      <c r="B825" s="8"/>
      <c r="C825" s="8"/>
      <c r="D825" s="8"/>
      <c r="E825" s="8"/>
      <c r="F825" s="8"/>
      <c r="G825" s="21"/>
      <c r="H825" s="12"/>
      <c r="I825" s="12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idden="1" x14ac:dyDescent="0.25">
      <c r="A826" s="8"/>
      <c r="B826" s="8"/>
      <c r="C826" s="8"/>
      <c r="D826" s="8"/>
      <c r="E826" s="8"/>
      <c r="F826" s="8"/>
      <c r="G826" s="21"/>
      <c r="H826" s="12"/>
      <c r="I826" s="12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idden="1" x14ac:dyDescent="0.25">
      <c r="A827" s="8"/>
      <c r="B827" s="8"/>
      <c r="C827" s="8"/>
      <c r="D827" s="8"/>
      <c r="E827" s="8"/>
      <c r="F827" s="8"/>
      <c r="G827" s="21"/>
      <c r="H827" s="12"/>
      <c r="I827" s="12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idden="1" x14ac:dyDescent="0.25">
      <c r="A828" s="8"/>
      <c r="B828" s="8"/>
      <c r="C828" s="8"/>
      <c r="D828" s="8"/>
      <c r="E828" s="8"/>
      <c r="F828" s="8"/>
      <c r="G828" s="21"/>
      <c r="H828" s="12"/>
      <c r="I828" s="12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idden="1" x14ac:dyDescent="0.25">
      <c r="A829" s="8"/>
      <c r="B829" s="8"/>
      <c r="C829" s="8"/>
      <c r="D829" s="8"/>
      <c r="E829" s="8"/>
      <c r="F829" s="8"/>
      <c r="G829" s="21"/>
      <c r="H829" s="12"/>
      <c r="I829" s="12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idden="1" x14ac:dyDescent="0.25">
      <c r="A830" s="8"/>
      <c r="B830" s="8"/>
      <c r="C830" s="8"/>
      <c r="D830" s="8"/>
      <c r="E830" s="8"/>
      <c r="F830" s="8"/>
      <c r="G830" s="21"/>
      <c r="H830" s="12"/>
      <c r="I830" s="12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idden="1" x14ac:dyDescent="0.25">
      <c r="A831" s="8"/>
      <c r="B831" s="8"/>
      <c r="C831" s="8"/>
      <c r="D831" s="8"/>
      <c r="E831" s="8"/>
      <c r="F831" s="8"/>
      <c r="G831" s="21"/>
      <c r="H831" s="12"/>
      <c r="I831" s="12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idden="1" x14ac:dyDescent="0.25">
      <c r="A832" s="8"/>
      <c r="B832" s="8"/>
      <c r="C832" s="8"/>
      <c r="D832" s="8"/>
      <c r="E832" s="8"/>
      <c r="F832" s="8"/>
      <c r="G832" s="21"/>
      <c r="H832" s="12"/>
      <c r="I832" s="12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idden="1" x14ac:dyDescent="0.25">
      <c r="A833" s="8"/>
      <c r="B833" s="8"/>
      <c r="C833" s="8"/>
      <c r="D833" s="8"/>
      <c r="E833" s="8"/>
      <c r="F833" s="8"/>
      <c r="G833" s="21"/>
      <c r="H833" s="12"/>
      <c r="I833" s="12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idden="1" x14ac:dyDescent="0.25">
      <c r="A834" s="8"/>
      <c r="B834" s="8"/>
      <c r="C834" s="8"/>
      <c r="D834" s="8"/>
      <c r="E834" s="8"/>
      <c r="F834" s="8"/>
      <c r="G834" s="21"/>
      <c r="H834" s="12"/>
      <c r="I834" s="12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idden="1" x14ac:dyDescent="0.25">
      <c r="A835" s="8"/>
      <c r="B835" s="8"/>
      <c r="C835" s="8"/>
      <c r="D835" s="8"/>
      <c r="E835" s="8"/>
      <c r="F835" s="8"/>
      <c r="G835" s="21"/>
      <c r="H835" s="12"/>
      <c r="I835" s="12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idden="1" x14ac:dyDescent="0.25">
      <c r="A836" s="8"/>
      <c r="B836" s="8"/>
      <c r="C836" s="8"/>
      <c r="D836" s="8"/>
      <c r="E836" s="8"/>
      <c r="F836" s="8"/>
      <c r="G836" s="21"/>
      <c r="H836" s="12"/>
      <c r="I836" s="12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idden="1" x14ac:dyDescent="0.25">
      <c r="A837" s="8"/>
      <c r="B837" s="8"/>
      <c r="C837" s="8"/>
      <c r="D837" s="8"/>
      <c r="E837" s="8"/>
      <c r="F837" s="8"/>
      <c r="G837" s="21"/>
      <c r="H837" s="12"/>
      <c r="I837" s="12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idden="1" x14ac:dyDescent="0.25">
      <c r="A838" s="8"/>
      <c r="B838" s="8"/>
      <c r="C838" s="8"/>
      <c r="D838" s="8"/>
      <c r="E838" s="8"/>
      <c r="F838" s="8"/>
      <c r="G838" s="21"/>
      <c r="H838" s="12"/>
      <c r="I838" s="12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idden="1" x14ac:dyDescent="0.25">
      <c r="A839" s="8"/>
      <c r="B839" s="8"/>
      <c r="C839" s="8"/>
      <c r="D839" s="8"/>
      <c r="E839" s="8"/>
      <c r="F839" s="8"/>
      <c r="G839" s="21"/>
      <c r="H839" s="12"/>
      <c r="I839" s="12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idden="1" x14ac:dyDescent="0.25">
      <c r="A840" s="8"/>
      <c r="B840" s="8"/>
      <c r="C840" s="8"/>
      <c r="D840" s="8"/>
      <c r="E840" s="8"/>
      <c r="F840" s="8"/>
      <c r="G840" s="21"/>
      <c r="H840" s="12"/>
      <c r="I840" s="12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idden="1" x14ac:dyDescent="0.25">
      <c r="A841" s="8"/>
      <c r="B841" s="8"/>
      <c r="C841" s="8"/>
      <c r="D841" s="8"/>
      <c r="E841" s="8"/>
      <c r="F841" s="8"/>
      <c r="G841" s="21"/>
      <c r="H841" s="12"/>
      <c r="I841" s="12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idden="1" x14ac:dyDescent="0.25">
      <c r="A842" s="8"/>
      <c r="B842" s="8"/>
      <c r="C842" s="8"/>
      <c r="D842" s="8"/>
      <c r="E842" s="8"/>
      <c r="F842" s="8"/>
      <c r="G842" s="21"/>
      <c r="H842" s="12"/>
      <c r="I842" s="12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idden="1" x14ac:dyDescent="0.25">
      <c r="A843" s="8"/>
      <c r="B843" s="8"/>
      <c r="C843" s="8"/>
      <c r="D843" s="8"/>
      <c r="E843" s="8"/>
      <c r="F843" s="8"/>
      <c r="G843" s="21"/>
      <c r="H843" s="12"/>
      <c r="I843" s="12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idden="1" x14ac:dyDescent="0.25">
      <c r="A844" s="8"/>
      <c r="B844" s="8"/>
      <c r="C844" s="8"/>
      <c r="D844" s="8"/>
      <c r="E844" s="8"/>
      <c r="F844" s="8"/>
      <c r="G844" s="21"/>
      <c r="H844" s="12"/>
      <c r="I844" s="12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idden="1" x14ac:dyDescent="0.25">
      <c r="A845" s="8"/>
      <c r="B845" s="8"/>
      <c r="C845" s="8"/>
      <c r="D845" s="8"/>
      <c r="E845" s="8"/>
      <c r="F845" s="8"/>
      <c r="G845" s="21"/>
      <c r="H845" s="12"/>
      <c r="I845" s="12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idden="1" x14ac:dyDescent="0.25">
      <c r="A846" s="8"/>
      <c r="B846" s="8"/>
      <c r="C846" s="8"/>
      <c r="D846" s="8"/>
      <c r="E846" s="8"/>
      <c r="F846" s="8"/>
      <c r="G846" s="21"/>
      <c r="H846" s="12"/>
      <c r="I846" s="12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idden="1" x14ac:dyDescent="0.25">
      <c r="A847" s="8"/>
      <c r="B847" s="8"/>
      <c r="C847" s="8"/>
      <c r="D847" s="8"/>
      <c r="E847" s="8"/>
      <c r="F847" s="8"/>
      <c r="G847" s="21"/>
      <c r="H847" s="12"/>
      <c r="I847" s="12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idden="1" x14ac:dyDescent="0.25">
      <c r="A848" s="8"/>
      <c r="B848" s="8"/>
      <c r="C848" s="8"/>
      <c r="D848" s="8"/>
      <c r="E848" s="8"/>
      <c r="F848" s="8"/>
      <c r="G848" s="21"/>
      <c r="H848" s="12"/>
      <c r="I848" s="12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idden="1" x14ac:dyDescent="0.25">
      <c r="A849" s="8"/>
      <c r="B849" s="8"/>
      <c r="C849" s="8"/>
      <c r="D849" s="8"/>
      <c r="E849" s="8"/>
      <c r="F849" s="8"/>
      <c r="G849" s="21"/>
      <c r="H849" s="12"/>
      <c r="I849" s="12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idden="1" x14ac:dyDescent="0.25">
      <c r="A850" s="8"/>
      <c r="B850" s="8"/>
      <c r="C850" s="8"/>
      <c r="D850" s="8"/>
      <c r="E850" s="8"/>
      <c r="F850" s="8"/>
      <c r="G850" s="21"/>
      <c r="H850" s="12"/>
      <c r="I850" s="12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idden="1" x14ac:dyDescent="0.25">
      <c r="A851" s="8"/>
      <c r="B851" s="8"/>
      <c r="C851" s="8"/>
      <c r="D851" s="8"/>
      <c r="E851" s="8"/>
      <c r="F851" s="8"/>
      <c r="G851" s="21"/>
      <c r="H851" s="12"/>
      <c r="I851" s="12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idden="1" x14ac:dyDescent="0.25">
      <c r="A852" s="8"/>
      <c r="B852" s="8"/>
      <c r="C852" s="8"/>
      <c r="D852" s="8"/>
      <c r="E852" s="8"/>
      <c r="F852" s="8"/>
      <c r="G852" s="21"/>
      <c r="H852" s="12"/>
      <c r="I852" s="12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idden="1" x14ac:dyDescent="0.25">
      <c r="A853" s="8"/>
      <c r="B853" s="8"/>
      <c r="C853" s="8"/>
      <c r="D853" s="8"/>
      <c r="E853" s="8"/>
      <c r="F853" s="8"/>
      <c r="G853" s="21"/>
      <c r="H853" s="12"/>
      <c r="I853" s="12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idden="1" x14ac:dyDescent="0.25">
      <c r="A854" s="8"/>
      <c r="B854" s="8"/>
      <c r="C854" s="8"/>
      <c r="D854" s="8"/>
      <c r="E854" s="8"/>
      <c r="F854" s="8"/>
      <c r="G854" s="21"/>
      <c r="H854" s="12"/>
      <c r="I854" s="12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idden="1" x14ac:dyDescent="0.25">
      <c r="A855" s="8"/>
      <c r="B855" s="8"/>
      <c r="C855" s="8"/>
      <c r="D855" s="8"/>
      <c r="E855" s="8"/>
      <c r="F855" s="8"/>
      <c r="G855" s="21"/>
      <c r="H855" s="12"/>
      <c r="I855" s="12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idden="1" x14ac:dyDescent="0.25">
      <c r="A856" s="8"/>
      <c r="B856" s="8"/>
      <c r="C856" s="8"/>
      <c r="D856" s="8"/>
      <c r="E856" s="8"/>
      <c r="F856" s="8"/>
      <c r="G856" s="21"/>
      <c r="H856" s="12"/>
      <c r="I856" s="12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idden="1" x14ac:dyDescent="0.25">
      <c r="A857" s="8"/>
      <c r="B857" s="8"/>
      <c r="C857" s="8"/>
      <c r="D857" s="8"/>
      <c r="E857" s="8"/>
      <c r="F857" s="8"/>
      <c r="G857" s="21"/>
      <c r="H857" s="12"/>
      <c r="I857" s="12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idden="1" x14ac:dyDescent="0.25">
      <c r="A858" s="8"/>
      <c r="B858" s="8"/>
      <c r="C858" s="8"/>
      <c r="D858" s="8"/>
      <c r="E858" s="8"/>
      <c r="F858" s="8"/>
      <c r="G858" s="21"/>
      <c r="H858" s="12"/>
      <c r="I858" s="12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idden="1" x14ac:dyDescent="0.25">
      <c r="A859" s="8"/>
      <c r="B859" s="8"/>
      <c r="C859" s="8"/>
      <c r="D859" s="8"/>
      <c r="E859" s="8"/>
      <c r="F859" s="8"/>
      <c r="G859" s="21"/>
      <c r="H859" s="12"/>
      <c r="I859" s="12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idden="1" x14ac:dyDescent="0.25">
      <c r="A860" s="8"/>
      <c r="B860" s="8"/>
      <c r="C860" s="8"/>
      <c r="D860" s="8"/>
      <c r="E860" s="8"/>
      <c r="F860" s="8"/>
      <c r="G860" s="21"/>
      <c r="H860" s="12"/>
      <c r="I860" s="12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idden="1" x14ac:dyDescent="0.25">
      <c r="A861" s="8"/>
      <c r="B861" s="8"/>
      <c r="C861" s="8"/>
      <c r="D861" s="8"/>
      <c r="E861" s="8"/>
      <c r="F861" s="8"/>
      <c r="G861" s="21"/>
      <c r="H861" s="12"/>
      <c r="I861" s="12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idden="1" x14ac:dyDescent="0.25">
      <c r="A862" s="8"/>
      <c r="B862" s="8"/>
      <c r="C862" s="8"/>
      <c r="D862" s="8"/>
      <c r="E862" s="8"/>
      <c r="F862" s="8"/>
      <c r="G862" s="21"/>
      <c r="H862" s="12"/>
      <c r="I862" s="12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idden="1" x14ac:dyDescent="0.25">
      <c r="A863" s="8"/>
      <c r="B863" s="8"/>
      <c r="C863" s="8"/>
      <c r="D863" s="8"/>
      <c r="E863" s="8"/>
      <c r="F863" s="8"/>
      <c r="G863" s="21"/>
      <c r="H863" s="12"/>
      <c r="I863" s="12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idden="1" x14ac:dyDescent="0.25">
      <c r="A864" s="8"/>
      <c r="B864" s="8"/>
      <c r="C864" s="8"/>
      <c r="D864" s="8"/>
      <c r="E864" s="8"/>
      <c r="F864" s="8"/>
      <c r="G864" s="21"/>
      <c r="H864" s="12"/>
      <c r="I864" s="12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idden="1" x14ac:dyDescent="0.25">
      <c r="A865" s="8"/>
      <c r="B865" s="8"/>
      <c r="C865" s="8"/>
      <c r="D865" s="8"/>
      <c r="E865" s="8"/>
      <c r="F865" s="8"/>
      <c r="G865" s="21"/>
      <c r="H865" s="12"/>
      <c r="I865" s="12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idden="1" x14ac:dyDescent="0.25">
      <c r="A866" s="8"/>
      <c r="B866" s="8"/>
      <c r="C866" s="8"/>
      <c r="D866" s="8"/>
      <c r="E866" s="8"/>
      <c r="F866" s="8"/>
      <c r="G866" s="21"/>
      <c r="H866" s="12"/>
      <c r="I866" s="12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idden="1" x14ac:dyDescent="0.25">
      <c r="A867" s="8"/>
      <c r="B867" s="8"/>
      <c r="C867" s="8"/>
      <c r="D867" s="8"/>
      <c r="E867" s="8"/>
      <c r="F867" s="8"/>
      <c r="G867" s="21"/>
      <c r="H867" s="12"/>
      <c r="I867" s="12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idden="1" x14ac:dyDescent="0.25">
      <c r="A868" s="8"/>
      <c r="B868" s="8"/>
      <c r="C868" s="8"/>
      <c r="D868" s="8"/>
      <c r="E868" s="8"/>
      <c r="F868" s="8"/>
      <c r="G868" s="21"/>
      <c r="H868" s="12"/>
      <c r="I868" s="12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idden="1" x14ac:dyDescent="0.25">
      <c r="A869" s="8"/>
      <c r="B869" s="8"/>
      <c r="C869" s="8"/>
      <c r="D869" s="8"/>
      <c r="E869" s="8"/>
      <c r="F869" s="8"/>
      <c r="G869" s="21"/>
      <c r="H869" s="12"/>
      <c r="I869" s="12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idden="1" x14ac:dyDescent="0.25">
      <c r="A870" s="8"/>
      <c r="B870" s="8"/>
      <c r="C870" s="8"/>
      <c r="D870" s="8"/>
      <c r="E870" s="8"/>
      <c r="F870" s="8"/>
      <c r="G870" s="21"/>
      <c r="H870" s="12"/>
      <c r="I870" s="12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idden="1" x14ac:dyDescent="0.25">
      <c r="A871" s="8"/>
      <c r="B871" s="8"/>
      <c r="C871" s="8"/>
      <c r="D871" s="8"/>
      <c r="E871" s="8"/>
      <c r="F871" s="8"/>
      <c r="G871" s="21"/>
      <c r="H871" s="12"/>
      <c r="I871" s="12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idden="1" x14ac:dyDescent="0.25">
      <c r="A872" s="8"/>
      <c r="B872" s="8"/>
      <c r="C872" s="8"/>
      <c r="D872" s="8"/>
      <c r="E872" s="8"/>
      <c r="F872" s="8"/>
      <c r="G872" s="21"/>
      <c r="H872" s="12"/>
      <c r="I872" s="12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idden="1" x14ac:dyDescent="0.25">
      <c r="A873" s="8"/>
      <c r="B873" s="8"/>
      <c r="C873" s="8"/>
      <c r="D873" s="8"/>
      <c r="E873" s="8"/>
      <c r="F873" s="8"/>
      <c r="G873" s="21"/>
      <c r="H873" s="12"/>
      <c r="I873" s="12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idden="1" x14ac:dyDescent="0.25">
      <c r="A874" s="8"/>
      <c r="B874" s="8"/>
      <c r="C874" s="8"/>
      <c r="D874" s="8"/>
      <c r="E874" s="8"/>
      <c r="F874" s="8"/>
      <c r="G874" s="21"/>
      <c r="H874" s="12"/>
      <c r="I874" s="12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idden="1" x14ac:dyDescent="0.25">
      <c r="A875" s="8"/>
      <c r="B875" s="8"/>
      <c r="C875" s="8"/>
      <c r="D875" s="8"/>
      <c r="E875" s="8"/>
      <c r="F875" s="8"/>
      <c r="G875" s="21"/>
      <c r="H875" s="12"/>
      <c r="I875" s="12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idden="1" x14ac:dyDescent="0.25">
      <c r="A876" s="8"/>
      <c r="B876" s="8"/>
      <c r="C876" s="8"/>
      <c r="D876" s="8"/>
      <c r="E876" s="8"/>
      <c r="F876" s="8"/>
      <c r="G876" s="21"/>
      <c r="H876" s="12"/>
      <c r="I876" s="12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idden="1" x14ac:dyDescent="0.25">
      <c r="A877" s="8"/>
      <c r="B877" s="8"/>
      <c r="C877" s="8"/>
      <c r="D877" s="8"/>
      <c r="E877" s="8"/>
      <c r="F877" s="8"/>
      <c r="G877" s="21"/>
      <c r="H877" s="12"/>
      <c r="I877" s="12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idden="1" x14ac:dyDescent="0.25">
      <c r="A878" s="8"/>
      <c r="B878" s="8"/>
      <c r="C878" s="8"/>
      <c r="D878" s="8"/>
      <c r="E878" s="8"/>
      <c r="F878" s="8"/>
      <c r="G878" s="21"/>
      <c r="H878" s="12"/>
      <c r="I878" s="12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idden="1" x14ac:dyDescent="0.25">
      <c r="A879" s="8"/>
      <c r="B879" s="8"/>
      <c r="C879" s="8"/>
      <c r="D879" s="8"/>
      <c r="E879" s="8"/>
      <c r="F879" s="8"/>
      <c r="G879" s="21"/>
      <c r="H879" s="12"/>
      <c r="I879" s="12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idden="1" x14ac:dyDescent="0.25">
      <c r="A880" s="8"/>
      <c r="B880" s="8"/>
      <c r="C880" s="8"/>
      <c r="D880" s="8"/>
      <c r="E880" s="8"/>
      <c r="F880" s="8"/>
      <c r="G880" s="21"/>
      <c r="H880" s="12"/>
      <c r="I880" s="12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idden="1" x14ac:dyDescent="0.25">
      <c r="A881" s="8"/>
      <c r="B881" s="8"/>
      <c r="C881" s="8"/>
      <c r="D881" s="8"/>
      <c r="E881" s="8"/>
      <c r="F881" s="8"/>
      <c r="G881" s="21"/>
      <c r="H881" s="12"/>
      <c r="I881" s="12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idden="1" x14ac:dyDescent="0.25">
      <c r="A882" s="8"/>
      <c r="B882" s="8"/>
      <c r="C882" s="8"/>
      <c r="D882" s="8"/>
      <c r="E882" s="8"/>
      <c r="F882" s="8"/>
      <c r="G882" s="21"/>
      <c r="H882" s="12"/>
      <c r="I882" s="12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idden="1" x14ac:dyDescent="0.25">
      <c r="A883" s="8"/>
      <c r="B883" s="8"/>
      <c r="C883" s="8"/>
      <c r="D883" s="8"/>
      <c r="E883" s="8"/>
      <c r="F883" s="8"/>
      <c r="G883" s="21"/>
      <c r="H883" s="12"/>
      <c r="I883" s="12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idden="1" x14ac:dyDescent="0.25">
      <c r="A884" s="8"/>
      <c r="B884" s="8"/>
      <c r="C884" s="8"/>
      <c r="D884" s="8"/>
      <c r="E884" s="8"/>
      <c r="F884" s="8"/>
      <c r="G884" s="21"/>
      <c r="H884" s="12"/>
      <c r="I884" s="12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idden="1" x14ac:dyDescent="0.25">
      <c r="A885" s="8"/>
      <c r="B885" s="8"/>
      <c r="C885" s="8"/>
      <c r="D885" s="8"/>
      <c r="E885" s="8"/>
      <c r="F885" s="8"/>
      <c r="G885" s="21"/>
      <c r="H885" s="12"/>
      <c r="I885" s="12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idden="1" x14ac:dyDescent="0.25">
      <c r="A886" s="8"/>
      <c r="B886" s="8"/>
      <c r="C886" s="8"/>
      <c r="D886" s="8"/>
      <c r="E886" s="8"/>
      <c r="F886" s="8"/>
      <c r="G886" s="21"/>
      <c r="H886" s="12"/>
      <c r="I886" s="12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idden="1" x14ac:dyDescent="0.25">
      <c r="A887" s="8"/>
      <c r="B887" s="8"/>
      <c r="C887" s="8"/>
      <c r="D887" s="8"/>
      <c r="E887" s="8"/>
      <c r="F887" s="8"/>
      <c r="G887" s="21"/>
      <c r="H887" s="12"/>
      <c r="I887" s="12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idden="1" x14ac:dyDescent="0.25">
      <c r="A888" s="8"/>
      <c r="B888" s="8"/>
      <c r="C888" s="8"/>
      <c r="D888" s="8"/>
      <c r="E888" s="8"/>
      <c r="F888" s="8"/>
      <c r="G888" s="21"/>
      <c r="H888" s="12"/>
      <c r="I888" s="12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idden="1" x14ac:dyDescent="0.25">
      <c r="A889" s="8"/>
      <c r="B889" s="8"/>
      <c r="C889" s="8"/>
      <c r="D889" s="8"/>
      <c r="E889" s="8"/>
      <c r="F889" s="8"/>
      <c r="G889" s="21"/>
      <c r="H889" s="12"/>
      <c r="I889" s="12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idden="1" x14ac:dyDescent="0.25">
      <c r="A890" s="8"/>
      <c r="B890" s="8"/>
      <c r="C890" s="8"/>
      <c r="D890" s="8"/>
      <c r="E890" s="8"/>
      <c r="F890" s="8"/>
      <c r="G890" s="21"/>
      <c r="H890" s="12"/>
      <c r="I890" s="12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idden="1" x14ac:dyDescent="0.25">
      <c r="A891" s="8"/>
      <c r="B891" s="8"/>
      <c r="C891" s="8"/>
      <c r="D891" s="8"/>
      <c r="E891" s="8"/>
      <c r="F891" s="8"/>
      <c r="G891" s="21"/>
      <c r="H891" s="12"/>
      <c r="I891" s="12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idden="1" x14ac:dyDescent="0.25">
      <c r="A892" s="8"/>
      <c r="B892" s="8"/>
      <c r="C892" s="8"/>
      <c r="D892" s="8"/>
      <c r="E892" s="8"/>
      <c r="F892" s="8"/>
      <c r="G892" s="21"/>
      <c r="H892" s="12"/>
      <c r="I892" s="12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idden="1" x14ac:dyDescent="0.25">
      <c r="A893" s="8"/>
      <c r="B893" s="8"/>
      <c r="C893" s="8"/>
      <c r="D893" s="8"/>
      <c r="E893" s="8"/>
      <c r="F893" s="8"/>
      <c r="G893" s="21"/>
      <c r="H893" s="12"/>
      <c r="I893" s="12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idden="1" x14ac:dyDescent="0.25">
      <c r="A894" s="8"/>
      <c r="B894" s="8"/>
      <c r="C894" s="8"/>
      <c r="D894" s="8"/>
      <c r="E894" s="8"/>
      <c r="F894" s="8"/>
      <c r="G894" s="21"/>
      <c r="H894" s="12"/>
      <c r="I894" s="12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idden="1" x14ac:dyDescent="0.25">
      <c r="A895" s="8"/>
      <c r="B895" s="8"/>
      <c r="C895" s="8"/>
      <c r="D895" s="8"/>
      <c r="E895" s="8"/>
      <c r="F895" s="8"/>
      <c r="G895" s="21"/>
      <c r="H895" s="12"/>
      <c r="I895" s="12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idden="1" x14ac:dyDescent="0.25">
      <c r="A896" s="8"/>
      <c r="B896" s="8"/>
      <c r="C896" s="8"/>
      <c r="D896" s="8"/>
      <c r="E896" s="8"/>
      <c r="F896" s="8"/>
      <c r="G896" s="21"/>
      <c r="H896" s="12"/>
      <c r="I896" s="12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idden="1" x14ac:dyDescent="0.25">
      <c r="A897" s="8"/>
      <c r="B897" s="8"/>
      <c r="C897" s="8"/>
      <c r="D897" s="8"/>
      <c r="E897" s="8"/>
      <c r="F897" s="8"/>
      <c r="G897" s="21"/>
      <c r="H897" s="12"/>
      <c r="I897" s="12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idden="1" x14ac:dyDescent="0.25">
      <c r="A898" s="8"/>
      <c r="B898" s="8"/>
      <c r="C898" s="8"/>
      <c r="D898" s="8"/>
      <c r="E898" s="8"/>
      <c r="F898" s="8"/>
      <c r="G898" s="21"/>
      <c r="H898" s="12"/>
      <c r="I898" s="12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idden="1" x14ac:dyDescent="0.25">
      <c r="A899" s="8"/>
      <c r="B899" s="8"/>
      <c r="C899" s="8"/>
      <c r="D899" s="8"/>
      <c r="E899" s="8"/>
      <c r="F899" s="8"/>
      <c r="G899" s="21"/>
      <c r="H899" s="12"/>
      <c r="I899" s="12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idden="1" x14ac:dyDescent="0.25">
      <c r="A900" s="8"/>
      <c r="B900" s="8"/>
      <c r="C900" s="8"/>
      <c r="D900" s="8"/>
      <c r="E900" s="8"/>
      <c r="F900" s="8"/>
      <c r="G900" s="21"/>
      <c r="H900" s="12"/>
      <c r="I900" s="12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idden="1" x14ac:dyDescent="0.25">
      <c r="A901" s="8"/>
      <c r="B901" s="8"/>
      <c r="C901" s="8"/>
      <c r="D901" s="8"/>
      <c r="E901" s="8"/>
      <c r="F901" s="8"/>
      <c r="G901" s="21"/>
      <c r="H901" s="12"/>
      <c r="I901" s="12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idden="1" x14ac:dyDescent="0.25">
      <c r="A902" s="8"/>
      <c r="B902" s="8"/>
      <c r="C902" s="8"/>
      <c r="D902" s="8"/>
      <c r="E902" s="8"/>
      <c r="F902" s="8"/>
      <c r="G902" s="21"/>
      <c r="H902" s="12"/>
      <c r="I902" s="12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idden="1" x14ac:dyDescent="0.25">
      <c r="A903" s="8"/>
      <c r="B903" s="8"/>
      <c r="C903" s="8"/>
      <c r="D903" s="8"/>
      <c r="E903" s="8"/>
      <c r="F903" s="8"/>
      <c r="G903" s="21"/>
      <c r="H903" s="12"/>
      <c r="I903" s="12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idden="1" x14ac:dyDescent="0.25">
      <c r="A904" s="8"/>
      <c r="B904" s="8"/>
      <c r="C904" s="8"/>
      <c r="D904" s="8"/>
      <c r="E904" s="8"/>
      <c r="F904" s="8"/>
      <c r="G904" s="21"/>
      <c r="H904" s="12"/>
      <c r="I904" s="12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idden="1" x14ac:dyDescent="0.25">
      <c r="A905" s="8"/>
      <c r="B905" s="8"/>
      <c r="C905" s="8"/>
      <c r="D905" s="8"/>
      <c r="E905" s="8"/>
      <c r="F905" s="8"/>
      <c r="G905" s="21"/>
      <c r="H905" s="12"/>
      <c r="I905" s="12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idden="1" x14ac:dyDescent="0.25">
      <c r="A906" s="8"/>
      <c r="B906" s="8"/>
      <c r="C906" s="8"/>
      <c r="D906" s="8"/>
      <c r="E906" s="8"/>
      <c r="F906" s="8"/>
      <c r="G906" s="21"/>
      <c r="H906" s="12"/>
      <c r="I906" s="12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idden="1" x14ac:dyDescent="0.25">
      <c r="A907" s="8"/>
      <c r="B907" s="8"/>
      <c r="C907" s="8"/>
      <c r="D907" s="8"/>
      <c r="E907" s="8"/>
      <c r="F907" s="8"/>
      <c r="G907" s="21"/>
      <c r="H907" s="12"/>
      <c r="I907" s="12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idden="1" x14ac:dyDescent="0.25">
      <c r="A908" s="8"/>
      <c r="B908" s="8"/>
      <c r="C908" s="8"/>
      <c r="D908" s="8"/>
      <c r="E908" s="8"/>
      <c r="F908" s="8"/>
      <c r="G908" s="21"/>
      <c r="H908" s="12"/>
      <c r="I908" s="12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idden="1" x14ac:dyDescent="0.25">
      <c r="A909" s="8"/>
      <c r="B909" s="8"/>
      <c r="C909" s="8"/>
      <c r="D909" s="8"/>
      <c r="E909" s="8"/>
      <c r="F909" s="8"/>
      <c r="G909" s="21"/>
      <c r="H909" s="12"/>
      <c r="I909" s="12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idden="1" x14ac:dyDescent="0.25">
      <c r="A910" s="8"/>
      <c r="B910" s="8"/>
      <c r="C910" s="8"/>
      <c r="D910" s="8"/>
      <c r="E910" s="8"/>
      <c r="F910" s="8"/>
      <c r="G910" s="21"/>
      <c r="H910" s="12"/>
      <c r="I910" s="12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idden="1" x14ac:dyDescent="0.25">
      <c r="A911" s="8"/>
      <c r="B911" s="8"/>
      <c r="C911" s="8"/>
      <c r="D911" s="8"/>
      <c r="E911" s="8"/>
      <c r="F911" s="8"/>
      <c r="G911" s="21"/>
      <c r="H911" s="12"/>
      <c r="I911" s="12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idden="1" x14ac:dyDescent="0.25">
      <c r="A912" s="8"/>
      <c r="B912" s="8"/>
      <c r="C912" s="8"/>
      <c r="D912" s="8"/>
      <c r="E912" s="8"/>
      <c r="F912" s="8"/>
      <c r="G912" s="21"/>
      <c r="H912" s="12"/>
      <c r="I912" s="12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idden="1" x14ac:dyDescent="0.25">
      <c r="A913" s="8"/>
      <c r="B913" s="8"/>
      <c r="C913" s="8"/>
      <c r="D913" s="8"/>
      <c r="E913" s="8"/>
      <c r="F913" s="8"/>
      <c r="G913" s="21"/>
      <c r="H913" s="12"/>
      <c r="I913" s="12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idden="1" x14ac:dyDescent="0.25">
      <c r="A914" s="8"/>
      <c r="B914" s="8"/>
      <c r="C914" s="8"/>
      <c r="D914" s="8"/>
      <c r="E914" s="8"/>
      <c r="F914" s="8"/>
      <c r="G914" s="21"/>
      <c r="H914" s="12"/>
      <c r="I914" s="12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idden="1" x14ac:dyDescent="0.25">
      <c r="A915" s="8"/>
      <c r="B915" s="8"/>
      <c r="C915" s="8"/>
      <c r="D915" s="8"/>
      <c r="E915" s="8"/>
      <c r="F915" s="8"/>
      <c r="G915" s="21"/>
      <c r="H915" s="12"/>
      <c r="I915" s="12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idden="1" x14ac:dyDescent="0.25">
      <c r="A916" s="8"/>
      <c r="B916" s="8"/>
      <c r="C916" s="8"/>
      <c r="D916" s="8"/>
      <c r="E916" s="8"/>
      <c r="F916" s="8"/>
      <c r="G916" s="21"/>
      <c r="H916" s="12"/>
      <c r="I916" s="12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idden="1" x14ac:dyDescent="0.25">
      <c r="A917" s="8"/>
      <c r="B917" s="8"/>
      <c r="C917" s="8"/>
      <c r="D917" s="8"/>
      <c r="E917" s="8"/>
      <c r="F917" s="8"/>
      <c r="G917" s="21"/>
      <c r="H917" s="12"/>
      <c r="I917" s="12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idden="1" x14ac:dyDescent="0.25">
      <c r="A918" s="8"/>
      <c r="B918" s="8"/>
      <c r="C918" s="8"/>
      <c r="D918" s="8"/>
      <c r="E918" s="8"/>
      <c r="F918" s="8"/>
      <c r="G918" s="21"/>
      <c r="H918" s="12"/>
      <c r="I918" s="12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idden="1" x14ac:dyDescent="0.25">
      <c r="A919" s="8"/>
      <c r="B919" s="8"/>
      <c r="C919" s="8"/>
      <c r="D919" s="8"/>
      <c r="E919" s="8"/>
      <c r="F919" s="8"/>
      <c r="G919" s="21"/>
      <c r="H919" s="12"/>
      <c r="I919" s="12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idden="1" x14ac:dyDescent="0.25">
      <c r="A920" s="8"/>
      <c r="B920" s="8"/>
      <c r="C920" s="8"/>
      <c r="D920" s="8"/>
      <c r="E920" s="8"/>
      <c r="F920" s="8"/>
      <c r="G920" s="21"/>
      <c r="H920" s="12"/>
      <c r="I920" s="12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idden="1" x14ac:dyDescent="0.25">
      <c r="A921" s="8"/>
      <c r="B921" s="8"/>
      <c r="C921" s="8"/>
      <c r="D921" s="8"/>
      <c r="E921" s="8"/>
      <c r="F921" s="8"/>
      <c r="G921" s="21"/>
      <c r="H921" s="12"/>
      <c r="I921" s="12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idden="1" x14ac:dyDescent="0.25">
      <c r="A922" s="8"/>
      <c r="B922" s="8"/>
      <c r="C922" s="8"/>
      <c r="D922" s="8"/>
      <c r="E922" s="8"/>
      <c r="F922" s="8"/>
      <c r="G922" s="21"/>
      <c r="H922" s="12"/>
      <c r="I922" s="12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idden="1" x14ac:dyDescent="0.25">
      <c r="A923" s="8"/>
      <c r="B923" s="8"/>
      <c r="C923" s="8"/>
      <c r="D923" s="8"/>
      <c r="E923" s="8"/>
      <c r="F923" s="8"/>
      <c r="G923" s="21"/>
      <c r="H923" s="12"/>
      <c r="I923" s="12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idden="1" x14ac:dyDescent="0.25">
      <c r="A924" s="8"/>
      <c r="B924" s="8"/>
      <c r="C924" s="8"/>
      <c r="D924" s="8"/>
      <c r="E924" s="8"/>
      <c r="F924" s="8"/>
      <c r="G924" s="21"/>
      <c r="H924" s="12"/>
      <c r="I924" s="12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idden="1" x14ac:dyDescent="0.25">
      <c r="A925" s="8"/>
      <c r="B925" s="8"/>
      <c r="C925" s="8"/>
      <c r="D925" s="8"/>
      <c r="E925" s="8"/>
      <c r="F925" s="8"/>
      <c r="G925" s="21"/>
      <c r="H925" s="12"/>
      <c r="I925" s="12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idden="1" x14ac:dyDescent="0.25">
      <c r="A926" s="8"/>
      <c r="B926" s="8"/>
      <c r="C926" s="8"/>
      <c r="D926" s="8"/>
      <c r="E926" s="8"/>
      <c r="F926" s="8"/>
      <c r="G926" s="21"/>
      <c r="H926" s="12"/>
      <c r="I926" s="12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idden="1" x14ac:dyDescent="0.25">
      <c r="A927" s="8"/>
      <c r="B927" s="8"/>
      <c r="C927" s="8"/>
      <c r="D927" s="8"/>
      <c r="E927" s="8"/>
      <c r="F927" s="8"/>
      <c r="G927" s="21"/>
      <c r="H927" s="12"/>
      <c r="I927" s="12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idden="1" x14ac:dyDescent="0.25">
      <c r="A928" s="8"/>
      <c r="B928" s="8"/>
      <c r="C928" s="8"/>
      <c r="D928" s="8"/>
      <c r="E928" s="8"/>
      <c r="F928" s="8"/>
      <c r="G928" s="21"/>
      <c r="H928" s="12"/>
      <c r="I928" s="12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idden="1" x14ac:dyDescent="0.25">
      <c r="A929" s="8"/>
      <c r="B929" s="8"/>
      <c r="C929" s="8"/>
      <c r="D929" s="8"/>
      <c r="E929" s="8"/>
      <c r="F929" s="8"/>
      <c r="G929" s="21"/>
      <c r="H929" s="12"/>
      <c r="I929" s="12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idden="1" x14ac:dyDescent="0.25">
      <c r="A930" s="8"/>
      <c r="B930" s="8"/>
      <c r="C930" s="8"/>
      <c r="D930" s="8"/>
      <c r="E930" s="8"/>
      <c r="F930" s="8"/>
      <c r="G930" s="21"/>
      <c r="H930" s="12"/>
      <c r="I930" s="12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idden="1" x14ac:dyDescent="0.25">
      <c r="A931" s="8"/>
      <c r="B931" s="8"/>
      <c r="C931" s="8"/>
      <c r="D931" s="8"/>
      <c r="E931" s="8"/>
      <c r="F931" s="8"/>
      <c r="G931" s="21"/>
      <c r="H931" s="12"/>
      <c r="I931" s="12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idden="1" x14ac:dyDescent="0.25">
      <c r="A932" s="8"/>
      <c r="B932" s="8"/>
      <c r="C932" s="8"/>
      <c r="D932" s="8"/>
      <c r="E932" s="8"/>
      <c r="F932" s="8"/>
      <c r="G932" s="21"/>
      <c r="H932" s="12"/>
      <c r="I932" s="12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idden="1" x14ac:dyDescent="0.25">
      <c r="A933" s="8"/>
      <c r="B933" s="8"/>
      <c r="C933" s="8"/>
      <c r="D933" s="8"/>
      <c r="E933" s="8"/>
      <c r="F933" s="8"/>
      <c r="G933" s="21"/>
      <c r="H933" s="12"/>
      <c r="I933" s="12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idden="1" x14ac:dyDescent="0.25">
      <c r="A934" s="8"/>
      <c r="B934" s="8"/>
      <c r="C934" s="8"/>
      <c r="D934" s="8"/>
      <c r="E934" s="8"/>
      <c r="F934" s="8"/>
      <c r="G934" s="21"/>
      <c r="H934" s="12"/>
      <c r="I934" s="12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idden="1" x14ac:dyDescent="0.25">
      <c r="A935" s="8"/>
      <c r="B935" s="8"/>
      <c r="C935" s="8"/>
      <c r="D935" s="8"/>
      <c r="E935" s="8"/>
      <c r="F935" s="8"/>
      <c r="G935" s="21"/>
      <c r="H935" s="12"/>
      <c r="I935" s="12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idden="1" x14ac:dyDescent="0.25">
      <c r="A936" s="8"/>
      <c r="B936" s="8"/>
      <c r="C936" s="8"/>
      <c r="D936" s="8"/>
      <c r="E936" s="8"/>
      <c r="F936" s="8"/>
      <c r="G936" s="21"/>
      <c r="H936" s="12"/>
      <c r="I936" s="12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idden="1" x14ac:dyDescent="0.25">
      <c r="A937" s="8"/>
      <c r="B937" s="8"/>
      <c r="C937" s="8"/>
      <c r="D937" s="8"/>
      <c r="E937" s="8"/>
      <c r="F937" s="8"/>
      <c r="G937" s="21"/>
      <c r="H937" s="12"/>
      <c r="I937" s="12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idden="1" x14ac:dyDescent="0.25">
      <c r="A938" s="8"/>
      <c r="B938" s="8"/>
      <c r="C938" s="8"/>
      <c r="D938" s="8"/>
      <c r="E938" s="8"/>
      <c r="F938" s="8"/>
      <c r="G938" s="21"/>
      <c r="H938" s="12"/>
      <c r="I938" s="12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idden="1" x14ac:dyDescent="0.25">
      <c r="A939" s="8"/>
      <c r="B939" s="8"/>
      <c r="C939" s="8"/>
      <c r="D939" s="8"/>
      <c r="E939" s="8"/>
      <c r="F939" s="8"/>
      <c r="G939" s="21"/>
      <c r="H939" s="12"/>
      <c r="I939" s="12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idden="1" x14ac:dyDescent="0.25">
      <c r="A940" s="8"/>
      <c r="B940" s="8"/>
      <c r="C940" s="8"/>
      <c r="D940" s="8"/>
      <c r="E940" s="8"/>
      <c r="F940" s="8"/>
      <c r="G940" s="21"/>
      <c r="H940" s="12"/>
      <c r="I940" s="12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idden="1" x14ac:dyDescent="0.25">
      <c r="A941" s="8"/>
      <c r="B941" s="8"/>
      <c r="C941" s="8"/>
      <c r="D941" s="8"/>
      <c r="E941" s="8"/>
      <c r="F941" s="8"/>
      <c r="G941" s="21"/>
      <c r="H941" s="12"/>
      <c r="I941" s="12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idden="1" x14ac:dyDescent="0.25">
      <c r="A942" s="8"/>
      <c r="B942" s="8"/>
      <c r="C942" s="8"/>
      <c r="D942" s="8"/>
      <c r="E942" s="8"/>
      <c r="F942" s="8"/>
      <c r="G942" s="21"/>
      <c r="H942" s="12"/>
      <c r="I942" s="12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idden="1" x14ac:dyDescent="0.25">
      <c r="A943" s="8"/>
      <c r="B943" s="8"/>
      <c r="C943" s="8"/>
      <c r="D943" s="8"/>
      <c r="E943" s="8"/>
      <c r="F943" s="8"/>
      <c r="G943" s="21"/>
      <c r="H943" s="12"/>
      <c r="I943" s="12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idden="1" x14ac:dyDescent="0.25">
      <c r="A944" s="8"/>
      <c r="B944" s="8"/>
      <c r="C944" s="8"/>
      <c r="D944" s="8"/>
      <c r="E944" s="8"/>
      <c r="F944" s="8"/>
      <c r="G944" s="21"/>
      <c r="H944" s="12"/>
      <c r="I944" s="12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idden="1" x14ac:dyDescent="0.25">
      <c r="A945" s="8"/>
      <c r="B945" s="8"/>
      <c r="C945" s="8"/>
      <c r="D945" s="8"/>
      <c r="E945" s="8"/>
      <c r="F945" s="8"/>
      <c r="G945" s="21"/>
      <c r="H945" s="12"/>
      <c r="I945" s="12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idden="1" x14ac:dyDescent="0.25">
      <c r="A946" s="8"/>
      <c r="B946" s="8"/>
      <c r="C946" s="8"/>
      <c r="D946" s="8"/>
      <c r="E946" s="8"/>
      <c r="F946" s="8"/>
      <c r="G946" s="21"/>
      <c r="H946" s="12"/>
      <c r="I946" s="12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idden="1" x14ac:dyDescent="0.25">
      <c r="A947" s="8"/>
      <c r="B947" s="8"/>
      <c r="C947" s="8"/>
      <c r="D947" s="8"/>
      <c r="E947" s="8"/>
      <c r="F947" s="8"/>
      <c r="G947" s="21"/>
      <c r="H947" s="12"/>
      <c r="I947" s="12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idden="1" x14ac:dyDescent="0.25">
      <c r="A948" s="8"/>
      <c r="B948" s="8"/>
      <c r="C948" s="8"/>
      <c r="D948" s="8"/>
      <c r="E948" s="8"/>
      <c r="F948" s="8"/>
      <c r="G948" s="21"/>
      <c r="H948" s="12"/>
      <c r="I948" s="12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idden="1" x14ac:dyDescent="0.25">
      <c r="A949" s="8"/>
      <c r="B949" s="8"/>
      <c r="C949" s="8"/>
      <c r="D949" s="8"/>
      <c r="E949" s="8"/>
      <c r="F949" s="8"/>
      <c r="G949" s="21"/>
      <c r="H949" s="12"/>
      <c r="I949" s="12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idden="1" x14ac:dyDescent="0.25">
      <c r="A950" s="8"/>
      <c r="B950" s="8"/>
      <c r="C950" s="8"/>
      <c r="D950" s="8"/>
      <c r="E950" s="8"/>
      <c r="F950" s="8"/>
      <c r="G950" s="21"/>
      <c r="H950" s="12"/>
      <c r="I950" s="12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idden="1" x14ac:dyDescent="0.25">
      <c r="A951" s="8"/>
      <c r="B951" s="8"/>
      <c r="C951" s="8"/>
      <c r="D951" s="8"/>
      <c r="E951" s="8"/>
      <c r="F951" s="8"/>
      <c r="G951" s="21"/>
      <c r="H951" s="12"/>
      <c r="I951" s="12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idden="1" x14ac:dyDescent="0.25">
      <c r="A952" s="8"/>
      <c r="B952" s="8"/>
      <c r="C952" s="8"/>
      <c r="D952" s="8"/>
      <c r="E952" s="8"/>
      <c r="F952" s="8"/>
      <c r="G952" s="21"/>
      <c r="H952" s="12"/>
      <c r="I952" s="12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idden="1" x14ac:dyDescent="0.25">
      <c r="A953" s="8"/>
      <c r="B953" s="8"/>
      <c r="C953" s="8"/>
      <c r="D953" s="8"/>
      <c r="E953" s="8"/>
      <c r="F953" s="8"/>
      <c r="G953" s="21"/>
      <c r="H953" s="12"/>
      <c r="I953" s="12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idden="1" x14ac:dyDescent="0.25">
      <c r="A954" s="8"/>
      <c r="B954" s="8"/>
      <c r="C954" s="8"/>
      <c r="D954" s="8"/>
      <c r="E954" s="8"/>
      <c r="F954" s="8"/>
      <c r="G954" s="21"/>
      <c r="H954" s="12"/>
      <c r="I954" s="12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idden="1" x14ac:dyDescent="0.25">
      <c r="A955" s="8"/>
      <c r="B955" s="8"/>
      <c r="C955" s="8"/>
      <c r="D955" s="8"/>
      <c r="E955" s="8"/>
      <c r="F955" s="8"/>
      <c r="G955" s="21"/>
      <c r="H955" s="12"/>
      <c r="I955" s="12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idden="1" x14ac:dyDescent="0.25">
      <c r="A956" s="8"/>
      <c r="B956" s="8"/>
      <c r="C956" s="8"/>
      <c r="D956" s="8"/>
      <c r="E956" s="8"/>
      <c r="F956" s="8"/>
      <c r="G956" s="21"/>
      <c r="H956" s="12"/>
      <c r="I956" s="12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idden="1" x14ac:dyDescent="0.25">
      <c r="A957" s="8"/>
      <c r="B957" s="8"/>
      <c r="C957" s="8"/>
      <c r="D957" s="8"/>
      <c r="E957" s="8"/>
      <c r="F957" s="8"/>
      <c r="G957" s="21"/>
      <c r="H957" s="12"/>
      <c r="I957" s="12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idden="1" x14ac:dyDescent="0.25">
      <c r="A958" s="8"/>
      <c r="B958" s="8"/>
      <c r="C958" s="8"/>
      <c r="D958" s="8"/>
      <c r="E958" s="8"/>
      <c r="F958" s="8"/>
      <c r="G958" s="21"/>
      <c r="H958" s="12"/>
      <c r="I958" s="12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idden="1" x14ac:dyDescent="0.25">
      <c r="A959" s="8"/>
      <c r="B959" s="8"/>
      <c r="C959" s="8"/>
      <c r="D959" s="8"/>
      <c r="E959" s="8"/>
      <c r="F959" s="8"/>
      <c r="G959" s="21"/>
      <c r="H959" s="12"/>
      <c r="I959" s="12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idden="1" x14ac:dyDescent="0.25">
      <c r="A960" s="8"/>
      <c r="B960" s="8"/>
      <c r="C960" s="8"/>
      <c r="D960" s="8"/>
      <c r="E960" s="8"/>
      <c r="F960" s="8"/>
      <c r="G960" s="21"/>
      <c r="H960" s="12"/>
      <c r="I960" s="12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idden="1" x14ac:dyDescent="0.25">
      <c r="A961" s="8"/>
      <c r="B961" s="8"/>
      <c r="C961" s="8"/>
      <c r="D961" s="8"/>
      <c r="E961" s="8"/>
      <c r="F961" s="8"/>
      <c r="G961" s="21"/>
      <c r="H961" s="12"/>
      <c r="I961" s="12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idden="1" x14ac:dyDescent="0.25">
      <c r="A962" s="8"/>
      <c r="B962" s="8"/>
      <c r="C962" s="8"/>
      <c r="D962" s="8"/>
      <c r="E962" s="8"/>
      <c r="F962" s="8"/>
      <c r="G962" s="21"/>
      <c r="H962" s="12"/>
      <c r="I962" s="12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idden="1" x14ac:dyDescent="0.25">
      <c r="A963" s="8"/>
      <c r="B963" s="8"/>
      <c r="C963" s="8"/>
      <c r="D963" s="8"/>
      <c r="E963" s="8"/>
      <c r="F963" s="8"/>
      <c r="G963" s="21"/>
      <c r="H963" s="12"/>
      <c r="I963" s="12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idden="1" x14ac:dyDescent="0.25">
      <c r="A964" s="8"/>
      <c r="B964" s="8"/>
      <c r="C964" s="8"/>
      <c r="D964" s="8"/>
      <c r="E964" s="8"/>
      <c r="F964" s="8"/>
      <c r="G964" s="21"/>
      <c r="H964" s="12"/>
      <c r="I964" s="12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idden="1" x14ac:dyDescent="0.25">
      <c r="A965" s="8"/>
      <c r="B965" s="8"/>
      <c r="C965" s="8"/>
      <c r="D965" s="8"/>
      <c r="E965" s="8"/>
      <c r="F965" s="8"/>
      <c r="G965" s="21"/>
      <c r="H965" s="12"/>
      <c r="I965" s="12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idden="1" x14ac:dyDescent="0.25">
      <c r="A966" s="8"/>
      <c r="B966" s="8"/>
      <c r="C966" s="8"/>
      <c r="D966" s="8"/>
      <c r="E966" s="8"/>
      <c r="F966" s="8"/>
      <c r="G966" s="21"/>
      <c r="H966" s="12"/>
      <c r="I966" s="12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idden="1" x14ac:dyDescent="0.25">
      <c r="A967" s="8"/>
      <c r="B967" s="8"/>
      <c r="C967" s="8"/>
      <c r="D967" s="8"/>
      <c r="E967" s="8"/>
      <c r="F967" s="8"/>
      <c r="G967" s="21"/>
      <c r="H967" s="12"/>
      <c r="I967" s="12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idden="1" x14ac:dyDescent="0.25">
      <c r="A968" s="8"/>
      <c r="B968" s="8"/>
      <c r="C968" s="8"/>
      <c r="D968" s="8"/>
      <c r="E968" s="8"/>
      <c r="F968" s="8"/>
      <c r="G968" s="21"/>
      <c r="H968" s="12"/>
      <c r="I968" s="12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idden="1" x14ac:dyDescent="0.25">
      <c r="A969" s="8"/>
      <c r="B969" s="8"/>
      <c r="C969" s="8"/>
      <c r="D969" s="8"/>
      <c r="E969" s="8"/>
      <c r="F969" s="8"/>
      <c r="G969" s="21"/>
      <c r="H969" s="12"/>
      <c r="I969" s="12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idden="1" x14ac:dyDescent="0.25">
      <c r="A970" s="8"/>
      <c r="B970" s="8"/>
      <c r="C970" s="8"/>
      <c r="D970" s="8"/>
      <c r="E970" s="8"/>
      <c r="F970" s="8"/>
      <c r="G970" s="21"/>
      <c r="H970" s="12"/>
      <c r="I970" s="12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idden="1" x14ac:dyDescent="0.25">
      <c r="A971" s="8"/>
      <c r="B971" s="8"/>
      <c r="C971" s="8"/>
      <c r="D971" s="8"/>
      <c r="E971" s="8"/>
      <c r="F971" s="8"/>
      <c r="G971" s="21"/>
      <c r="H971" s="12"/>
      <c r="I971" s="12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idden="1" x14ac:dyDescent="0.25">
      <c r="A972" s="8"/>
      <c r="B972" s="8"/>
      <c r="C972" s="8"/>
      <c r="D972" s="8"/>
      <c r="E972" s="8"/>
      <c r="F972" s="8"/>
      <c r="G972" s="21"/>
      <c r="H972" s="12"/>
      <c r="I972" s="12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idden="1" x14ac:dyDescent="0.25">
      <c r="A973" s="8"/>
      <c r="B973" s="8"/>
      <c r="C973" s="8"/>
      <c r="D973" s="8"/>
      <c r="E973" s="8"/>
      <c r="F973" s="8"/>
      <c r="G973" s="21"/>
      <c r="H973" s="12"/>
      <c r="I973" s="12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idden="1" x14ac:dyDescent="0.25">
      <c r="A974" s="8"/>
      <c r="B974" s="8"/>
      <c r="C974" s="8"/>
      <c r="D974" s="8"/>
      <c r="E974" s="8"/>
      <c r="F974" s="8"/>
      <c r="G974" s="21"/>
      <c r="H974" s="12"/>
      <c r="I974" s="12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idden="1" x14ac:dyDescent="0.25">
      <c r="A975" s="8"/>
      <c r="B975" s="8"/>
      <c r="C975" s="8"/>
      <c r="D975" s="8"/>
      <c r="E975" s="8"/>
      <c r="F975" s="8"/>
      <c r="G975" s="21"/>
      <c r="H975" s="12"/>
      <c r="I975" s="12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idden="1" x14ac:dyDescent="0.25">
      <c r="A976" s="8"/>
      <c r="B976" s="8"/>
      <c r="C976" s="8"/>
      <c r="D976" s="8"/>
      <c r="E976" s="8"/>
      <c r="F976" s="8"/>
      <c r="G976" s="21"/>
      <c r="H976" s="12"/>
      <c r="I976" s="12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idden="1" x14ac:dyDescent="0.25">
      <c r="A977" s="8"/>
      <c r="B977" s="8"/>
      <c r="C977" s="8"/>
      <c r="D977" s="8"/>
      <c r="E977" s="8"/>
      <c r="F977" s="8"/>
      <c r="G977" s="21"/>
      <c r="H977" s="12"/>
      <c r="I977" s="12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idden="1" x14ac:dyDescent="0.25">
      <c r="A978" s="8"/>
      <c r="B978" s="8"/>
      <c r="C978" s="8"/>
      <c r="D978" s="8"/>
      <c r="E978" s="8"/>
      <c r="F978" s="8"/>
      <c r="G978" s="21"/>
      <c r="H978" s="12"/>
      <c r="I978" s="12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idden="1" x14ac:dyDescent="0.25">
      <c r="A979" s="8"/>
      <c r="B979" s="8"/>
      <c r="C979" s="8"/>
      <c r="D979" s="8"/>
      <c r="E979" s="8"/>
      <c r="F979" s="8"/>
      <c r="G979" s="21"/>
      <c r="H979" s="12"/>
      <c r="I979" s="12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idden="1" x14ac:dyDescent="0.25">
      <c r="A980" s="8"/>
      <c r="B980" s="8"/>
      <c r="C980" s="8"/>
      <c r="D980" s="8"/>
      <c r="E980" s="8"/>
      <c r="F980" s="8"/>
      <c r="G980" s="21"/>
      <c r="H980" s="12"/>
      <c r="I980" s="12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idden="1" x14ac:dyDescent="0.25">
      <c r="A981" s="8"/>
      <c r="B981" s="8"/>
      <c r="C981" s="8"/>
      <c r="D981" s="8"/>
      <c r="E981" s="8"/>
      <c r="F981" s="8"/>
      <c r="G981" s="21"/>
      <c r="H981" s="12"/>
      <c r="I981" s="12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idden="1" x14ac:dyDescent="0.25">
      <c r="A982" s="8"/>
      <c r="B982" s="8"/>
      <c r="C982" s="8"/>
      <c r="D982" s="8"/>
      <c r="E982" s="8"/>
      <c r="F982" s="8"/>
      <c r="G982" s="21"/>
      <c r="H982" s="12"/>
      <c r="I982" s="12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idden="1" x14ac:dyDescent="0.25">
      <c r="A983" s="8"/>
      <c r="B983" s="8"/>
      <c r="C983" s="8"/>
      <c r="D983" s="8"/>
      <c r="E983" s="8"/>
      <c r="F983" s="8"/>
      <c r="G983" s="21"/>
      <c r="H983" s="12"/>
      <c r="I983" s="12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idden="1" x14ac:dyDescent="0.25">
      <c r="A984" s="8"/>
      <c r="B984" s="8"/>
      <c r="C984" s="8"/>
      <c r="D984" s="8"/>
      <c r="E984" s="8"/>
      <c r="F984" s="8"/>
      <c r="G984" s="21"/>
      <c r="H984" s="12"/>
      <c r="I984" s="12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idden="1" x14ac:dyDescent="0.25">
      <c r="A985" s="8"/>
      <c r="B985" s="8"/>
      <c r="C985" s="8"/>
      <c r="D985" s="8"/>
      <c r="E985" s="8"/>
      <c r="F985" s="8"/>
      <c r="G985" s="21"/>
      <c r="H985" s="12"/>
      <c r="I985" s="12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idden="1" x14ac:dyDescent="0.25">
      <c r="A986" s="8"/>
      <c r="B986" s="8"/>
      <c r="C986" s="8"/>
      <c r="D986" s="8"/>
      <c r="E986" s="8"/>
      <c r="F986" s="8"/>
      <c r="G986" s="21"/>
      <c r="H986" s="12"/>
      <c r="I986" s="12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idden="1" x14ac:dyDescent="0.25">
      <c r="A987" s="8"/>
      <c r="B987" s="8"/>
      <c r="C987" s="8"/>
      <c r="D987" s="8"/>
      <c r="E987" s="8"/>
      <c r="F987" s="8"/>
      <c r="G987" s="21"/>
      <c r="H987" s="12"/>
      <c r="I987" s="12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idden="1" x14ac:dyDescent="0.25">
      <c r="A988" s="8"/>
      <c r="B988" s="8"/>
      <c r="C988" s="8"/>
      <c r="D988" s="8"/>
      <c r="E988" s="8"/>
      <c r="F988" s="8"/>
      <c r="G988" s="21"/>
      <c r="H988" s="12"/>
      <c r="I988" s="12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idden="1" x14ac:dyDescent="0.25">
      <c r="A989" s="8"/>
      <c r="B989" s="8"/>
      <c r="C989" s="8"/>
      <c r="D989" s="8"/>
      <c r="E989" s="8"/>
      <c r="F989" s="8"/>
      <c r="G989" s="21"/>
      <c r="H989" s="12"/>
      <c r="I989" s="12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idden="1" x14ac:dyDescent="0.25">
      <c r="A990" s="8"/>
      <c r="B990" s="8"/>
      <c r="C990" s="8"/>
      <c r="D990" s="8"/>
      <c r="E990" s="8"/>
      <c r="F990" s="8"/>
      <c r="G990" s="21"/>
      <c r="H990" s="12"/>
      <c r="I990" s="12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idden="1" x14ac:dyDescent="0.25">
      <c r="A991" s="8"/>
      <c r="B991" s="8"/>
      <c r="C991" s="8"/>
      <c r="D991" s="8"/>
      <c r="E991" s="8"/>
      <c r="F991" s="8"/>
      <c r="G991" s="21"/>
      <c r="H991" s="12"/>
      <c r="I991" s="12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idden="1" x14ac:dyDescent="0.25">
      <c r="A992" s="8"/>
      <c r="B992" s="8"/>
      <c r="C992" s="8"/>
      <c r="D992" s="8"/>
      <c r="E992" s="8"/>
      <c r="F992" s="8"/>
      <c r="G992" s="21"/>
      <c r="H992" s="12"/>
      <c r="I992" s="12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idden="1" x14ac:dyDescent="0.25">
      <c r="A993" s="8"/>
      <c r="B993" s="8"/>
      <c r="C993" s="8"/>
      <c r="D993" s="8"/>
      <c r="E993" s="8"/>
      <c r="F993" s="8"/>
      <c r="G993" s="21"/>
      <c r="H993" s="12"/>
      <c r="I993" s="12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idden="1" x14ac:dyDescent="0.25">
      <c r="A994" s="8"/>
      <c r="B994" s="8"/>
      <c r="C994" s="8"/>
      <c r="D994" s="8"/>
      <c r="E994" s="8"/>
      <c r="F994" s="8"/>
      <c r="G994" s="21"/>
      <c r="H994" s="12"/>
      <c r="I994" s="12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idden="1" x14ac:dyDescent="0.25">
      <c r="A995" s="8"/>
      <c r="B995" s="8"/>
      <c r="C995" s="8"/>
      <c r="D995" s="8"/>
      <c r="E995" s="8"/>
      <c r="F995" s="8"/>
      <c r="G995" s="21"/>
      <c r="H995" s="12"/>
      <c r="I995" s="12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idden="1" x14ac:dyDescent="0.25">
      <c r="A996" s="8"/>
      <c r="B996" s="8"/>
      <c r="C996" s="8"/>
      <c r="D996" s="8"/>
      <c r="E996" s="8"/>
      <c r="F996" s="8"/>
      <c r="G996" s="21"/>
      <c r="H996" s="12"/>
      <c r="I996" s="12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idden="1" x14ac:dyDescent="0.25">
      <c r="A997" s="8"/>
      <c r="B997" s="8"/>
      <c r="C997" s="8"/>
      <c r="D997" s="8"/>
      <c r="E997" s="8"/>
      <c r="F997" s="8"/>
      <c r="G997" s="21"/>
      <c r="H997" s="12"/>
      <c r="I997" s="12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idden="1" x14ac:dyDescent="0.25">
      <c r="A998" s="8"/>
      <c r="B998" s="8"/>
      <c r="C998" s="8"/>
      <c r="D998" s="8"/>
      <c r="E998" s="8"/>
      <c r="F998" s="8"/>
      <c r="G998" s="21"/>
      <c r="H998" s="12"/>
      <c r="I998" s="12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idden="1" x14ac:dyDescent="0.25">
      <c r="A999" s="8"/>
      <c r="B999" s="8"/>
      <c r="C999" s="8"/>
      <c r="D999" s="8"/>
      <c r="E999" s="8"/>
      <c r="F999" s="8"/>
      <c r="G999" s="21"/>
      <c r="H999" s="12"/>
      <c r="I999" s="12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idden="1" x14ac:dyDescent="0.25">
      <c r="A1000" s="8"/>
      <c r="B1000" s="8"/>
      <c r="C1000" s="8"/>
      <c r="D1000" s="8"/>
      <c r="E1000" s="8"/>
      <c r="F1000" s="8"/>
      <c r="G1000" s="21"/>
      <c r="H1000" s="12"/>
      <c r="I1000" s="12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x14ac:dyDescent="0.25">
      <c r="A1001" s="8"/>
      <c r="B1001" s="8"/>
      <c r="C1001" s="8"/>
      <c r="D1001" s="8"/>
      <c r="E1001" s="8"/>
      <c r="F1001" s="8"/>
      <c r="G1001" s="21"/>
      <c r="H1001" s="12"/>
      <c r="I1001" s="12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x14ac:dyDescent="0.25">
      <c r="A1002" s="8"/>
      <c r="B1002" s="8"/>
      <c r="C1002" s="8"/>
      <c r="D1002" s="8"/>
      <c r="E1002" s="8"/>
      <c r="F1002" s="8"/>
      <c r="G1002" s="21"/>
      <c r="H1002" s="12"/>
      <c r="I1002" s="12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x14ac:dyDescent="0.25">
      <c r="A1003" s="8"/>
      <c r="B1003" s="8"/>
      <c r="C1003" s="8"/>
      <c r="D1003" s="8"/>
      <c r="E1003" s="8"/>
      <c r="F1003" s="8"/>
      <c r="G1003" s="21"/>
      <c r="H1003" s="12"/>
      <c r="I1003" s="12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x14ac:dyDescent="0.25">
      <c r="A1004" s="8"/>
      <c r="B1004" s="8"/>
      <c r="C1004" s="8"/>
      <c r="D1004" s="8"/>
      <c r="E1004" s="8"/>
      <c r="F1004" s="8"/>
      <c r="G1004" s="21"/>
      <c r="H1004" s="12"/>
      <c r="I1004" s="12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x14ac:dyDescent="0.25">
      <c r="A1005" s="8"/>
      <c r="B1005" s="8"/>
      <c r="C1005" s="8"/>
      <c r="D1005" s="8"/>
      <c r="E1005" s="8"/>
      <c r="F1005" s="8"/>
      <c r="G1005" s="21"/>
      <c r="H1005" s="12"/>
      <c r="I1005" s="12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x14ac:dyDescent="0.25">
      <c r="A1006" s="8"/>
      <c r="B1006" s="8"/>
      <c r="C1006" s="8"/>
      <c r="D1006" s="8"/>
      <c r="E1006" s="8"/>
      <c r="F1006" s="8"/>
      <c r="G1006" s="21"/>
      <c r="H1006" s="12"/>
      <c r="I1006" s="12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x14ac:dyDescent="0.25">
      <c r="A1007" s="8"/>
      <c r="B1007" s="8"/>
      <c r="C1007" s="8"/>
      <c r="D1007" s="8"/>
      <c r="E1007" s="8"/>
      <c r="F1007" s="8"/>
      <c r="G1007" s="21"/>
      <c r="H1007" s="12"/>
      <c r="I1007" s="12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x14ac:dyDescent="0.25">
      <c r="A1008" s="8"/>
      <c r="B1008" s="8"/>
      <c r="C1008" s="8"/>
      <c r="D1008" s="8"/>
      <c r="E1008" s="8"/>
      <c r="F1008" s="8"/>
      <c r="G1008" s="21"/>
      <c r="H1008" s="12"/>
      <c r="I1008" s="12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x14ac:dyDescent="0.25">
      <c r="A1009" s="8"/>
      <c r="B1009" s="8"/>
      <c r="C1009" s="8"/>
      <c r="D1009" s="8"/>
      <c r="E1009" s="8"/>
      <c r="F1009" s="8"/>
      <c r="G1009" s="21"/>
      <c r="H1009" s="12"/>
      <c r="I1009" s="12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x14ac:dyDescent="0.25">
      <c r="A1010" s="8"/>
      <c r="B1010" s="8"/>
      <c r="C1010" s="8"/>
      <c r="D1010" s="8"/>
      <c r="E1010" s="8"/>
      <c r="F1010" s="8"/>
      <c r="G1010" s="21"/>
      <c r="H1010" s="12"/>
      <c r="I1010" s="12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x14ac:dyDescent="0.25">
      <c r="A1011" s="8"/>
      <c r="B1011" s="8"/>
      <c r="C1011" s="8"/>
      <c r="D1011" s="8"/>
      <c r="E1011" s="8"/>
      <c r="F1011" s="8"/>
      <c r="G1011" s="21"/>
      <c r="H1011" s="12"/>
      <c r="I1011" s="12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x14ac:dyDescent="0.25">
      <c r="A1012" s="8"/>
      <c r="B1012" s="8"/>
      <c r="C1012" s="8"/>
      <c r="D1012" s="8"/>
      <c r="E1012" s="8"/>
      <c r="F1012" s="8"/>
      <c r="G1012" s="21"/>
      <c r="H1012" s="12"/>
      <c r="I1012" s="12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x14ac:dyDescent="0.25">
      <c r="A1013" s="8"/>
      <c r="B1013" s="8"/>
      <c r="C1013" s="8"/>
      <c r="D1013" s="8"/>
      <c r="E1013" s="8"/>
      <c r="F1013" s="8"/>
      <c r="G1013" s="21"/>
      <c r="H1013" s="12"/>
      <c r="I1013" s="12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x14ac:dyDescent="0.25">
      <c r="A1014" s="8"/>
      <c r="B1014" s="8"/>
      <c r="C1014" s="8"/>
      <c r="D1014" s="8"/>
      <c r="E1014" s="8"/>
      <c r="F1014" s="8"/>
      <c r="G1014" s="21"/>
      <c r="H1014" s="12"/>
      <c r="I1014" s="12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x14ac:dyDescent="0.25">
      <c r="A1015" s="8"/>
      <c r="B1015" s="8"/>
      <c r="C1015" s="8"/>
      <c r="D1015" s="8"/>
      <c r="E1015" s="8"/>
      <c r="F1015" s="8"/>
      <c r="G1015" s="21"/>
      <c r="H1015" s="12"/>
      <c r="I1015" s="12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x14ac:dyDescent="0.25">
      <c r="A1016" s="8"/>
      <c r="B1016" s="8"/>
      <c r="C1016" s="8"/>
      <c r="D1016" s="8"/>
      <c r="E1016" s="8"/>
      <c r="F1016" s="8"/>
      <c r="G1016" s="21"/>
      <c r="H1016" s="12"/>
      <c r="I1016" s="12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x14ac:dyDescent="0.25">
      <c r="A1017" s="8"/>
      <c r="B1017" s="8"/>
      <c r="C1017" s="8"/>
      <c r="D1017" s="8"/>
      <c r="E1017" s="8"/>
      <c r="F1017" s="8"/>
      <c r="G1017" s="21"/>
      <c r="H1017" s="12"/>
      <c r="I1017" s="12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x14ac:dyDescent="0.25">
      <c r="A1018" s="8"/>
      <c r="B1018" s="8"/>
      <c r="C1018" s="8"/>
      <c r="D1018" s="8"/>
      <c r="E1018" s="8"/>
      <c r="F1018" s="8"/>
      <c r="G1018" s="21"/>
      <c r="H1018" s="12"/>
      <c r="I1018" s="12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x14ac:dyDescent="0.25">
      <c r="A1019" s="8"/>
      <c r="B1019" s="8"/>
      <c r="C1019" s="8"/>
      <c r="D1019" s="8"/>
      <c r="E1019" s="8"/>
      <c r="F1019" s="8"/>
      <c r="G1019" s="21"/>
      <c r="H1019" s="12"/>
      <c r="I1019" s="12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x14ac:dyDescent="0.25">
      <c r="A1020" s="8"/>
      <c r="B1020" s="8"/>
      <c r="C1020" s="8"/>
      <c r="D1020" s="8"/>
      <c r="E1020" s="8"/>
      <c r="F1020" s="8"/>
      <c r="G1020" s="21"/>
      <c r="H1020" s="12"/>
      <c r="I1020" s="12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x14ac:dyDescent="0.25">
      <c r="A1021" s="8"/>
      <c r="B1021" s="8"/>
      <c r="C1021" s="8"/>
      <c r="D1021" s="8"/>
      <c r="E1021" s="8"/>
      <c r="F1021" s="8"/>
      <c r="G1021" s="21"/>
      <c r="H1021" s="12"/>
      <c r="I1021" s="12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x14ac:dyDescent="0.25">
      <c r="A1022" s="8"/>
      <c r="B1022" s="8"/>
      <c r="C1022" s="8"/>
      <c r="D1022" s="8"/>
      <c r="E1022" s="8"/>
      <c r="F1022" s="8"/>
      <c r="G1022" s="21"/>
      <c r="H1022" s="12"/>
      <c r="I1022" s="12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x14ac:dyDescent="0.25">
      <c r="A1023" s="8"/>
      <c r="B1023" s="8"/>
      <c r="C1023" s="8"/>
      <c r="D1023" s="8"/>
      <c r="E1023" s="8"/>
      <c r="F1023" s="8"/>
      <c r="G1023" s="21"/>
      <c r="H1023" s="12"/>
      <c r="I1023" s="12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x14ac:dyDescent="0.25">
      <c r="A1024" s="8"/>
      <c r="B1024" s="8"/>
      <c r="C1024" s="8"/>
      <c r="D1024" s="8"/>
      <c r="E1024" s="8"/>
      <c r="F1024" s="8"/>
      <c r="G1024" s="21"/>
      <c r="H1024" s="12"/>
      <c r="I1024" s="12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x14ac:dyDescent="0.25">
      <c r="A1025" s="8"/>
      <c r="B1025" s="8"/>
      <c r="C1025" s="8"/>
      <c r="D1025" s="8"/>
      <c r="E1025" s="8"/>
      <c r="F1025" s="8"/>
      <c r="G1025" s="21"/>
      <c r="H1025" s="12"/>
      <c r="I1025" s="12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x14ac:dyDescent="0.25">
      <c r="A1026" s="8"/>
      <c r="B1026" s="8"/>
      <c r="C1026" s="8"/>
      <c r="D1026" s="8"/>
      <c r="E1026" s="8"/>
      <c r="F1026" s="8"/>
      <c r="G1026" s="21"/>
      <c r="H1026" s="12"/>
      <c r="I1026" s="12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x14ac:dyDescent="0.25">
      <c r="A1027" s="8"/>
      <c r="B1027" s="8"/>
      <c r="C1027" s="8"/>
      <c r="D1027" s="8"/>
      <c r="E1027" s="8"/>
      <c r="F1027" s="8"/>
      <c r="G1027" s="21"/>
      <c r="H1027" s="12"/>
      <c r="I1027" s="12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x14ac:dyDescent="0.25">
      <c r="A1028" s="8"/>
      <c r="B1028" s="8"/>
      <c r="C1028" s="8"/>
      <c r="D1028" s="8"/>
      <c r="E1028" s="8"/>
      <c r="F1028" s="8"/>
      <c r="G1028" s="21"/>
      <c r="H1028" s="12"/>
      <c r="I1028" s="12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x14ac:dyDescent="0.25">
      <c r="A1029" s="8"/>
      <c r="B1029" s="8"/>
      <c r="C1029" s="8"/>
      <c r="D1029" s="8"/>
      <c r="E1029" s="8"/>
      <c r="F1029" s="8"/>
      <c r="G1029" s="21"/>
      <c r="H1029" s="12"/>
      <c r="I1029" s="12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x14ac:dyDescent="0.25">
      <c r="A1030" s="8"/>
      <c r="B1030" s="8"/>
      <c r="C1030" s="8"/>
      <c r="D1030" s="8"/>
      <c r="E1030" s="8"/>
      <c r="F1030" s="8"/>
      <c r="G1030" s="21"/>
      <c r="H1030" s="12"/>
      <c r="I1030" s="12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x14ac:dyDescent="0.25">
      <c r="A1031" s="8"/>
      <c r="B1031" s="8"/>
      <c r="C1031" s="8"/>
      <c r="D1031" s="8"/>
      <c r="E1031" s="8"/>
      <c r="F1031" s="8"/>
      <c r="G1031" s="21"/>
      <c r="H1031" s="12"/>
      <c r="I1031" s="12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x14ac:dyDescent="0.25">
      <c r="A1032" s="8"/>
      <c r="B1032" s="8"/>
      <c r="C1032" s="8"/>
      <c r="D1032" s="8"/>
      <c r="E1032" s="8"/>
      <c r="F1032" s="8"/>
      <c r="G1032" s="21"/>
      <c r="H1032" s="12"/>
      <c r="I1032" s="12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x14ac:dyDescent="0.25">
      <c r="A1033" s="8"/>
      <c r="B1033" s="8"/>
      <c r="C1033" s="8"/>
      <c r="D1033" s="8"/>
      <c r="E1033" s="8"/>
      <c r="F1033" s="8"/>
      <c r="G1033" s="21"/>
      <c r="H1033" s="12"/>
      <c r="I1033" s="12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x14ac:dyDescent="0.25">
      <c r="A1034" s="8"/>
      <c r="B1034" s="8"/>
      <c r="C1034" s="8"/>
      <c r="D1034" s="8"/>
      <c r="E1034" s="8"/>
      <c r="F1034" s="8"/>
      <c r="G1034" s="21"/>
      <c r="H1034" s="12"/>
      <c r="I1034" s="12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x14ac:dyDescent="0.25">
      <c r="A1035" s="8"/>
      <c r="B1035" s="8"/>
      <c r="C1035" s="8"/>
      <c r="D1035" s="8"/>
      <c r="E1035" s="8"/>
      <c r="F1035" s="8"/>
      <c r="G1035" s="21"/>
      <c r="H1035" s="12"/>
      <c r="I1035" s="12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x14ac:dyDescent="0.25">
      <c r="A1036" s="8"/>
      <c r="B1036" s="8"/>
      <c r="C1036" s="8"/>
      <c r="D1036" s="8"/>
      <c r="E1036" s="8"/>
      <c r="F1036" s="8"/>
      <c r="G1036" s="21"/>
      <c r="H1036" s="12"/>
      <c r="I1036" s="12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x14ac:dyDescent="0.25">
      <c r="A1037" s="8"/>
      <c r="B1037" s="8"/>
      <c r="C1037" s="8"/>
      <c r="D1037" s="8"/>
      <c r="E1037" s="8"/>
      <c r="F1037" s="8"/>
      <c r="G1037" s="21"/>
      <c r="H1037" s="12"/>
      <c r="I1037" s="12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x14ac:dyDescent="0.25">
      <c r="A1038" s="8"/>
      <c r="B1038" s="8"/>
      <c r="C1038" s="8"/>
      <c r="D1038" s="8"/>
      <c r="E1038" s="8"/>
      <c r="F1038" s="8"/>
      <c r="G1038" s="21"/>
      <c r="H1038" s="12"/>
      <c r="I1038" s="12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x14ac:dyDescent="0.25">
      <c r="A1039" s="8"/>
      <c r="B1039" s="8"/>
      <c r="C1039" s="8"/>
      <c r="D1039" s="8"/>
      <c r="E1039" s="8"/>
      <c r="F1039" s="8"/>
      <c r="G1039" s="21"/>
      <c r="H1039" s="12"/>
      <c r="I1039" s="12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x14ac:dyDescent="0.25">
      <c r="A1040" s="8"/>
      <c r="B1040" s="8"/>
      <c r="C1040" s="8"/>
      <c r="D1040" s="8"/>
      <c r="E1040" s="8"/>
      <c r="F1040" s="8"/>
      <c r="G1040" s="21"/>
      <c r="H1040" s="12"/>
      <c r="I1040" s="12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x14ac:dyDescent="0.25">
      <c r="A1041" s="8"/>
      <c r="B1041" s="8"/>
      <c r="C1041" s="8"/>
      <c r="D1041" s="8"/>
      <c r="E1041" s="8"/>
      <c r="F1041" s="8"/>
      <c r="G1041" s="21"/>
      <c r="H1041" s="12"/>
      <c r="I1041" s="12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x14ac:dyDescent="0.25">
      <c r="A1042" s="8"/>
      <c r="B1042" s="8"/>
      <c r="C1042" s="8"/>
      <c r="D1042" s="8"/>
      <c r="E1042" s="8"/>
      <c r="F1042" s="8"/>
      <c r="G1042" s="21"/>
      <c r="H1042" s="12"/>
      <c r="I1042" s="12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x14ac:dyDescent="0.25">
      <c r="A1043" s="8"/>
      <c r="B1043" s="8"/>
      <c r="C1043" s="8"/>
      <c r="D1043" s="8"/>
      <c r="E1043" s="8"/>
      <c r="F1043" s="8"/>
      <c r="G1043" s="21"/>
      <c r="H1043" s="12"/>
      <c r="I1043" s="12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x14ac:dyDescent="0.25">
      <c r="A1044" s="8"/>
      <c r="B1044" s="8"/>
      <c r="C1044" s="8"/>
      <c r="D1044" s="8"/>
      <c r="E1044" s="8"/>
      <c r="F1044" s="8"/>
      <c r="G1044" s="21"/>
      <c r="H1044" s="12"/>
      <c r="I1044" s="12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x14ac:dyDescent="0.25">
      <c r="A1045" s="8"/>
      <c r="B1045" s="8"/>
      <c r="C1045" s="8"/>
      <c r="D1045" s="8"/>
      <c r="E1045" s="8"/>
      <c r="F1045" s="8"/>
      <c r="G1045" s="21"/>
      <c r="H1045" s="12"/>
      <c r="I1045" s="12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x14ac:dyDescent="0.25">
      <c r="A1046" s="8"/>
      <c r="B1046" s="8"/>
      <c r="C1046" s="8"/>
      <c r="D1046" s="8"/>
      <c r="E1046" s="8"/>
      <c r="F1046" s="8"/>
      <c r="G1046" s="21"/>
      <c r="H1046" s="12"/>
      <c r="I1046" s="12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x14ac:dyDescent="0.25">
      <c r="A1047" s="8"/>
      <c r="B1047" s="8"/>
      <c r="C1047" s="8"/>
      <c r="D1047" s="8"/>
      <c r="E1047" s="8"/>
      <c r="F1047" s="8"/>
      <c r="G1047" s="21"/>
      <c r="H1047" s="12"/>
      <c r="I1047" s="12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x14ac:dyDescent="0.25">
      <c r="A1048" s="8"/>
      <c r="B1048" s="8"/>
      <c r="C1048" s="8"/>
      <c r="D1048" s="8"/>
      <c r="E1048" s="8"/>
      <c r="F1048" s="8"/>
      <c r="G1048" s="21"/>
      <c r="H1048" s="12"/>
      <c r="I1048" s="12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25">
      <c r="A1049" s="8"/>
      <c r="B1049" s="8"/>
      <c r="C1049" s="8"/>
      <c r="D1049" s="8"/>
      <c r="E1049" s="8"/>
      <c r="F1049" s="8"/>
      <c r="G1049" s="21"/>
      <c r="H1049" s="12"/>
      <c r="I1049" s="12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x14ac:dyDescent="0.25">
      <c r="A1050" s="8"/>
      <c r="B1050" s="8"/>
      <c r="C1050" s="8"/>
      <c r="D1050" s="8"/>
      <c r="E1050" s="8"/>
      <c r="F1050" s="8"/>
      <c r="G1050" s="21"/>
      <c r="H1050" s="12"/>
      <c r="I1050" s="12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x14ac:dyDescent="0.25">
      <c r="A1051" s="8"/>
      <c r="B1051" s="8"/>
      <c r="C1051" s="8"/>
      <c r="D1051" s="8"/>
      <c r="E1051" s="8"/>
      <c r="F1051" s="8"/>
      <c r="G1051" s="21"/>
      <c r="H1051" s="12"/>
      <c r="I1051" s="12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x14ac:dyDescent="0.25">
      <c r="A1052" s="8"/>
      <c r="B1052" s="8"/>
      <c r="C1052" s="8"/>
      <c r="D1052" s="8"/>
      <c r="E1052" s="8"/>
      <c r="F1052" s="8"/>
      <c r="G1052" s="21"/>
      <c r="H1052" s="12"/>
      <c r="I1052" s="12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8"/>
      <c r="B1053" s="8"/>
      <c r="C1053" s="8"/>
      <c r="D1053" s="8"/>
      <c r="E1053" s="8"/>
      <c r="F1053" s="8"/>
      <c r="G1053" s="21"/>
      <c r="H1053" s="12"/>
      <c r="I1053" s="12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x14ac:dyDescent="0.25">
      <c r="A1054" s="8"/>
      <c r="B1054" s="8"/>
      <c r="C1054" s="8"/>
      <c r="D1054" s="8"/>
      <c r="E1054" s="8"/>
      <c r="F1054" s="8"/>
      <c r="G1054" s="21"/>
      <c r="H1054" s="12"/>
      <c r="I1054" s="12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x14ac:dyDescent="0.25">
      <c r="A1055" s="8"/>
      <c r="B1055" s="8"/>
      <c r="C1055" s="8"/>
      <c r="D1055" s="8"/>
      <c r="E1055" s="8"/>
      <c r="F1055" s="8"/>
      <c r="G1055" s="21"/>
      <c r="H1055" s="12"/>
      <c r="I1055" s="12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x14ac:dyDescent="0.25">
      <c r="A1056" s="8"/>
      <c r="B1056" s="8"/>
      <c r="C1056" s="8"/>
      <c r="D1056" s="8"/>
      <c r="E1056" s="8"/>
      <c r="F1056" s="8"/>
      <c r="G1056" s="21"/>
      <c r="H1056" s="12"/>
      <c r="I1056" s="12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x14ac:dyDescent="0.25">
      <c r="A1057" s="8"/>
      <c r="B1057" s="8"/>
      <c r="C1057" s="8"/>
      <c r="D1057" s="8"/>
      <c r="E1057" s="8"/>
      <c r="F1057" s="8"/>
      <c r="G1057" s="21"/>
      <c r="H1057" s="12"/>
      <c r="I1057" s="12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x14ac:dyDescent="0.25">
      <c r="A1058" s="8"/>
      <c r="B1058" s="8"/>
      <c r="C1058" s="8"/>
      <c r="D1058" s="8"/>
      <c r="E1058" s="8"/>
      <c r="F1058" s="8"/>
      <c r="G1058" s="21"/>
      <c r="H1058" s="12"/>
      <c r="I1058" s="12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x14ac:dyDescent="0.25">
      <c r="A1059" s="8"/>
      <c r="B1059" s="8"/>
      <c r="C1059" s="8"/>
      <c r="D1059" s="8"/>
      <c r="E1059" s="8"/>
      <c r="F1059" s="8"/>
      <c r="G1059" s="21"/>
      <c r="H1059" s="12"/>
      <c r="I1059" s="12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x14ac:dyDescent="0.25">
      <c r="A1060" s="8"/>
      <c r="B1060" s="8"/>
      <c r="C1060" s="8"/>
      <c r="D1060" s="8"/>
      <c r="E1060" s="8"/>
      <c r="F1060" s="8"/>
      <c r="G1060" s="21"/>
      <c r="H1060" s="12"/>
      <c r="I1060" s="12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x14ac:dyDescent="0.25">
      <c r="A1061" s="8"/>
      <c r="B1061" s="8"/>
      <c r="C1061" s="8"/>
      <c r="D1061" s="8"/>
      <c r="E1061" s="8"/>
      <c r="F1061" s="8"/>
      <c r="G1061" s="21"/>
      <c r="H1061" s="12"/>
      <c r="I1061" s="12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x14ac:dyDescent="0.25">
      <c r="A1062" s="8"/>
      <c r="B1062" s="8"/>
      <c r="C1062" s="8"/>
      <c r="D1062" s="8"/>
      <c r="E1062" s="8"/>
      <c r="F1062" s="8"/>
      <c r="G1062" s="21"/>
      <c r="H1062" s="12"/>
      <c r="I1062" s="12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x14ac:dyDescent="0.25">
      <c r="A1063" s="8"/>
      <c r="B1063" s="8"/>
      <c r="C1063" s="8"/>
      <c r="D1063" s="8"/>
      <c r="E1063" s="8"/>
      <c r="F1063" s="8"/>
      <c r="G1063" s="21"/>
      <c r="H1063" s="12"/>
      <c r="I1063" s="12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x14ac:dyDescent="0.25">
      <c r="A1064" s="8"/>
      <c r="B1064" s="8"/>
      <c r="C1064" s="8"/>
      <c r="D1064" s="8"/>
      <c r="E1064" s="8"/>
      <c r="F1064" s="8"/>
      <c r="G1064" s="21"/>
      <c r="H1064" s="12"/>
      <c r="I1064" s="12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x14ac:dyDescent="0.25">
      <c r="A1065" s="8"/>
      <c r="B1065" s="8"/>
      <c r="C1065" s="8"/>
      <c r="D1065" s="8"/>
      <c r="E1065" s="8"/>
      <c r="F1065" s="8"/>
      <c r="G1065" s="21"/>
      <c r="H1065" s="12"/>
      <c r="I1065" s="12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x14ac:dyDescent="0.25">
      <c r="A1066" s="8"/>
      <c r="B1066" s="8"/>
      <c r="C1066" s="8"/>
      <c r="D1066" s="8"/>
      <c r="E1066" s="8"/>
      <c r="F1066" s="8"/>
      <c r="G1066" s="21"/>
      <c r="H1066" s="12"/>
      <c r="I1066" s="12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x14ac:dyDescent="0.25">
      <c r="A1067" s="8"/>
      <c r="B1067" s="8"/>
      <c r="C1067" s="8"/>
      <c r="D1067" s="8"/>
      <c r="E1067" s="8"/>
      <c r="F1067" s="8"/>
      <c r="G1067" s="21"/>
      <c r="H1067" s="12"/>
      <c r="I1067" s="12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x14ac:dyDescent="0.25">
      <c r="A1068" s="8"/>
      <c r="B1068" s="8"/>
      <c r="C1068" s="8"/>
      <c r="D1068" s="8"/>
      <c r="E1068" s="8"/>
      <c r="F1068" s="8"/>
      <c r="G1068" s="21"/>
      <c r="H1068" s="12"/>
      <c r="I1068" s="12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x14ac:dyDescent="0.25">
      <c r="A1069" s="8"/>
      <c r="B1069" s="8"/>
      <c r="C1069" s="8"/>
      <c r="D1069" s="8"/>
      <c r="E1069" s="8"/>
      <c r="F1069" s="8"/>
      <c r="G1069" s="21"/>
      <c r="H1069" s="12"/>
      <c r="I1069" s="12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x14ac:dyDescent="0.25">
      <c r="A1070" s="8"/>
      <c r="B1070" s="8"/>
      <c r="C1070" s="8"/>
      <c r="D1070" s="8"/>
      <c r="E1070" s="8"/>
      <c r="F1070" s="8"/>
      <c r="G1070" s="21"/>
      <c r="H1070" s="12"/>
      <c r="I1070" s="12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x14ac:dyDescent="0.25">
      <c r="A1071" s="8"/>
      <c r="B1071" s="8"/>
      <c r="C1071" s="8"/>
      <c r="D1071" s="8"/>
      <c r="E1071" s="8"/>
      <c r="F1071" s="8"/>
      <c r="G1071" s="21"/>
      <c r="H1071" s="12"/>
      <c r="I1071" s="12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x14ac:dyDescent="0.25">
      <c r="A1072" s="8"/>
      <c r="B1072" s="8"/>
      <c r="C1072" s="8"/>
      <c r="D1072" s="8"/>
      <c r="E1072" s="8"/>
      <c r="F1072" s="8"/>
      <c r="G1072" s="21"/>
      <c r="H1072" s="12"/>
      <c r="I1072" s="12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x14ac:dyDescent="0.25">
      <c r="A1073" s="8"/>
      <c r="B1073" s="8"/>
      <c r="C1073" s="8"/>
      <c r="D1073" s="8"/>
      <c r="E1073" s="8"/>
      <c r="F1073" s="8"/>
      <c r="G1073" s="21"/>
      <c r="H1073" s="12"/>
      <c r="I1073" s="12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x14ac:dyDescent="0.25">
      <c r="A1074" s="8"/>
      <c r="B1074" s="8"/>
      <c r="C1074" s="8"/>
      <c r="D1074" s="8"/>
      <c r="E1074" s="8"/>
      <c r="F1074" s="8"/>
      <c r="G1074" s="21"/>
      <c r="H1074" s="12"/>
      <c r="I1074" s="12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x14ac:dyDescent="0.25">
      <c r="A1075" s="8"/>
      <c r="B1075" s="8"/>
      <c r="C1075" s="8"/>
      <c r="D1075" s="8"/>
      <c r="E1075" s="8"/>
      <c r="F1075" s="8"/>
      <c r="G1075" s="21"/>
      <c r="H1075" s="12"/>
      <c r="I1075" s="12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x14ac:dyDescent="0.25">
      <c r="A1076" s="8"/>
      <c r="B1076" s="8"/>
      <c r="C1076" s="8"/>
      <c r="D1076" s="8"/>
      <c r="E1076" s="8"/>
      <c r="F1076" s="8"/>
      <c r="G1076" s="21"/>
      <c r="H1076" s="12"/>
      <c r="I1076" s="12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x14ac:dyDescent="0.25">
      <c r="A1077" s="8"/>
      <c r="B1077" s="8"/>
      <c r="C1077" s="8"/>
      <c r="D1077" s="8"/>
      <c r="E1077" s="8"/>
      <c r="F1077" s="8"/>
      <c r="G1077" s="21"/>
      <c r="H1077" s="12"/>
      <c r="I1077" s="12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x14ac:dyDescent="0.25">
      <c r="A1078" s="8"/>
      <c r="B1078" s="8"/>
      <c r="C1078" s="8"/>
      <c r="D1078" s="8"/>
      <c r="E1078" s="8"/>
      <c r="F1078" s="8"/>
      <c r="G1078" s="21"/>
      <c r="H1078" s="12"/>
      <c r="I1078" s="12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x14ac:dyDescent="0.25">
      <c r="A1079" s="8"/>
      <c r="B1079" s="8"/>
      <c r="C1079" s="8"/>
      <c r="D1079" s="8"/>
      <c r="E1079" s="8"/>
      <c r="F1079" s="8"/>
      <c r="G1079" s="21"/>
      <c r="H1079" s="12"/>
      <c r="I1079" s="12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x14ac:dyDescent="0.25">
      <c r="A1080" s="8"/>
      <c r="B1080" s="8"/>
      <c r="C1080" s="8"/>
      <c r="D1080" s="8"/>
      <c r="E1080" s="8"/>
      <c r="F1080" s="8"/>
      <c r="G1080" s="21"/>
      <c r="H1080" s="12"/>
      <c r="I1080" s="12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x14ac:dyDescent="0.25">
      <c r="A1081" s="8"/>
      <c r="B1081" s="8"/>
      <c r="C1081" s="8"/>
      <c r="D1081" s="8"/>
      <c r="E1081" s="8"/>
      <c r="F1081" s="8"/>
      <c r="G1081" s="21"/>
      <c r="H1081" s="12"/>
      <c r="I1081" s="12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x14ac:dyDescent="0.25">
      <c r="A1082" s="8"/>
      <c r="B1082" s="8"/>
      <c r="C1082" s="8"/>
      <c r="D1082" s="8"/>
      <c r="E1082" s="8"/>
      <c r="F1082" s="8"/>
      <c r="G1082" s="21"/>
      <c r="H1082" s="12"/>
      <c r="I1082" s="12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x14ac:dyDescent="0.25">
      <c r="A1083" s="8"/>
      <c r="B1083" s="8"/>
      <c r="C1083" s="8"/>
      <c r="D1083" s="8"/>
      <c r="E1083" s="8"/>
      <c r="F1083" s="8"/>
      <c r="G1083" s="21"/>
      <c r="H1083" s="12"/>
      <c r="I1083" s="12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x14ac:dyDescent="0.25">
      <c r="A1084" s="8"/>
      <c r="B1084" s="8"/>
      <c r="C1084" s="8"/>
      <c r="D1084" s="8"/>
      <c r="E1084" s="8"/>
      <c r="F1084" s="8"/>
      <c r="G1084" s="21"/>
      <c r="H1084" s="12"/>
      <c r="I1084" s="12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x14ac:dyDescent="0.25">
      <c r="A1085" s="8"/>
      <c r="B1085" s="8"/>
      <c r="C1085" s="8"/>
      <c r="D1085" s="8"/>
      <c r="E1085" s="8"/>
      <c r="F1085" s="8"/>
      <c r="G1085" s="21"/>
      <c r="H1085" s="12"/>
      <c r="I1085" s="12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x14ac:dyDescent="0.25">
      <c r="A1086" s="8"/>
      <c r="B1086" s="8"/>
      <c r="C1086" s="8"/>
      <c r="D1086" s="8"/>
      <c r="E1086" s="8"/>
      <c r="F1086" s="8"/>
      <c r="G1086" s="21"/>
      <c r="H1086" s="12"/>
      <c r="I1086" s="12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x14ac:dyDescent="0.25">
      <c r="A1087" s="8"/>
      <c r="B1087" s="8"/>
      <c r="C1087" s="8"/>
      <c r="D1087" s="8"/>
      <c r="E1087" s="8"/>
      <c r="F1087" s="8"/>
      <c r="G1087" s="21"/>
      <c r="H1087" s="12"/>
      <c r="I1087" s="12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x14ac:dyDescent="0.25">
      <c r="A1088" s="8"/>
      <c r="B1088" s="8"/>
      <c r="C1088" s="8"/>
      <c r="D1088" s="8"/>
      <c r="E1088" s="8"/>
      <c r="F1088" s="8"/>
      <c r="G1088" s="21"/>
      <c r="H1088" s="12"/>
      <c r="I1088" s="12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x14ac:dyDescent="0.25">
      <c r="A1089" s="8"/>
      <c r="B1089" s="8"/>
      <c r="C1089" s="8"/>
      <c r="D1089" s="8"/>
      <c r="E1089" s="8"/>
      <c r="F1089" s="8"/>
      <c r="G1089" s="21"/>
      <c r="H1089" s="12"/>
      <c r="I1089" s="12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x14ac:dyDescent="0.25">
      <c r="A1090" s="8"/>
      <c r="B1090" s="8"/>
      <c r="C1090" s="8"/>
      <c r="D1090" s="8"/>
      <c r="E1090" s="8"/>
      <c r="F1090" s="8"/>
      <c r="G1090" s="21"/>
      <c r="H1090" s="12"/>
      <c r="I1090" s="12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x14ac:dyDescent="0.25">
      <c r="A1091" s="8"/>
      <c r="B1091" s="8"/>
      <c r="C1091" s="8"/>
      <c r="D1091" s="8"/>
      <c r="E1091" s="8"/>
      <c r="F1091" s="8"/>
      <c r="G1091" s="21"/>
      <c r="H1091" s="12"/>
      <c r="I1091" s="12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x14ac:dyDescent="0.25">
      <c r="A1092" s="8"/>
      <c r="B1092" s="8"/>
      <c r="C1092" s="8"/>
      <c r="D1092" s="8"/>
      <c r="E1092" s="8"/>
      <c r="F1092" s="8"/>
      <c r="G1092" s="21"/>
      <c r="H1092" s="12"/>
      <c r="I1092" s="12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x14ac:dyDescent="0.25">
      <c r="A1093" s="8"/>
      <c r="B1093" s="8"/>
      <c r="C1093" s="8"/>
      <c r="D1093" s="8"/>
      <c r="E1093" s="8"/>
      <c r="F1093" s="8"/>
      <c r="G1093" s="21"/>
      <c r="H1093" s="12"/>
      <c r="I1093" s="12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x14ac:dyDescent="0.25">
      <c r="A1094" s="8"/>
      <c r="B1094" s="8"/>
      <c r="C1094" s="8"/>
      <c r="D1094" s="8"/>
      <c r="E1094" s="8"/>
      <c r="F1094" s="8"/>
      <c r="G1094" s="21"/>
      <c r="H1094" s="12"/>
      <c r="I1094" s="12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x14ac:dyDescent="0.25">
      <c r="A1095" s="8"/>
      <c r="B1095" s="8"/>
      <c r="C1095" s="8"/>
      <c r="D1095" s="8"/>
      <c r="E1095" s="8"/>
      <c r="F1095" s="8"/>
      <c r="G1095" s="21"/>
      <c r="H1095" s="12"/>
      <c r="I1095" s="12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x14ac:dyDescent="0.25">
      <c r="A1096" s="8"/>
      <c r="B1096" s="8"/>
      <c r="C1096" s="8"/>
      <c r="D1096" s="8"/>
      <c r="E1096" s="8"/>
      <c r="F1096" s="8"/>
      <c r="G1096" s="21"/>
      <c r="H1096" s="12"/>
      <c r="I1096" s="12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x14ac:dyDescent="0.25">
      <c r="A1097" s="8"/>
      <c r="B1097" s="8"/>
      <c r="C1097" s="8"/>
      <c r="D1097" s="8"/>
      <c r="E1097" s="8"/>
      <c r="F1097" s="8"/>
      <c r="G1097" s="21"/>
      <c r="H1097" s="12"/>
      <c r="I1097" s="12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x14ac:dyDescent="0.25">
      <c r="A1098" s="8"/>
      <c r="B1098" s="8"/>
      <c r="C1098" s="8"/>
      <c r="D1098" s="8"/>
      <c r="E1098" s="8"/>
      <c r="F1098" s="8"/>
      <c r="G1098" s="21"/>
      <c r="H1098" s="12"/>
      <c r="I1098" s="12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x14ac:dyDescent="0.25">
      <c r="A1099" s="8"/>
      <c r="B1099" s="8"/>
      <c r="C1099" s="8"/>
      <c r="D1099" s="8"/>
      <c r="E1099" s="8"/>
      <c r="F1099" s="8"/>
      <c r="G1099" s="21"/>
      <c r="H1099" s="12"/>
      <c r="I1099" s="12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x14ac:dyDescent="0.25">
      <c r="A1100" s="8"/>
      <c r="B1100" s="8"/>
      <c r="C1100" s="8"/>
      <c r="D1100" s="8"/>
      <c r="E1100" s="8"/>
      <c r="F1100" s="8"/>
      <c r="G1100" s="21"/>
      <c r="H1100" s="12"/>
      <c r="I1100" s="12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x14ac:dyDescent="0.25">
      <c r="A1101" s="8"/>
      <c r="B1101" s="8"/>
      <c r="C1101" s="8"/>
      <c r="D1101" s="8"/>
      <c r="E1101" s="8"/>
      <c r="F1101" s="8"/>
      <c r="G1101" s="21"/>
      <c r="H1101" s="12"/>
      <c r="I1101" s="12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x14ac:dyDescent="0.25">
      <c r="A1102" s="8"/>
      <c r="B1102" s="8"/>
      <c r="C1102" s="8"/>
      <c r="D1102" s="8"/>
      <c r="E1102" s="8"/>
      <c r="F1102" s="8"/>
      <c r="G1102" s="21"/>
      <c r="H1102" s="12"/>
      <c r="I1102" s="12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x14ac:dyDescent="0.25">
      <c r="A1103" s="8"/>
      <c r="B1103" s="8"/>
      <c r="C1103" s="8"/>
      <c r="D1103" s="8"/>
      <c r="E1103" s="8"/>
      <c r="F1103" s="8"/>
      <c r="G1103" s="21"/>
      <c r="H1103" s="12"/>
      <c r="I1103" s="12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x14ac:dyDescent="0.25">
      <c r="A1104" s="8"/>
      <c r="B1104" s="8"/>
      <c r="C1104" s="8"/>
      <c r="D1104" s="8"/>
      <c r="E1104" s="8"/>
      <c r="F1104" s="8"/>
      <c r="G1104" s="21"/>
      <c r="H1104" s="12"/>
      <c r="I1104" s="12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x14ac:dyDescent="0.25">
      <c r="A1105" s="8"/>
      <c r="B1105" s="8"/>
      <c r="C1105" s="8"/>
      <c r="D1105" s="8"/>
      <c r="E1105" s="8"/>
      <c r="F1105" s="8"/>
      <c r="G1105" s="21"/>
      <c r="H1105" s="12"/>
      <c r="I1105" s="12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x14ac:dyDescent="0.25">
      <c r="A1106" s="8"/>
      <c r="B1106" s="8"/>
      <c r="C1106" s="8"/>
      <c r="D1106" s="8"/>
      <c r="E1106" s="8"/>
      <c r="F1106" s="8"/>
      <c r="G1106" s="21"/>
      <c r="H1106" s="12"/>
      <c r="I1106" s="12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x14ac:dyDescent="0.25">
      <c r="A1107" s="8"/>
      <c r="B1107" s="8"/>
      <c r="C1107" s="8"/>
      <c r="D1107" s="8"/>
      <c r="E1107" s="8"/>
      <c r="F1107" s="8"/>
      <c r="G1107" s="21"/>
      <c r="H1107" s="12"/>
      <c r="I1107" s="12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x14ac:dyDescent="0.25">
      <c r="A1108" s="8"/>
      <c r="B1108" s="8"/>
      <c r="C1108" s="8"/>
      <c r="D1108" s="8"/>
      <c r="E1108" s="8"/>
      <c r="F1108" s="8"/>
      <c r="G1108" s="21"/>
      <c r="H1108" s="12"/>
      <c r="I1108" s="12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x14ac:dyDescent="0.25">
      <c r="A1109" s="8"/>
      <c r="B1109" s="8"/>
      <c r="C1109" s="8"/>
      <c r="D1109" s="8"/>
      <c r="E1109" s="8"/>
      <c r="F1109" s="8"/>
      <c r="G1109" s="21"/>
      <c r="H1109" s="12"/>
      <c r="I1109" s="12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x14ac:dyDescent="0.25">
      <c r="A1110" s="8"/>
      <c r="B1110" s="8"/>
      <c r="C1110" s="8"/>
      <c r="D1110" s="8"/>
      <c r="E1110" s="8"/>
      <c r="F1110" s="8"/>
      <c r="G1110" s="21"/>
      <c r="H1110" s="12"/>
      <c r="I1110" s="12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x14ac:dyDescent="0.25">
      <c r="A1111" s="8"/>
      <c r="B1111" s="8"/>
      <c r="C1111" s="8"/>
      <c r="D1111" s="8"/>
      <c r="E1111" s="8"/>
      <c r="F1111" s="8"/>
      <c r="G1111" s="21"/>
      <c r="H1111" s="12"/>
      <c r="I1111" s="12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x14ac:dyDescent="0.25">
      <c r="A1112" s="8"/>
      <c r="B1112" s="8"/>
      <c r="C1112" s="8"/>
      <c r="D1112" s="8"/>
      <c r="E1112" s="8"/>
      <c r="F1112" s="8"/>
      <c r="G1112" s="21"/>
      <c r="H1112" s="12"/>
      <c r="I1112" s="12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x14ac:dyDescent="0.25">
      <c r="A1113" s="8"/>
      <c r="B1113" s="8"/>
      <c r="C1113" s="8"/>
      <c r="D1113" s="8"/>
      <c r="E1113" s="8"/>
      <c r="F1113" s="8"/>
      <c r="G1113" s="21"/>
      <c r="H1113" s="12"/>
      <c r="I1113" s="12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x14ac:dyDescent="0.25">
      <c r="A1114" s="8"/>
      <c r="B1114" s="8"/>
      <c r="C1114" s="8"/>
      <c r="D1114" s="8"/>
      <c r="E1114" s="8"/>
      <c r="F1114" s="8"/>
      <c r="G1114" s="21"/>
      <c r="H1114" s="12"/>
      <c r="I1114" s="12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x14ac:dyDescent="0.25">
      <c r="A1115" s="8"/>
      <c r="B1115" s="8"/>
      <c r="C1115" s="8"/>
      <c r="D1115" s="8"/>
      <c r="E1115" s="8"/>
      <c r="F1115" s="8"/>
      <c r="G1115" s="21"/>
      <c r="H1115" s="12"/>
      <c r="I1115" s="12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x14ac:dyDescent="0.25">
      <c r="A1116" s="8"/>
      <c r="B1116" s="8"/>
      <c r="C1116" s="8"/>
      <c r="D1116" s="8"/>
      <c r="E1116" s="8"/>
      <c r="F1116" s="8"/>
      <c r="G1116" s="21"/>
      <c r="H1116" s="12"/>
      <c r="I1116" s="12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x14ac:dyDescent="0.25">
      <c r="A1117" s="8"/>
      <c r="B1117" s="8"/>
      <c r="C1117" s="8"/>
      <c r="D1117" s="8"/>
      <c r="E1117" s="8"/>
      <c r="F1117" s="8"/>
      <c r="G1117" s="21"/>
      <c r="H1117" s="12"/>
      <c r="I1117" s="12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x14ac:dyDescent="0.25">
      <c r="A1118" s="8"/>
      <c r="B1118" s="8"/>
      <c r="C1118" s="8"/>
      <c r="D1118" s="8"/>
      <c r="E1118" s="8"/>
      <c r="F1118" s="8"/>
      <c r="G1118" s="21"/>
      <c r="H1118" s="12"/>
      <c r="I1118" s="12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x14ac:dyDescent="0.25">
      <c r="A1119" s="8"/>
      <c r="B1119" s="8"/>
      <c r="C1119" s="8"/>
      <c r="D1119" s="8"/>
      <c r="E1119" s="8"/>
      <c r="F1119" s="8"/>
      <c r="G1119" s="21"/>
      <c r="H1119" s="12"/>
      <c r="I1119" s="12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x14ac:dyDescent="0.25">
      <c r="A1120" s="8"/>
      <c r="B1120" s="8"/>
      <c r="C1120" s="8"/>
      <c r="D1120" s="8"/>
      <c r="E1120" s="8"/>
      <c r="F1120" s="8"/>
      <c r="G1120" s="21"/>
      <c r="H1120" s="12"/>
      <c r="I1120" s="12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x14ac:dyDescent="0.25">
      <c r="A1121" s="8"/>
      <c r="B1121" s="8"/>
      <c r="C1121" s="8"/>
      <c r="D1121" s="8"/>
      <c r="E1121" s="8"/>
      <c r="F1121" s="8"/>
      <c r="G1121" s="21"/>
      <c r="H1121" s="12"/>
      <c r="I1121" s="12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x14ac:dyDescent="0.25">
      <c r="A1122" s="8"/>
      <c r="B1122" s="8"/>
      <c r="C1122" s="8"/>
      <c r="D1122" s="8"/>
      <c r="E1122" s="8"/>
      <c r="F1122" s="8"/>
      <c r="G1122" s="21"/>
      <c r="H1122" s="12"/>
      <c r="I1122" s="12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x14ac:dyDescent="0.25">
      <c r="A1123" s="8"/>
      <c r="B1123" s="8"/>
      <c r="C1123" s="8"/>
      <c r="D1123" s="8"/>
      <c r="E1123" s="8"/>
      <c r="F1123" s="8"/>
      <c r="G1123" s="21"/>
      <c r="H1123" s="12"/>
      <c r="I1123" s="12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x14ac:dyDescent="0.25">
      <c r="A1124" s="8"/>
      <c r="B1124" s="8"/>
      <c r="C1124" s="8"/>
      <c r="D1124" s="8"/>
      <c r="E1124" s="8"/>
      <c r="F1124" s="8"/>
      <c r="G1124" s="21"/>
      <c r="H1124" s="12"/>
      <c r="I1124" s="12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x14ac:dyDescent="0.25">
      <c r="A1125" s="8"/>
      <c r="B1125" s="8"/>
      <c r="C1125" s="8"/>
      <c r="D1125" s="8"/>
      <c r="E1125" s="8"/>
      <c r="F1125" s="8"/>
      <c r="G1125" s="21"/>
      <c r="H1125" s="12"/>
      <c r="I1125" s="12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x14ac:dyDescent="0.25">
      <c r="A1126" s="8"/>
      <c r="B1126" s="8"/>
      <c r="C1126" s="8"/>
      <c r="D1126" s="8"/>
      <c r="E1126" s="8"/>
      <c r="F1126" s="8"/>
      <c r="G1126" s="21"/>
      <c r="H1126" s="12"/>
      <c r="I1126" s="12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x14ac:dyDescent="0.25">
      <c r="A1127" s="8"/>
      <c r="B1127" s="8"/>
      <c r="C1127" s="8"/>
      <c r="D1127" s="8"/>
      <c r="E1127" s="8"/>
      <c r="F1127" s="8"/>
      <c r="G1127" s="21"/>
      <c r="H1127" s="12"/>
      <c r="I1127" s="12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x14ac:dyDescent="0.25">
      <c r="A1128" s="8"/>
      <c r="B1128" s="8"/>
      <c r="C1128" s="8"/>
      <c r="D1128" s="8"/>
      <c r="E1128" s="8"/>
      <c r="F1128" s="8"/>
      <c r="G1128" s="21"/>
      <c r="H1128" s="12"/>
      <c r="I1128" s="12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x14ac:dyDescent="0.25">
      <c r="A1129" s="8"/>
      <c r="B1129" s="8"/>
      <c r="C1129" s="8"/>
      <c r="D1129" s="8"/>
      <c r="E1129" s="8"/>
      <c r="F1129" s="8"/>
      <c r="G1129" s="21"/>
      <c r="H1129" s="12"/>
      <c r="I1129" s="12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x14ac:dyDescent="0.25">
      <c r="A1130" s="8"/>
      <c r="B1130" s="8"/>
      <c r="C1130" s="8"/>
      <c r="D1130" s="8"/>
      <c r="E1130" s="8"/>
      <c r="F1130" s="8"/>
      <c r="G1130" s="21"/>
      <c r="H1130" s="12"/>
      <c r="I1130" s="12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x14ac:dyDescent="0.25">
      <c r="A1131" s="8"/>
      <c r="B1131" s="8"/>
      <c r="C1131" s="8"/>
      <c r="D1131" s="8"/>
      <c r="E1131" s="8"/>
      <c r="F1131" s="8"/>
      <c r="G1131" s="21"/>
      <c r="H1131" s="12"/>
      <c r="I1131" s="12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x14ac:dyDescent="0.25">
      <c r="A1132" s="8"/>
      <c r="B1132" s="8"/>
      <c r="C1132" s="8"/>
      <c r="D1132" s="8"/>
      <c r="E1132" s="8"/>
      <c r="F1132" s="8"/>
      <c r="G1132" s="21"/>
      <c r="H1132" s="12"/>
      <c r="I1132" s="12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x14ac:dyDescent="0.25">
      <c r="A1133" s="8"/>
      <c r="B1133" s="8"/>
      <c r="C1133" s="8"/>
      <c r="D1133" s="8"/>
      <c r="E1133" s="8"/>
      <c r="F1133" s="8"/>
      <c r="G1133" s="21"/>
      <c r="H1133" s="12"/>
      <c r="I1133" s="12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x14ac:dyDescent="0.25">
      <c r="A1134" s="8"/>
      <c r="B1134" s="8"/>
      <c r="C1134" s="8"/>
      <c r="D1134" s="8"/>
      <c r="E1134" s="8"/>
      <c r="F1134" s="8"/>
      <c r="G1134" s="21"/>
      <c r="H1134" s="12"/>
      <c r="I1134" s="12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x14ac:dyDescent="0.25">
      <c r="A1135" s="8"/>
      <c r="B1135" s="8"/>
      <c r="C1135" s="8"/>
      <c r="D1135" s="8"/>
      <c r="E1135" s="8"/>
      <c r="F1135" s="8"/>
      <c r="G1135" s="21"/>
      <c r="H1135" s="12"/>
      <c r="I1135" s="12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x14ac:dyDescent="0.25">
      <c r="A1136" s="8"/>
      <c r="B1136" s="8"/>
      <c r="C1136" s="8"/>
      <c r="D1136" s="8"/>
      <c r="E1136" s="8"/>
      <c r="F1136" s="8"/>
      <c r="G1136" s="21"/>
      <c r="H1136" s="12"/>
      <c r="I1136" s="12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x14ac:dyDescent="0.25">
      <c r="A1137" s="8"/>
      <c r="B1137" s="8"/>
      <c r="C1137" s="8"/>
      <c r="D1137" s="8"/>
      <c r="E1137" s="8"/>
      <c r="F1137" s="8"/>
      <c r="G1137" s="21"/>
      <c r="H1137" s="12"/>
      <c r="I1137" s="12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x14ac:dyDescent="0.25">
      <c r="A1138" s="8"/>
      <c r="B1138" s="8"/>
      <c r="C1138" s="8"/>
      <c r="D1138" s="8"/>
      <c r="E1138" s="8"/>
      <c r="F1138" s="8"/>
      <c r="G1138" s="21"/>
      <c r="H1138" s="12"/>
      <c r="I1138" s="12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x14ac:dyDescent="0.25">
      <c r="A1139" s="8"/>
      <c r="B1139" s="8"/>
      <c r="C1139" s="8"/>
      <c r="D1139" s="8"/>
      <c r="E1139" s="8"/>
      <c r="F1139" s="8"/>
      <c r="G1139" s="21"/>
      <c r="H1139" s="12"/>
      <c r="I1139" s="12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x14ac:dyDescent="0.25">
      <c r="A1140" s="8"/>
      <c r="B1140" s="8"/>
      <c r="C1140" s="8"/>
      <c r="D1140" s="8"/>
      <c r="E1140" s="8"/>
      <c r="F1140" s="8"/>
      <c r="G1140" s="21"/>
      <c r="H1140" s="12"/>
      <c r="I1140" s="12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x14ac:dyDescent="0.25">
      <c r="A1141" s="8"/>
      <c r="B1141" s="8"/>
      <c r="C1141" s="8"/>
      <c r="D1141" s="8"/>
      <c r="E1141" s="8"/>
      <c r="F1141" s="8"/>
      <c r="G1141" s="21"/>
      <c r="H1141" s="12"/>
      <c r="I1141" s="12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x14ac:dyDescent="0.25">
      <c r="A1142" s="8"/>
      <c r="B1142" s="8"/>
      <c r="C1142" s="8"/>
      <c r="D1142" s="8"/>
      <c r="E1142" s="8"/>
      <c r="F1142" s="8"/>
      <c r="G1142" s="21"/>
      <c r="H1142" s="12"/>
      <c r="I1142" s="12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x14ac:dyDescent="0.25">
      <c r="A1143" s="8"/>
      <c r="B1143" s="8"/>
      <c r="C1143" s="8"/>
      <c r="D1143" s="8"/>
      <c r="E1143" s="8"/>
      <c r="F1143" s="8"/>
      <c r="G1143" s="21"/>
      <c r="H1143" s="12"/>
      <c r="I1143" s="12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x14ac:dyDescent="0.25">
      <c r="A1144" s="8"/>
      <c r="B1144" s="8"/>
      <c r="C1144" s="8"/>
      <c r="D1144" s="8"/>
      <c r="E1144" s="8"/>
      <c r="F1144" s="8"/>
      <c r="G1144" s="21"/>
      <c r="H1144" s="12"/>
      <c r="I1144" s="12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x14ac:dyDescent="0.25">
      <c r="A1145" s="8"/>
      <c r="B1145" s="8"/>
      <c r="C1145" s="8"/>
      <c r="D1145" s="8"/>
      <c r="E1145" s="8"/>
      <c r="F1145" s="8"/>
      <c r="G1145" s="21"/>
      <c r="H1145" s="12"/>
      <c r="I1145" s="12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x14ac:dyDescent="0.25">
      <c r="A1146" s="8"/>
      <c r="B1146" s="8"/>
      <c r="C1146" s="8"/>
      <c r="D1146" s="8"/>
      <c r="E1146" s="8"/>
      <c r="F1146" s="8"/>
      <c r="G1146" s="21"/>
      <c r="H1146" s="12"/>
      <c r="I1146" s="12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x14ac:dyDescent="0.25">
      <c r="A1147" s="8"/>
      <c r="B1147" s="8"/>
      <c r="C1147" s="8"/>
      <c r="D1147" s="8"/>
      <c r="E1147" s="8"/>
      <c r="F1147" s="8"/>
      <c r="G1147" s="21"/>
      <c r="H1147" s="12"/>
      <c r="I1147" s="12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x14ac:dyDescent="0.25">
      <c r="A1148" s="8"/>
      <c r="B1148" s="8"/>
      <c r="C1148" s="8"/>
      <c r="D1148" s="8"/>
      <c r="E1148" s="8"/>
      <c r="F1148" s="8"/>
      <c r="G1148" s="21"/>
      <c r="H1148" s="12"/>
      <c r="I1148" s="12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x14ac:dyDescent="0.25">
      <c r="A1149" s="8"/>
      <c r="B1149" s="8"/>
      <c r="C1149" s="8"/>
      <c r="D1149" s="8"/>
      <c r="E1149" s="8"/>
      <c r="F1149" s="8"/>
      <c r="G1149" s="21"/>
      <c r="H1149" s="12"/>
      <c r="I1149" s="12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x14ac:dyDescent="0.25">
      <c r="A1150" s="8"/>
      <c r="B1150" s="8"/>
      <c r="C1150" s="8"/>
      <c r="D1150" s="8"/>
      <c r="E1150" s="8"/>
      <c r="F1150" s="8"/>
      <c r="G1150" s="21"/>
      <c r="H1150" s="12"/>
      <c r="I1150" s="12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x14ac:dyDescent="0.25">
      <c r="A1151" s="8"/>
      <c r="B1151" s="8"/>
      <c r="C1151" s="8"/>
      <c r="D1151" s="8"/>
      <c r="E1151" s="8"/>
      <c r="F1151" s="8"/>
      <c r="G1151" s="21"/>
      <c r="H1151" s="12"/>
      <c r="I1151" s="12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x14ac:dyDescent="0.25">
      <c r="A1152" s="8"/>
      <c r="B1152" s="8"/>
      <c r="C1152" s="8"/>
      <c r="D1152" s="8"/>
      <c r="E1152" s="8"/>
      <c r="F1152" s="8"/>
      <c r="G1152" s="21"/>
      <c r="H1152" s="12"/>
      <c r="I1152" s="12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x14ac:dyDescent="0.25">
      <c r="A1153" s="8"/>
      <c r="B1153" s="8"/>
      <c r="C1153" s="8"/>
      <c r="D1153" s="8"/>
      <c r="E1153" s="8"/>
      <c r="F1153" s="8"/>
      <c r="G1153" s="21"/>
      <c r="H1153" s="12"/>
      <c r="I1153" s="12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x14ac:dyDescent="0.25">
      <c r="A1154" s="8"/>
      <c r="B1154" s="8"/>
      <c r="C1154" s="8"/>
      <c r="D1154" s="8"/>
      <c r="E1154" s="8"/>
      <c r="F1154" s="8"/>
      <c r="G1154" s="21"/>
      <c r="H1154" s="12"/>
      <c r="I1154" s="12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x14ac:dyDescent="0.25">
      <c r="A1155" s="8"/>
      <c r="B1155" s="8"/>
      <c r="C1155" s="8"/>
      <c r="D1155" s="8"/>
      <c r="E1155" s="8"/>
      <c r="F1155" s="8"/>
      <c r="G1155" s="21"/>
      <c r="H1155" s="12"/>
      <c r="I1155" s="12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x14ac:dyDescent="0.25">
      <c r="A1156" s="8"/>
      <c r="B1156" s="8"/>
      <c r="C1156" s="8"/>
      <c r="D1156" s="8"/>
      <c r="E1156" s="8"/>
      <c r="F1156" s="8"/>
      <c r="G1156" s="21"/>
      <c r="H1156" s="12"/>
      <c r="I1156" s="12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x14ac:dyDescent="0.25">
      <c r="A1157" s="8"/>
      <c r="B1157" s="8"/>
      <c r="C1157" s="8"/>
      <c r="D1157" s="8"/>
      <c r="E1157" s="8"/>
      <c r="F1157" s="8"/>
      <c r="G1157" s="21"/>
      <c r="H1157" s="12"/>
      <c r="I1157" s="12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x14ac:dyDescent="0.25">
      <c r="A1158" s="8"/>
      <c r="B1158" s="8"/>
      <c r="C1158" s="8"/>
      <c r="D1158" s="8"/>
      <c r="E1158" s="8"/>
      <c r="F1158" s="8"/>
      <c r="G1158" s="21"/>
      <c r="H1158" s="12"/>
      <c r="I1158" s="12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x14ac:dyDescent="0.25">
      <c r="A1159" s="8"/>
      <c r="B1159" s="8"/>
      <c r="C1159" s="8"/>
      <c r="D1159" s="8"/>
      <c r="E1159" s="8"/>
      <c r="F1159" s="8"/>
      <c r="G1159" s="21"/>
      <c r="H1159" s="12"/>
      <c r="I1159" s="12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x14ac:dyDescent="0.25">
      <c r="A1160" s="8"/>
      <c r="B1160" s="8"/>
      <c r="C1160" s="8"/>
      <c r="D1160" s="8"/>
      <c r="E1160" s="8"/>
      <c r="F1160" s="8"/>
      <c r="G1160" s="21"/>
      <c r="H1160" s="12"/>
      <c r="I1160" s="12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x14ac:dyDescent="0.25">
      <c r="A1161" s="8"/>
      <c r="B1161" s="8"/>
      <c r="C1161" s="8"/>
      <c r="D1161" s="8"/>
      <c r="E1161" s="8"/>
      <c r="F1161" s="8"/>
      <c r="G1161" s="21"/>
      <c r="H1161" s="12"/>
      <c r="I1161" s="12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x14ac:dyDescent="0.25">
      <c r="A1162" s="8"/>
      <c r="B1162" s="8"/>
      <c r="C1162" s="8"/>
      <c r="D1162" s="8"/>
      <c r="E1162" s="8"/>
      <c r="F1162" s="8"/>
      <c r="G1162" s="21"/>
      <c r="H1162" s="12"/>
      <c r="I1162" s="12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x14ac:dyDescent="0.25">
      <c r="A1163" s="8"/>
      <c r="B1163" s="8"/>
      <c r="C1163" s="8"/>
      <c r="D1163" s="8"/>
      <c r="E1163" s="8"/>
      <c r="F1163" s="8"/>
      <c r="G1163" s="21"/>
      <c r="H1163" s="12"/>
      <c r="I1163" s="12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x14ac:dyDescent="0.25">
      <c r="A1164" s="8"/>
      <c r="B1164" s="8"/>
      <c r="C1164" s="8"/>
      <c r="D1164" s="8"/>
      <c r="E1164" s="8"/>
      <c r="F1164" s="8"/>
      <c r="G1164" s="21"/>
      <c r="H1164" s="12"/>
      <c r="I1164" s="12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x14ac:dyDescent="0.25">
      <c r="A1165" s="8"/>
      <c r="B1165" s="8"/>
      <c r="C1165" s="8"/>
      <c r="D1165" s="8"/>
      <c r="E1165" s="8"/>
      <c r="F1165" s="8"/>
      <c r="G1165" s="21"/>
      <c r="H1165" s="12"/>
      <c r="I1165" s="12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x14ac:dyDescent="0.25">
      <c r="A1166" s="8"/>
      <c r="B1166" s="8"/>
      <c r="C1166" s="8"/>
      <c r="D1166" s="8"/>
      <c r="E1166" s="8"/>
      <c r="F1166" s="8"/>
      <c r="G1166" s="21"/>
      <c r="H1166" s="12"/>
      <c r="I1166" s="12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x14ac:dyDescent="0.25">
      <c r="A1167" s="8"/>
      <c r="B1167" s="8"/>
      <c r="C1167" s="8"/>
      <c r="D1167" s="8"/>
      <c r="E1167" s="8"/>
      <c r="F1167" s="8"/>
      <c r="G1167" s="21"/>
      <c r="H1167" s="12"/>
      <c r="I1167" s="12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x14ac:dyDescent="0.25">
      <c r="A1168" s="8"/>
      <c r="B1168" s="8"/>
      <c r="C1168" s="8"/>
      <c r="D1168" s="8"/>
      <c r="E1168" s="8"/>
      <c r="F1168" s="8"/>
      <c r="G1168" s="21"/>
      <c r="H1168" s="12"/>
      <c r="I1168" s="12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x14ac:dyDescent="0.25">
      <c r="A1169" s="8"/>
      <c r="B1169" s="8"/>
      <c r="C1169" s="8"/>
      <c r="D1169" s="8"/>
      <c r="E1169" s="8"/>
      <c r="F1169" s="8"/>
      <c r="G1169" s="21"/>
      <c r="H1169" s="12"/>
      <c r="I1169" s="12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x14ac:dyDescent="0.25">
      <c r="A1170" s="8"/>
      <c r="B1170" s="8"/>
      <c r="C1170" s="8"/>
      <c r="D1170" s="8"/>
      <c r="E1170" s="8"/>
      <c r="F1170" s="8"/>
      <c r="G1170" s="21"/>
      <c r="H1170" s="12"/>
      <c r="I1170" s="12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x14ac:dyDescent="0.25">
      <c r="A1171" s="8"/>
      <c r="B1171" s="8"/>
      <c r="C1171" s="8"/>
      <c r="D1171" s="8"/>
      <c r="E1171" s="8"/>
      <c r="F1171" s="8"/>
      <c r="G1171" s="21"/>
      <c r="H1171" s="12"/>
      <c r="I1171" s="12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x14ac:dyDescent="0.25">
      <c r="A1172" s="8"/>
      <c r="B1172" s="8"/>
      <c r="C1172" s="8"/>
      <c r="D1172" s="8"/>
      <c r="E1172" s="8"/>
      <c r="F1172" s="8"/>
      <c r="G1172" s="21"/>
      <c r="H1172" s="12"/>
      <c r="I1172" s="12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x14ac:dyDescent="0.25">
      <c r="A1173" s="8"/>
      <c r="B1173" s="8"/>
      <c r="C1173" s="8"/>
      <c r="D1173" s="8"/>
      <c r="E1173" s="8"/>
      <c r="F1173" s="8"/>
      <c r="G1173" s="21"/>
      <c r="H1173" s="12"/>
      <c r="I1173" s="12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x14ac:dyDescent="0.25">
      <c r="A1174" s="8"/>
      <c r="B1174" s="8"/>
      <c r="C1174" s="8"/>
      <c r="D1174" s="8"/>
      <c r="E1174" s="8"/>
      <c r="F1174" s="8"/>
      <c r="G1174" s="21"/>
      <c r="H1174" s="12"/>
      <c r="I1174" s="12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x14ac:dyDescent="0.25">
      <c r="A1175" s="8"/>
      <c r="B1175" s="8"/>
      <c r="C1175" s="8"/>
      <c r="D1175" s="8"/>
      <c r="E1175" s="8"/>
      <c r="F1175" s="8"/>
      <c r="G1175" s="21"/>
      <c r="H1175" s="12"/>
      <c r="I1175" s="12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x14ac:dyDescent="0.25">
      <c r="A1176" s="8"/>
      <c r="B1176" s="8"/>
      <c r="C1176" s="8"/>
      <c r="D1176" s="8"/>
      <c r="E1176" s="8"/>
      <c r="F1176" s="8"/>
      <c r="G1176" s="21"/>
      <c r="H1176" s="12"/>
      <c r="I1176" s="12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x14ac:dyDescent="0.25">
      <c r="A1177" s="8"/>
      <c r="B1177" s="8"/>
      <c r="C1177" s="8"/>
      <c r="D1177" s="8"/>
      <c r="E1177" s="8"/>
      <c r="F1177" s="8"/>
      <c r="G1177" s="21"/>
      <c r="H1177" s="12"/>
      <c r="I1177" s="12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x14ac:dyDescent="0.25">
      <c r="A1178" s="8"/>
      <c r="B1178" s="8"/>
      <c r="C1178" s="8"/>
      <c r="D1178" s="8"/>
      <c r="E1178" s="8"/>
      <c r="F1178" s="8"/>
      <c r="G1178" s="21"/>
      <c r="H1178" s="12"/>
      <c r="I1178" s="12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x14ac:dyDescent="0.25">
      <c r="A1179" s="8"/>
      <c r="B1179" s="8"/>
      <c r="C1179" s="8"/>
      <c r="D1179" s="8"/>
      <c r="E1179" s="8"/>
      <c r="F1179" s="8"/>
      <c r="G1179" s="21"/>
      <c r="H1179" s="12"/>
      <c r="I1179" s="12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x14ac:dyDescent="0.25">
      <c r="A1180" s="8"/>
      <c r="B1180" s="8"/>
      <c r="C1180" s="8"/>
      <c r="D1180" s="8"/>
      <c r="E1180" s="8"/>
      <c r="F1180" s="8"/>
      <c r="G1180" s="21"/>
      <c r="H1180" s="12"/>
      <c r="I1180" s="12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x14ac:dyDescent="0.25">
      <c r="A1181" s="8"/>
      <c r="B1181" s="8"/>
      <c r="C1181" s="8"/>
      <c r="D1181" s="8"/>
      <c r="E1181" s="8"/>
      <c r="F1181" s="8"/>
      <c r="G1181" s="21"/>
      <c r="H1181" s="12"/>
      <c r="I1181" s="12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x14ac:dyDescent="0.25">
      <c r="A1182" s="8"/>
      <c r="B1182" s="8"/>
      <c r="C1182" s="8"/>
      <c r="D1182" s="8"/>
      <c r="E1182" s="8"/>
      <c r="F1182" s="8"/>
      <c r="G1182" s="21"/>
      <c r="H1182" s="12"/>
      <c r="I1182" s="12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x14ac:dyDescent="0.25">
      <c r="A1183" s="8"/>
      <c r="B1183" s="8"/>
      <c r="C1183" s="8"/>
      <c r="D1183" s="8"/>
      <c r="E1183" s="8"/>
      <c r="F1183" s="8"/>
      <c r="G1183" s="21"/>
      <c r="H1183" s="12"/>
      <c r="I1183" s="12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x14ac:dyDescent="0.25">
      <c r="A1184" s="8"/>
      <c r="B1184" s="8"/>
      <c r="C1184" s="8"/>
      <c r="D1184" s="8"/>
      <c r="E1184" s="8"/>
      <c r="F1184" s="8"/>
      <c r="G1184" s="21"/>
      <c r="H1184" s="12"/>
      <c r="I1184" s="12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x14ac:dyDescent="0.25">
      <c r="A1185" s="8"/>
      <c r="B1185" s="8"/>
      <c r="C1185" s="8"/>
      <c r="D1185" s="8"/>
      <c r="E1185" s="8"/>
      <c r="F1185" s="8"/>
      <c r="G1185" s="21"/>
      <c r="H1185" s="12"/>
      <c r="I1185" s="12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x14ac:dyDescent="0.25">
      <c r="A1186" s="8"/>
      <c r="B1186" s="8"/>
      <c r="C1186" s="8"/>
      <c r="D1186" s="8"/>
      <c r="E1186" s="8"/>
      <c r="F1186" s="8"/>
      <c r="G1186" s="21"/>
      <c r="H1186" s="12"/>
      <c r="I1186" s="12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x14ac:dyDescent="0.25">
      <c r="A1187" s="8"/>
      <c r="B1187" s="8"/>
      <c r="C1187" s="8"/>
      <c r="D1187" s="8"/>
      <c r="E1187" s="8"/>
      <c r="F1187" s="8"/>
      <c r="G1187" s="21"/>
      <c r="H1187" s="12"/>
      <c r="I1187" s="12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x14ac:dyDescent="0.25">
      <c r="A1188" s="8"/>
      <c r="B1188" s="8"/>
      <c r="C1188" s="8"/>
      <c r="D1188" s="8"/>
      <c r="E1188" s="8"/>
      <c r="F1188" s="8"/>
      <c r="G1188" s="21"/>
      <c r="H1188" s="12"/>
      <c r="I1188" s="12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x14ac:dyDescent="0.25">
      <c r="A1189" s="8"/>
      <c r="B1189" s="8"/>
      <c r="C1189" s="8"/>
      <c r="D1189" s="8"/>
      <c r="E1189" s="8"/>
      <c r="F1189" s="8"/>
      <c r="G1189" s="21"/>
      <c r="H1189" s="12"/>
      <c r="I1189" s="12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x14ac:dyDescent="0.25">
      <c r="A1190" s="8"/>
      <c r="B1190" s="8"/>
      <c r="C1190" s="8"/>
      <c r="D1190" s="8"/>
      <c r="E1190" s="8"/>
      <c r="F1190" s="8"/>
      <c r="G1190" s="21"/>
      <c r="H1190" s="12"/>
      <c r="I1190" s="12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x14ac:dyDescent="0.25">
      <c r="A1191" s="8"/>
      <c r="B1191" s="8"/>
      <c r="C1191" s="8"/>
      <c r="D1191" s="8"/>
      <c r="E1191" s="8"/>
      <c r="F1191" s="8"/>
      <c r="G1191" s="21"/>
      <c r="H1191" s="12"/>
      <c r="I1191" s="12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x14ac:dyDescent="0.25">
      <c r="A1192" s="8"/>
      <c r="B1192" s="8"/>
      <c r="C1192" s="8"/>
      <c r="D1192" s="8"/>
      <c r="E1192" s="8"/>
      <c r="F1192" s="8"/>
      <c r="G1192" s="21"/>
      <c r="H1192" s="12"/>
      <c r="I1192" s="12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x14ac:dyDescent="0.25">
      <c r="A1193" s="8"/>
      <c r="B1193" s="8"/>
      <c r="C1193" s="8"/>
      <c r="D1193" s="8"/>
      <c r="E1193" s="8"/>
      <c r="F1193" s="8"/>
      <c r="G1193" s="21"/>
      <c r="H1193" s="12"/>
      <c r="I1193" s="12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x14ac:dyDescent="0.25">
      <c r="A1194" s="8"/>
      <c r="B1194" s="8"/>
      <c r="C1194" s="8"/>
      <c r="D1194" s="8"/>
      <c r="E1194" s="8"/>
      <c r="F1194" s="8"/>
      <c r="G1194" s="21"/>
      <c r="H1194" s="12"/>
      <c r="I1194" s="12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x14ac:dyDescent="0.25">
      <c r="A1195" s="8"/>
      <c r="B1195" s="8"/>
      <c r="C1195" s="8"/>
      <c r="D1195" s="8"/>
      <c r="E1195" s="8"/>
      <c r="F1195" s="8"/>
      <c r="G1195" s="21"/>
      <c r="H1195" s="12"/>
      <c r="I1195" s="12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x14ac:dyDescent="0.25">
      <c r="A1196" s="8"/>
      <c r="B1196" s="8"/>
      <c r="C1196" s="8"/>
      <c r="D1196" s="8"/>
      <c r="E1196" s="8"/>
      <c r="F1196" s="8"/>
      <c r="G1196" s="21"/>
      <c r="H1196" s="12"/>
      <c r="I1196" s="12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x14ac:dyDescent="0.25">
      <c r="A1197" s="8"/>
      <c r="B1197" s="8"/>
      <c r="C1197" s="8"/>
      <c r="D1197" s="8"/>
      <c r="E1197" s="8"/>
      <c r="F1197" s="8"/>
      <c r="G1197" s="21"/>
      <c r="H1197" s="12"/>
      <c r="I1197" s="12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x14ac:dyDescent="0.25">
      <c r="A1198" s="8"/>
      <c r="B1198" s="8"/>
      <c r="C1198" s="8"/>
      <c r="D1198" s="8"/>
      <c r="E1198" s="8"/>
      <c r="F1198" s="8"/>
      <c r="G1198" s="21"/>
      <c r="H1198" s="12"/>
      <c r="I1198" s="12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x14ac:dyDescent="0.25">
      <c r="A1199" s="8"/>
      <c r="B1199" s="8"/>
      <c r="C1199" s="8"/>
      <c r="D1199" s="8"/>
      <c r="E1199" s="8"/>
      <c r="F1199" s="8"/>
      <c r="G1199" s="21"/>
      <c r="H1199" s="12"/>
      <c r="I1199" s="12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x14ac:dyDescent="0.25">
      <c r="A1200" s="8"/>
      <c r="B1200" s="8"/>
      <c r="C1200" s="8"/>
      <c r="D1200" s="8"/>
      <c r="E1200" s="8"/>
      <c r="F1200" s="8"/>
      <c r="G1200" s="21"/>
      <c r="H1200" s="12"/>
      <c r="I1200" s="12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x14ac:dyDescent="0.25">
      <c r="A1201" s="8"/>
      <c r="B1201" s="8"/>
      <c r="C1201" s="8"/>
      <c r="D1201" s="8"/>
      <c r="E1201" s="8"/>
      <c r="F1201" s="8"/>
      <c r="G1201" s="21"/>
      <c r="H1201" s="12"/>
      <c r="I1201" s="12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x14ac:dyDescent="0.25">
      <c r="A1202" s="8"/>
      <c r="B1202" s="8"/>
      <c r="C1202" s="8"/>
      <c r="D1202" s="8"/>
      <c r="E1202" s="8"/>
      <c r="F1202" s="8"/>
      <c r="G1202" s="21"/>
      <c r="H1202" s="12"/>
      <c r="I1202" s="12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x14ac:dyDescent="0.25">
      <c r="A1203" s="8"/>
      <c r="B1203" s="8"/>
      <c r="C1203" s="8"/>
      <c r="D1203" s="8"/>
      <c r="E1203" s="8"/>
      <c r="F1203" s="8"/>
      <c r="G1203" s="21"/>
      <c r="H1203" s="12"/>
      <c r="I1203" s="12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x14ac:dyDescent="0.25">
      <c r="A1204" s="8"/>
      <c r="B1204" s="8"/>
      <c r="C1204" s="8"/>
      <c r="D1204" s="8"/>
      <c r="E1204" s="8"/>
      <c r="F1204" s="8"/>
      <c r="G1204" s="21"/>
      <c r="H1204" s="12"/>
      <c r="I1204" s="12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x14ac:dyDescent="0.25">
      <c r="A1205" s="8"/>
      <c r="B1205" s="8"/>
      <c r="C1205" s="8"/>
      <c r="D1205" s="8"/>
      <c r="E1205" s="8"/>
      <c r="F1205" s="8"/>
      <c r="G1205" s="21"/>
      <c r="H1205" s="12"/>
      <c r="I1205" s="12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x14ac:dyDescent="0.25">
      <c r="A1206" s="8"/>
      <c r="B1206" s="8"/>
      <c r="C1206" s="8"/>
      <c r="D1206" s="8"/>
      <c r="E1206" s="8"/>
      <c r="F1206" s="8"/>
      <c r="G1206" s="21"/>
      <c r="H1206" s="12"/>
      <c r="I1206" s="12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x14ac:dyDescent="0.25">
      <c r="A1207" s="8"/>
      <c r="B1207" s="8"/>
      <c r="C1207" s="8"/>
      <c r="D1207" s="8"/>
      <c r="E1207" s="8"/>
      <c r="F1207" s="8"/>
      <c r="G1207" s="21"/>
      <c r="H1207" s="12"/>
      <c r="I1207" s="12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x14ac:dyDescent="0.25">
      <c r="A1208" s="8"/>
      <c r="B1208" s="8"/>
      <c r="C1208" s="8"/>
      <c r="D1208" s="8"/>
      <c r="E1208" s="8"/>
      <c r="F1208" s="8"/>
      <c r="G1208" s="21"/>
      <c r="H1208" s="12"/>
      <c r="I1208" s="12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x14ac:dyDescent="0.25">
      <c r="A1209" s="8"/>
      <c r="B1209" s="8"/>
      <c r="C1209" s="8"/>
      <c r="D1209" s="8"/>
      <c r="E1209" s="8"/>
      <c r="F1209" s="8"/>
      <c r="G1209" s="21"/>
      <c r="H1209" s="12"/>
      <c r="I1209" s="12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x14ac:dyDescent="0.25">
      <c r="A1210" s="8"/>
      <c r="B1210" s="8"/>
      <c r="C1210" s="8"/>
      <c r="D1210" s="8"/>
      <c r="E1210" s="8"/>
      <c r="F1210" s="8"/>
      <c r="G1210" s="21"/>
      <c r="H1210" s="12"/>
      <c r="I1210" s="12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x14ac:dyDescent="0.25">
      <c r="A1211" s="8"/>
      <c r="B1211" s="8"/>
      <c r="C1211" s="8"/>
      <c r="D1211" s="8"/>
      <c r="E1211" s="8"/>
      <c r="F1211" s="8"/>
      <c r="G1211" s="21"/>
      <c r="H1211" s="12"/>
      <c r="I1211" s="12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x14ac:dyDescent="0.25">
      <c r="A1212" s="8"/>
      <c r="B1212" s="8"/>
      <c r="C1212" s="8"/>
      <c r="D1212" s="8"/>
      <c r="E1212" s="8"/>
      <c r="F1212" s="8"/>
      <c r="G1212" s="21"/>
      <c r="H1212" s="12"/>
      <c r="I1212" s="12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x14ac:dyDescent="0.25">
      <c r="A1213" s="8"/>
      <c r="B1213" s="8"/>
      <c r="C1213" s="8"/>
      <c r="D1213" s="8"/>
      <c r="E1213" s="8"/>
      <c r="F1213" s="8"/>
      <c r="G1213" s="21"/>
      <c r="H1213" s="12"/>
      <c r="I1213" s="12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x14ac:dyDescent="0.25">
      <c r="A1214" s="8"/>
      <c r="B1214" s="8"/>
      <c r="C1214" s="8"/>
      <c r="D1214" s="8"/>
      <c r="E1214" s="8"/>
      <c r="F1214" s="8"/>
      <c r="G1214" s="21"/>
      <c r="H1214" s="12"/>
      <c r="I1214" s="12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x14ac:dyDescent="0.25">
      <c r="A1215" s="8"/>
      <c r="B1215" s="8"/>
      <c r="C1215" s="8"/>
      <c r="D1215" s="8"/>
      <c r="E1215" s="8"/>
      <c r="F1215" s="8"/>
      <c r="G1215" s="21"/>
      <c r="H1215" s="12"/>
      <c r="I1215" s="12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x14ac:dyDescent="0.25">
      <c r="A1216" s="8"/>
      <c r="B1216" s="8"/>
      <c r="C1216" s="8"/>
      <c r="D1216" s="8"/>
      <c r="E1216" s="8"/>
      <c r="F1216" s="8"/>
      <c r="G1216" s="21"/>
      <c r="H1216" s="12"/>
      <c r="I1216" s="12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x14ac:dyDescent="0.25">
      <c r="A1217" s="8"/>
      <c r="B1217" s="8"/>
      <c r="C1217" s="8"/>
      <c r="D1217" s="8"/>
      <c r="E1217" s="8"/>
      <c r="F1217" s="8"/>
      <c r="G1217" s="21"/>
      <c r="H1217" s="12"/>
      <c r="I1217" s="12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x14ac:dyDescent="0.25">
      <c r="A1218" s="8"/>
      <c r="B1218" s="8"/>
      <c r="C1218" s="8"/>
      <c r="D1218" s="8"/>
      <c r="E1218" s="8"/>
      <c r="F1218" s="8"/>
      <c r="G1218" s="21"/>
      <c r="H1218" s="12"/>
      <c r="I1218" s="12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x14ac:dyDescent="0.25">
      <c r="A1219" s="8"/>
      <c r="B1219" s="8"/>
      <c r="C1219" s="8"/>
      <c r="D1219" s="8"/>
      <c r="E1219" s="8"/>
      <c r="F1219" s="8"/>
      <c r="G1219" s="21"/>
      <c r="H1219" s="12"/>
      <c r="I1219" s="12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x14ac:dyDescent="0.25">
      <c r="A1220" s="8"/>
      <c r="B1220" s="8"/>
      <c r="C1220" s="8"/>
      <c r="D1220" s="8"/>
      <c r="E1220" s="8"/>
      <c r="F1220" s="8"/>
      <c r="G1220" s="21"/>
      <c r="H1220" s="12"/>
      <c r="I1220" s="12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x14ac:dyDescent="0.25">
      <c r="A1221" s="8"/>
      <c r="B1221" s="8"/>
      <c r="C1221" s="8"/>
      <c r="D1221" s="8"/>
      <c r="E1221" s="8"/>
      <c r="F1221" s="8"/>
      <c r="G1221" s="21"/>
      <c r="H1221" s="12"/>
      <c r="I1221" s="12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x14ac:dyDescent="0.25">
      <c r="A1222" s="8"/>
      <c r="B1222" s="8"/>
      <c r="C1222" s="8"/>
      <c r="D1222" s="8"/>
      <c r="E1222" s="8"/>
      <c r="F1222" s="8"/>
      <c r="G1222" s="21"/>
      <c r="H1222" s="12"/>
      <c r="I1222" s="12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x14ac:dyDescent="0.25">
      <c r="A1223" s="8"/>
      <c r="B1223" s="8"/>
      <c r="C1223" s="8"/>
      <c r="D1223" s="8"/>
      <c r="E1223" s="8"/>
      <c r="F1223" s="8"/>
      <c r="G1223" s="21"/>
      <c r="H1223" s="12"/>
      <c r="I1223" s="12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x14ac:dyDescent="0.25">
      <c r="A1224" s="8"/>
      <c r="B1224" s="8"/>
      <c r="C1224" s="8"/>
      <c r="D1224" s="8"/>
      <c r="E1224" s="8"/>
      <c r="F1224" s="8"/>
      <c r="G1224" s="21"/>
      <c r="H1224" s="12"/>
      <c r="I1224" s="12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x14ac:dyDescent="0.25">
      <c r="A1225" s="8"/>
      <c r="B1225" s="8"/>
      <c r="C1225" s="8"/>
      <c r="D1225" s="8"/>
      <c r="E1225" s="8"/>
      <c r="F1225" s="8"/>
      <c r="G1225" s="21"/>
      <c r="H1225" s="12"/>
      <c r="I1225" s="12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x14ac:dyDescent="0.25">
      <c r="A1226" s="8"/>
      <c r="B1226" s="8"/>
      <c r="C1226" s="8"/>
      <c r="D1226" s="8"/>
      <c r="E1226" s="8"/>
      <c r="F1226" s="8"/>
      <c r="G1226" s="21"/>
      <c r="H1226" s="12"/>
      <c r="I1226" s="12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5">
      <c r="A1227" s="8"/>
      <c r="B1227" s="8"/>
      <c r="C1227" s="8"/>
      <c r="D1227" s="8"/>
      <c r="E1227" s="8"/>
      <c r="F1227" s="8"/>
      <c r="G1227" s="21"/>
      <c r="H1227" s="12"/>
      <c r="I1227" s="12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x14ac:dyDescent="0.25">
      <c r="A1228" s="8"/>
      <c r="B1228" s="8"/>
      <c r="C1228" s="8"/>
      <c r="D1228" s="8"/>
      <c r="E1228" s="8"/>
      <c r="F1228" s="8"/>
      <c r="G1228" s="21"/>
      <c r="H1228" s="12"/>
      <c r="I1228" s="12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x14ac:dyDescent="0.25">
      <c r="A1229" s="8"/>
      <c r="B1229" s="8"/>
      <c r="C1229" s="8"/>
      <c r="D1229" s="8"/>
      <c r="E1229" s="8"/>
      <c r="F1229" s="8"/>
      <c r="G1229" s="21"/>
      <c r="H1229" s="12"/>
      <c r="I1229" s="12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5">
      <c r="A1230" s="8"/>
      <c r="B1230" s="8"/>
      <c r="C1230" s="8"/>
      <c r="D1230" s="8"/>
      <c r="E1230" s="8"/>
      <c r="F1230" s="8"/>
      <c r="G1230" s="21"/>
      <c r="H1230" s="12"/>
      <c r="I1230" s="12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x14ac:dyDescent="0.25">
      <c r="A1231" s="8"/>
      <c r="B1231" s="8"/>
      <c r="C1231" s="8"/>
      <c r="D1231" s="8"/>
      <c r="E1231" s="8"/>
      <c r="F1231" s="8"/>
      <c r="G1231" s="21"/>
      <c r="H1231" s="12"/>
      <c r="I1231" s="12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x14ac:dyDescent="0.25">
      <c r="A1232" s="8"/>
      <c r="B1232" s="8"/>
      <c r="C1232" s="8"/>
      <c r="D1232" s="8"/>
      <c r="E1232" s="8"/>
      <c r="F1232" s="8"/>
      <c r="G1232" s="21"/>
      <c r="H1232" s="12"/>
      <c r="I1232" s="12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5">
      <c r="A1233" s="8"/>
      <c r="B1233" s="8"/>
      <c r="C1233" s="8"/>
      <c r="D1233" s="8"/>
      <c r="E1233" s="8"/>
      <c r="F1233" s="8"/>
      <c r="G1233" s="21"/>
      <c r="H1233" s="12"/>
      <c r="I1233" s="12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x14ac:dyDescent="0.25">
      <c r="A1234" s="8"/>
      <c r="B1234" s="8"/>
      <c r="C1234" s="8"/>
      <c r="D1234" s="8"/>
      <c r="E1234" s="8"/>
      <c r="F1234" s="8"/>
      <c r="G1234" s="21"/>
      <c r="H1234" s="12"/>
      <c r="I1234" s="12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x14ac:dyDescent="0.25">
      <c r="A1235" s="8"/>
      <c r="B1235" s="8"/>
      <c r="C1235" s="8"/>
      <c r="D1235" s="8"/>
      <c r="E1235" s="8"/>
      <c r="F1235" s="8"/>
      <c r="G1235" s="21"/>
      <c r="H1235" s="12"/>
      <c r="I1235" s="12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5">
      <c r="A1236" s="8"/>
      <c r="B1236" s="8"/>
      <c r="C1236" s="8"/>
      <c r="D1236" s="8"/>
      <c r="E1236" s="8"/>
      <c r="F1236" s="8"/>
      <c r="G1236" s="21"/>
      <c r="H1236" s="12"/>
      <c r="I1236" s="12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x14ac:dyDescent="0.25">
      <c r="A1237" s="8"/>
      <c r="B1237" s="8"/>
      <c r="C1237" s="8"/>
      <c r="D1237" s="8"/>
      <c r="E1237" s="8"/>
      <c r="F1237" s="8"/>
      <c r="G1237" s="21"/>
      <c r="H1237" s="12"/>
      <c r="I1237" s="12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x14ac:dyDescent="0.25">
      <c r="A1238" s="8"/>
      <c r="B1238" s="8"/>
      <c r="C1238" s="8"/>
      <c r="D1238" s="8"/>
      <c r="E1238" s="8"/>
      <c r="F1238" s="8"/>
      <c r="G1238" s="21"/>
      <c r="H1238" s="12"/>
      <c r="I1238" s="12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5">
      <c r="A1239" s="8"/>
      <c r="B1239" s="8"/>
      <c r="C1239" s="8"/>
      <c r="D1239" s="8"/>
      <c r="E1239" s="8"/>
      <c r="F1239" s="8"/>
      <c r="G1239" s="21"/>
      <c r="H1239" s="12"/>
      <c r="I1239" s="12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x14ac:dyDescent="0.25">
      <c r="A1240" s="8"/>
      <c r="B1240" s="8"/>
      <c r="C1240" s="8"/>
      <c r="D1240" s="8"/>
      <c r="E1240" s="8"/>
      <c r="F1240" s="8"/>
      <c r="G1240" s="21"/>
      <c r="H1240" s="12"/>
      <c r="I1240" s="12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x14ac:dyDescent="0.25">
      <c r="A1241" s="8"/>
      <c r="B1241" s="8"/>
      <c r="C1241" s="8"/>
      <c r="D1241" s="8"/>
      <c r="E1241" s="8"/>
      <c r="F1241" s="8"/>
      <c r="G1241" s="21"/>
      <c r="H1241" s="12"/>
      <c r="I1241" s="12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5">
      <c r="A1242" s="8"/>
      <c r="B1242" s="8"/>
      <c r="C1242" s="8"/>
      <c r="D1242" s="8"/>
      <c r="E1242" s="8"/>
      <c r="F1242" s="8"/>
      <c r="G1242" s="21"/>
      <c r="H1242" s="12"/>
      <c r="I1242" s="12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x14ac:dyDescent="0.25">
      <c r="A1243" s="8"/>
      <c r="B1243" s="8"/>
      <c r="C1243" s="8"/>
      <c r="D1243" s="8"/>
      <c r="E1243" s="8"/>
      <c r="F1243" s="8"/>
      <c r="G1243" s="21"/>
      <c r="H1243" s="12"/>
      <c r="I1243" s="12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x14ac:dyDescent="0.25">
      <c r="A1244" s="8"/>
      <c r="B1244" s="8"/>
      <c r="C1244" s="8"/>
      <c r="D1244" s="8"/>
      <c r="E1244" s="8"/>
      <c r="F1244" s="8"/>
      <c r="G1244" s="21"/>
      <c r="H1244" s="12"/>
      <c r="I1244" s="12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5">
      <c r="A1245" s="8"/>
      <c r="B1245" s="8"/>
      <c r="C1245" s="8"/>
      <c r="D1245" s="8"/>
      <c r="E1245" s="8"/>
      <c r="F1245" s="8"/>
      <c r="G1245" s="21"/>
      <c r="H1245" s="12"/>
      <c r="I1245" s="12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x14ac:dyDescent="0.25">
      <c r="A1246" s="8"/>
      <c r="B1246" s="8"/>
      <c r="C1246" s="8"/>
      <c r="D1246" s="8"/>
      <c r="E1246" s="8"/>
      <c r="F1246" s="8"/>
      <c r="G1246" s="21"/>
      <c r="H1246" s="12"/>
      <c r="I1246" s="12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x14ac:dyDescent="0.25">
      <c r="A1247" s="8"/>
      <c r="B1247" s="8"/>
      <c r="C1247" s="8"/>
      <c r="D1247" s="8"/>
      <c r="E1247" s="8"/>
      <c r="F1247" s="8"/>
      <c r="G1247" s="21"/>
      <c r="H1247" s="12"/>
      <c r="I1247" s="12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5">
      <c r="A1248" s="8"/>
      <c r="B1248" s="8"/>
      <c r="C1248" s="8"/>
      <c r="D1248" s="8"/>
      <c r="E1248" s="8"/>
      <c r="F1248" s="8"/>
      <c r="G1248" s="21"/>
      <c r="H1248" s="12"/>
      <c r="I1248" s="12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x14ac:dyDescent="0.25">
      <c r="A1249" s="8"/>
      <c r="B1249" s="8"/>
      <c r="C1249" s="8"/>
      <c r="D1249" s="8"/>
      <c r="E1249" s="8"/>
      <c r="F1249" s="8"/>
      <c r="G1249" s="21"/>
      <c r="H1249" s="12"/>
      <c r="I1249" s="12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x14ac:dyDescent="0.25">
      <c r="A1250" s="8"/>
      <c r="B1250" s="8"/>
      <c r="C1250" s="8"/>
      <c r="D1250" s="8"/>
      <c r="E1250" s="8"/>
      <c r="F1250" s="8"/>
      <c r="G1250" s="21"/>
      <c r="H1250" s="12"/>
      <c r="I1250" s="12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5">
      <c r="A1251" s="8"/>
      <c r="B1251" s="8"/>
      <c r="C1251" s="8"/>
      <c r="D1251" s="8"/>
      <c r="E1251" s="8"/>
      <c r="F1251" s="8"/>
      <c r="G1251" s="21"/>
      <c r="H1251" s="12"/>
      <c r="I1251" s="12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x14ac:dyDescent="0.25">
      <c r="A1252" s="8"/>
      <c r="B1252" s="8"/>
      <c r="C1252" s="8"/>
      <c r="D1252" s="8"/>
      <c r="E1252" s="8"/>
      <c r="F1252" s="8"/>
      <c r="G1252" s="21"/>
      <c r="H1252" s="12"/>
      <c r="I1252" s="12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x14ac:dyDescent="0.25">
      <c r="A1253" s="8"/>
      <c r="B1253" s="8"/>
      <c r="C1253" s="8"/>
      <c r="D1253" s="8"/>
      <c r="E1253" s="8"/>
      <c r="F1253" s="8"/>
      <c r="G1253" s="21"/>
      <c r="H1253" s="12"/>
      <c r="I1253" s="12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5">
      <c r="A1254" s="8"/>
      <c r="B1254" s="8"/>
      <c r="C1254" s="8"/>
      <c r="D1254" s="8"/>
      <c r="E1254" s="8"/>
      <c r="F1254" s="8"/>
      <c r="G1254" s="21"/>
      <c r="H1254" s="12"/>
      <c r="I1254" s="12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x14ac:dyDescent="0.25">
      <c r="A1255" s="8"/>
      <c r="B1255" s="8"/>
      <c r="C1255" s="8"/>
      <c r="D1255" s="8"/>
      <c r="E1255" s="8"/>
      <c r="F1255" s="8"/>
      <c r="G1255" s="21"/>
      <c r="H1255" s="12"/>
      <c r="I1255" s="12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x14ac:dyDescent="0.25">
      <c r="A1256" s="8"/>
      <c r="B1256" s="8"/>
      <c r="C1256" s="8"/>
      <c r="D1256" s="8"/>
      <c r="E1256" s="8"/>
      <c r="F1256" s="8"/>
      <c r="G1256" s="21"/>
      <c r="H1256" s="12"/>
      <c r="I1256" s="12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5">
      <c r="A1257" s="8"/>
      <c r="B1257" s="8"/>
      <c r="C1257" s="8"/>
      <c r="D1257" s="8"/>
      <c r="E1257" s="8"/>
      <c r="F1257" s="8"/>
      <c r="G1257" s="21"/>
      <c r="H1257" s="12"/>
      <c r="I1257" s="12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x14ac:dyDescent="0.25">
      <c r="A1258" s="8"/>
      <c r="B1258" s="8"/>
      <c r="C1258" s="8"/>
      <c r="D1258" s="8"/>
      <c r="E1258" s="8"/>
      <c r="F1258" s="8"/>
      <c r="G1258" s="21"/>
      <c r="H1258" s="12"/>
      <c r="I1258" s="12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x14ac:dyDescent="0.25">
      <c r="A1259" s="8"/>
      <c r="B1259" s="8"/>
      <c r="C1259" s="8"/>
      <c r="D1259" s="8"/>
      <c r="E1259" s="8"/>
      <c r="F1259" s="8"/>
      <c r="G1259" s="21"/>
      <c r="H1259" s="12"/>
      <c r="I1259" s="12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5">
      <c r="A1260" s="8"/>
      <c r="B1260" s="8"/>
      <c r="C1260" s="8"/>
      <c r="D1260" s="8"/>
      <c r="E1260" s="8"/>
      <c r="F1260" s="8"/>
      <c r="G1260" s="21"/>
      <c r="H1260" s="12"/>
      <c r="I1260" s="12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x14ac:dyDescent="0.25">
      <c r="A1261" s="8"/>
      <c r="B1261" s="8"/>
      <c r="C1261" s="8"/>
      <c r="D1261" s="8"/>
      <c r="E1261" s="8"/>
      <c r="F1261" s="8"/>
      <c r="G1261" s="21"/>
      <c r="H1261" s="12"/>
      <c r="I1261" s="12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x14ac:dyDescent="0.25">
      <c r="A1262" s="8"/>
      <c r="B1262" s="8"/>
      <c r="C1262" s="8"/>
      <c r="D1262" s="8"/>
      <c r="E1262" s="8"/>
      <c r="F1262" s="8"/>
      <c r="G1262" s="21"/>
      <c r="H1262" s="12"/>
      <c r="I1262" s="12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5">
      <c r="A1263" s="8"/>
      <c r="B1263" s="8"/>
      <c r="C1263" s="8"/>
      <c r="D1263" s="8"/>
      <c r="E1263" s="8"/>
      <c r="F1263" s="8"/>
      <c r="G1263" s="21"/>
      <c r="H1263" s="12"/>
      <c r="I1263" s="12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x14ac:dyDescent="0.25">
      <c r="A1264" s="8"/>
      <c r="B1264" s="8"/>
      <c r="C1264" s="8"/>
      <c r="D1264" s="8"/>
      <c r="E1264" s="8"/>
      <c r="F1264" s="8"/>
      <c r="G1264" s="21"/>
      <c r="H1264" s="12"/>
      <c r="I1264" s="12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x14ac:dyDescent="0.25">
      <c r="A1265" s="8"/>
      <c r="B1265" s="8"/>
      <c r="C1265" s="8"/>
      <c r="D1265" s="8"/>
      <c r="E1265" s="8"/>
      <c r="F1265" s="8"/>
      <c r="G1265" s="21"/>
      <c r="H1265" s="12"/>
      <c r="I1265" s="12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5">
      <c r="A1266" s="8"/>
      <c r="B1266" s="8"/>
      <c r="C1266" s="8"/>
      <c r="D1266" s="8"/>
      <c r="E1266" s="8"/>
      <c r="F1266" s="8"/>
      <c r="G1266" s="21"/>
      <c r="H1266" s="12"/>
      <c r="I1266" s="12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x14ac:dyDescent="0.25">
      <c r="A1267" s="8"/>
      <c r="B1267" s="8"/>
      <c r="C1267" s="8"/>
      <c r="D1267" s="8"/>
      <c r="E1267" s="8"/>
      <c r="F1267" s="8"/>
      <c r="G1267" s="21"/>
      <c r="H1267" s="12"/>
      <c r="I1267" s="12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x14ac:dyDescent="0.25">
      <c r="A1268" s="8"/>
      <c r="B1268" s="8"/>
      <c r="C1268" s="8"/>
      <c r="D1268" s="8"/>
      <c r="E1268" s="8"/>
      <c r="F1268" s="8"/>
      <c r="G1268" s="21"/>
      <c r="H1268" s="12"/>
      <c r="I1268" s="12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5">
      <c r="A1269" s="8"/>
      <c r="B1269" s="8"/>
      <c r="C1269" s="8"/>
      <c r="D1269" s="8"/>
      <c r="E1269" s="8"/>
      <c r="F1269" s="8"/>
      <c r="G1269" s="21"/>
      <c r="H1269" s="12"/>
      <c r="I1269" s="12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x14ac:dyDescent="0.25">
      <c r="A1270" s="8"/>
      <c r="B1270" s="8"/>
      <c r="C1270" s="8"/>
      <c r="D1270" s="8"/>
      <c r="E1270" s="8"/>
      <c r="F1270" s="8"/>
      <c r="G1270" s="21"/>
      <c r="H1270" s="12"/>
      <c r="I1270" s="12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x14ac:dyDescent="0.25">
      <c r="A1271" s="8"/>
      <c r="B1271" s="8"/>
      <c r="C1271" s="8"/>
      <c r="D1271" s="8"/>
      <c r="E1271" s="8"/>
      <c r="F1271" s="8"/>
      <c r="G1271" s="21"/>
      <c r="H1271" s="12"/>
      <c r="I1271" s="12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5">
      <c r="A1272" s="8"/>
      <c r="B1272" s="8"/>
      <c r="C1272" s="8"/>
      <c r="D1272" s="8"/>
      <c r="E1272" s="8"/>
      <c r="F1272" s="8"/>
      <c r="G1272" s="21"/>
      <c r="H1272" s="12"/>
      <c r="I1272" s="12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x14ac:dyDescent="0.25">
      <c r="A1273" s="8"/>
      <c r="B1273" s="8"/>
      <c r="C1273" s="8"/>
      <c r="D1273" s="8"/>
      <c r="E1273" s="8"/>
      <c r="F1273" s="8"/>
      <c r="G1273" s="21"/>
      <c r="H1273" s="12"/>
      <c r="I1273" s="12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x14ac:dyDescent="0.25">
      <c r="A1274" s="8"/>
      <c r="B1274" s="8"/>
      <c r="C1274" s="8"/>
      <c r="D1274" s="8"/>
      <c r="E1274" s="8"/>
      <c r="F1274" s="8"/>
      <c r="G1274" s="21"/>
      <c r="H1274" s="12"/>
      <c r="I1274" s="12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5">
      <c r="A1275" s="8"/>
      <c r="B1275" s="8"/>
      <c r="C1275" s="8"/>
      <c r="D1275" s="8"/>
      <c r="E1275" s="8"/>
      <c r="F1275" s="8"/>
      <c r="G1275" s="21"/>
      <c r="H1275" s="12"/>
      <c r="I1275" s="12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x14ac:dyDescent="0.25">
      <c r="A1276" s="8"/>
      <c r="B1276" s="8"/>
      <c r="C1276" s="8"/>
      <c r="D1276" s="8"/>
      <c r="E1276" s="8"/>
      <c r="F1276" s="8"/>
      <c r="G1276" s="21"/>
      <c r="H1276" s="12"/>
      <c r="I1276" s="12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x14ac:dyDescent="0.25">
      <c r="A1277" s="8"/>
      <c r="B1277" s="8"/>
      <c r="C1277" s="8"/>
      <c r="D1277" s="8"/>
      <c r="E1277" s="8"/>
      <c r="F1277" s="8"/>
      <c r="G1277" s="21"/>
      <c r="H1277" s="12"/>
      <c r="I1277" s="12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5">
      <c r="A1278" s="8"/>
      <c r="B1278" s="8"/>
      <c r="C1278" s="8"/>
      <c r="D1278" s="8"/>
      <c r="E1278" s="8"/>
      <c r="F1278" s="8"/>
      <c r="G1278" s="21"/>
      <c r="H1278" s="12"/>
      <c r="I1278" s="12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x14ac:dyDescent="0.25">
      <c r="A1279" s="8"/>
      <c r="B1279" s="8"/>
      <c r="C1279" s="8"/>
      <c r="D1279" s="8"/>
      <c r="E1279" s="8"/>
      <c r="F1279" s="8"/>
      <c r="G1279" s="21"/>
      <c r="H1279" s="12"/>
      <c r="I1279" s="12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x14ac:dyDescent="0.25">
      <c r="A1280" s="8"/>
      <c r="B1280" s="8"/>
      <c r="C1280" s="8"/>
      <c r="D1280" s="8"/>
      <c r="E1280" s="8"/>
      <c r="F1280" s="8"/>
      <c r="G1280" s="21"/>
      <c r="H1280" s="12"/>
      <c r="I1280" s="12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5">
      <c r="A1281" s="8"/>
      <c r="B1281" s="8"/>
      <c r="C1281" s="8"/>
      <c r="D1281" s="8"/>
      <c r="E1281" s="8"/>
      <c r="F1281" s="8"/>
      <c r="G1281" s="21"/>
      <c r="H1281" s="12"/>
      <c r="I1281" s="12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x14ac:dyDescent="0.25">
      <c r="A1282" s="8"/>
      <c r="B1282" s="8"/>
      <c r="C1282" s="8"/>
      <c r="D1282" s="8"/>
      <c r="E1282" s="8"/>
      <c r="F1282" s="8"/>
      <c r="G1282" s="21"/>
      <c r="H1282" s="12"/>
      <c r="I1282" s="12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x14ac:dyDescent="0.25">
      <c r="A1283" s="8"/>
      <c r="B1283" s="8"/>
      <c r="C1283" s="8"/>
      <c r="D1283" s="8"/>
      <c r="E1283" s="8"/>
      <c r="F1283" s="8"/>
      <c r="G1283" s="21"/>
      <c r="H1283" s="12"/>
      <c r="I1283" s="12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5">
      <c r="A1284" s="8"/>
      <c r="B1284" s="8"/>
      <c r="C1284" s="8"/>
      <c r="D1284" s="8"/>
      <c r="E1284" s="8"/>
      <c r="F1284" s="8"/>
      <c r="G1284" s="21"/>
      <c r="H1284" s="12"/>
      <c r="I1284" s="12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x14ac:dyDescent="0.25">
      <c r="A1285" s="8"/>
      <c r="B1285" s="8"/>
      <c r="C1285" s="8"/>
      <c r="D1285" s="8"/>
      <c r="E1285" s="8"/>
      <c r="F1285" s="8"/>
      <c r="G1285" s="21"/>
      <c r="H1285" s="12"/>
      <c r="I1285" s="12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x14ac:dyDescent="0.25">
      <c r="A1286" s="8"/>
      <c r="B1286" s="8"/>
      <c r="C1286" s="8"/>
      <c r="D1286" s="8"/>
      <c r="E1286" s="8"/>
      <c r="F1286" s="8"/>
      <c r="G1286" s="21"/>
      <c r="H1286" s="12"/>
      <c r="I1286" s="12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5">
      <c r="A1287" s="8"/>
      <c r="B1287" s="8"/>
      <c r="C1287" s="8"/>
      <c r="D1287" s="8"/>
      <c r="E1287" s="8"/>
      <c r="F1287" s="8"/>
      <c r="G1287" s="21"/>
      <c r="H1287" s="12"/>
      <c r="I1287" s="12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x14ac:dyDescent="0.25">
      <c r="A1288" s="8"/>
      <c r="B1288" s="8"/>
      <c r="C1288" s="8"/>
      <c r="D1288" s="8"/>
      <c r="E1288" s="8"/>
      <c r="F1288" s="8"/>
      <c r="G1288" s="21"/>
      <c r="H1288" s="12"/>
      <c r="I1288" s="12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x14ac:dyDescent="0.25">
      <c r="A1289" s="8"/>
      <c r="B1289" s="8"/>
      <c r="C1289" s="8"/>
      <c r="D1289" s="8"/>
      <c r="E1289" s="8"/>
      <c r="F1289" s="8"/>
      <c r="G1289" s="21"/>
      <c r="H1289" s="12"/>
      <c r="I1289" s="12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5">
      <c r="A1290" s="8"/>
      <c r="B1290" s="8"/>
      <c r="C1290" s="8"/>
      <c r="D1290" s="8"/>
      <c r="E1290" s="8"/>
      <c r="F1290" s="8"/>
      <c r="G1290" s="21"/>
      <c r="H1290" s="12"/>
      <c r="I1290" s="12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x14ac:dyDescent="0.25">
      <c r="A1291" s="8"/>
      <c r="B1291" s="8"/>
      <c r="C1291" s="8"/>
      <c r="D1291" s="8"/>
      <c r="E1291" s="8"/>
      <c r="F1291" s="8"/>
      <c r="G1291" s="21"/>
      <c r="H1291" s="12"/>
      <c r="I1291" s="12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x14ac:dyDescent="0.25">
      <c r="A1292" s="8"/>
      <c r="B1292" s="8"/>
      <c r="C1292" s="8"/>
      <c r="D1292" s="8"/>
      <c r="E1292" s="8"/>
      <c r="F1292" s="8"/>
      <c r="G1292" s="21"/>
      <c r="H1292" s="12"/>
      <c r="I1292" s="12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x14ac:dyDescent="0.25">
      <c r="A1293" s="8"/>
      <c r="B1293" s="8"/>
      <c r="C1293" s="8"/>
      <c r="D1293" s="8"/>
      <c r="E1293" s="8"/>
      <c r="F1293" s="8"/>
      <c r="G1293" s="21"/>
      <c r="H1293" s="12"/>
      <c r="I1293" s="12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x14ac:dyDescent="0.25">
      <c r="A1294" s="8"/>
      <c r="B1294" s="8"/>
      <c r="C1294" s="8"/>
      <c r="D1294" s="8"/>
      <c r="E1294" s="8"/>
      <c r="F1294" s="8"/>
      <c r="G1294" s="21"/>
      <c r="H1294" s="12"/>
      <c r="I1294" s="12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x14ac:dyDescent="0.25">
      <c r="A1295" s="8"/>
      <c r="B1295" s="8"/>
      <c r="C1295" s="8"/>
      <c r="D1295" s="8"/>
      <c r="E1295" s="8"/>
      <c r="F1295" s="8"/>
      <c r="G1295" s="21"/>
      <c r="H1295" s="12"/>
      <c r="I1295" s="12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x14ac:dyDescent="0.25">
      <c r="A1296" s="8"/>
      <c r="B1296" s="8"/>
      <c r="C1296" s="8"/>
      <c r="D1296" s="8"/>
      <c r="E1296" s="8"/>
      <c r="F1296" s="8"/>
      <c r="G1296" s="21"/>
      <c r="H1296" s="12"/>
      <c r="I1296" s="12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x14ac:dyDescent="0.25">
      <c r="A1297" s="8"/>
      <c r="B1297" s="8"/>
      <c r="C1297" s="8"/>
      <c r="D1297" s="8"/>
      <c r="E1297" s="8"/>
      <c r="F1297" s="8"/>
      <c r="G1297" s="21"/>
      <c r="H1297" s="12"/>
      <c r="I1297" s="12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x14ac:dyDescent="0.25">
      <c r="A1298" s="8"/>
      <c r="B1298" s="8"/>
      <c r="C1298" s="8"/>
      <c r="D1298" s="8"/>
      <c r="E1298" s="8"/>
      <c r="F1298" s="8"/>
      <c r="G1298" s="21"/>
      <c r="H1298" s="12"/>
      <c r="I1298" s="12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x14ac:dyDescent="0.25">
      <c r="A1299" s="8"/>
      <c r="B1299" s="8"/>
      <c r="C1299" s="8"/>
      <c r="D1299" s="8"/>
      <c r="E1299" s="8"/>
      <c r="F1299" s="8"/>
      <c r="G1299" s="21"/>
      <c r="H1299" s="12"/>
      <c r="I1299" s="12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x14ac:dyDescent="0.25">
      <c r="A1300" s="8"/>
      <c r="B1300" s="8"/>
      <c r="C1300" s="8"/>
      <c r="D1300" s="8"/>
      <c r="E1300" s="8"/>
      <c r="F1300" s="8"/>
      <c r="G1300" s="21"/>
      <c r="H1300" s="12"/>
      <c r="I1300" s="12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x14ac:dyDescent="0.25">
      <c r="A1301" s="8"/>
      <c r="B1301" s="8"/>
      <c r="C1301" s="8"/>
      <c r="D1301" s="8"/>
      <c r="E1301" s="8"/>
      <c r="F1301" s="8"/>
      <c r="G1301" s="21"/>
      <c r="H1301" s="12"/>
      <c r="I1301" s="12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x14ac:dyDescent="0.25">
      <c r="A1302" s="8"/>
      <c r="B1302" s="8"/>
      <c r="C1302" s="8"/>
      <c r="D1302" s="8"/>
      <c r="E1302" s="8"/>
      <c r="F1302" s="8"/>
      <c r="G1302" s="21"/>
      <c r="H1302" s="12"/>
      <c r="I1302" s="12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x14ac:dyDescent="0.25">
      <c r="A1303" s="8"/>
      <c r="B1303" s="8"/>
      <c r="C1303" s="8"/>
      <c r="D1303" s="8"/>
      <c r="E1303" s="8"/>
      <c r="F1303" s="8"/>
      <c r="G1303" s="21"/>
      <c r="H1303" s="12"/>
      <c r="I1303" s="12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x14ac:dyDescent="0.25">
      <c r="A1304" s="8"/>
      <c r="B1304" s="8"/>
      <c r="C1304" s="8"/>
      <c r="D1304" s="8"/>
      <c r="E1304" s="8"/>
      <c r="F1304" s="8"/>
      <c r="G1304" s="21"/>
      <c r="H1304" s="12"/>
      <c r="I1304" s="12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x14ac:dyDescent="0.25">
      <c r="A1305" s="8"/>
      <c r="B1305" s="8"/>
      <c r="C1305" s="8"/>
      <c r="D1305" s="8"/>
      <c r="E1305" s="8"/>
      <c r="F1305" s="8"/>
      <c r="G1305" s="21"/>
      <c r="H1305" s="12"/>
      <c r="I1305" s="12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x14ac:dyDescent="0.25">
      <c r="A1306" s="8"/>
      <c r="B1306" s="8"/>
      <c r="C1306" s="8"/>
      <c r="D1306" s="8"/>
      <c r="E1306" s="8"/>
      <c r="F1306" s="8"/>
      <c r="G1306" s="21"/>
      <c r="H1306" s="12"/>
      <c r="I1306" s="12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x14ac:dyDescent="0.25">
      <c r="A1307" s="8"/>
      <c r="B1307" s="8"/>
      <c r="C1307" s="8"/>
      <c r="D1307" s="8"/>
      <c r="E1307" s="8"/>
      <c r="F1307" s="8"/>
      <c r="G1307" s="21"/>
      <c r="H1307" s="12"/>
      <c r="I1307" s="12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x14ac:dyDescent="0.25">
      <c r="A1308" s="8"/>
      <c r="B1308" s="8"/>
      <c r="C1308" s="8"/>
      <c r="D1308" s="8"/>
      <c r="E1308" s="8"/>
      <c r="F1308" s="8"/>
      <c r="G1308" s="21"/>
      <c r="H1308" s="12"/>
      <c r="I1308" s="12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x14ac:dyDescent="0.25">
      <c r="A1309" s="8"/>
      <c r="B1309" s="8"/>
      <c r="C1309" s="8"/>
      <c r="D1309" s="8"/>
      <c r="E1309" s="8"/>
      <c r="F1309" s="8"/>
      <c r="G1309" s="21"/>
      <c r="H1309" s="12"/>
      <c r="I1309" s="12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x14ac:dyDescent="0.25">
      <c r="A1310" s="8"/>
      <c r="B1310" s="8"/>
      <c r="C1310" s="8"/>
      <c r="D1310" s="8"/>
      <c r="E1310" s="8"/>
      <c r="F1310" s="8"/>
      <c r="G1310" s="21"/>
      <c r="H1310" s="12"/>
      <c r="I1310" s="12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x14ac:dyDescent="0.25">
      <c r="A1311" s="8"/>
      <c r="B1311" s="8"/>
      <c r="C1311" s="8"/>
      <c r="D1311" s="8"/>
      <c r="E1311" s="8"/>
      <c r="F1311" s="8"/>
      <c r="G1311" s="21"/>
      <c r="H1311" s="12"/>
      <c r="I1311" s="12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x14ac:dyDescent="0.25">
      <c r="A1312" s="8"/>
      <c r="B1312" s="8"/>
      <c r="C1312" s="8"/>
      <c r="D1312" s="8"/>
      <c r="E1312" s="8"/>
      <c r="F1312" s="8"/>
      <c r="G1312" s="21"/>
      <c r="H1312" s="12"/>
      <c r="I1312" s="12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x14ac:dyDescent="0.25">
      <c r="A1313" s="8"/>
      <c r="B1313" s="8"/>
      <c r="C1313" s="8"/>
      <c r="D1313" s="8"/>
      <c r="E1313" s="8"/>
      <c r="F1313" s="8"/>
      <c r="G1313" s="21"/>
      <c r="H1313" s="12"/>
      <c r="I1313" s="12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x14ac:dyDescent="0.25">
      <c r="A1314" s="8"/>
      <c r="B1314" s="8"/>
      <c r="C1314" s="8"/>
      <c r="D1314" s="8"/>
      <c r="E1314" s="8"/>
      <c r="F1314" s="8"/>
      <c r="G1314" s="21"/>
      <c r="H1314" s="12"/>
      <c r="I1314" s="12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x14ac:dyDescent="0.25">
      <c r="A1315" s="8"/>
      <c r="B1315" s="8"/>
      <c r="C1315" s="8"/>
      <c r="D1315" s="8"/>
      <c r="E1315" s="8"/>
      <c r="F1315" s="8"/>
      <c r="G1315" s="21"/>
      <c r="H1315" s="12"/>
      <c r="I1315" s="12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x14ac:dyDescent="0.25">
      <c r="A1316" s="8"/>
      <c r="B1316" s="8"/>
      <c r="C1316" s="8"/>
      <c r="D1316" s="8"/>
      <c r="E1316" s="8"/>
      <c r="F1316" s="8"/>
      <c r="G1316" s="21"/>
      <c r="H1316" s="12"/>
      <c r="I1316" s="12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x14ac:dyDescent="0.25">
      <c r="A1317" s="8"/>
      <c r="B1317" s="8"/>
      <c r="C1317" s="8"/>
      <c r="D1317" s="8"/>
      <c r="E1317" s="8"/>
      <c r="F1317" s="8"/>
      <c r="G1317" s="21"/>
      <c r="H1317" s="12"/>
      <c r="I1317" s="12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x14ac:dyDescent="0.25">
      <c r="A1318" s="8"/>
      <c r="B1318" s="8"/>
      <c r="C1318" s="8"/>
      <c r="D1318" s="8"/>
      <c r="E1318" s="8"/>
      <c r="F1318" s="8"/>
      <c r="G1318" s="21"/>
      <c r="H1318" s="12"/>
      <c r="I1318" s="12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x14ac:dyDescent="0.25">
      <c r="A1319" s="8"/>
      <c r="B1319" s="8"/>
      <c r="C1319" s="8"/>
      <c r="D1319" s="8"/>
      <c r="E1319" s="8"/>
      <c r="F1319" s="8"/>
      <c r="G1319" s="21"/>
      <c r="H1319" s="12"/>
      <c r="I1319" s="12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x14ac:dyDescent="0.25">
      <c r="A1320" s="8"/>
      <c r="B1320" s="8"/>
      <c r="C1320" s="8"/>
      <c r="D1320" s="8"/>
      <c r="E1320" s="8"/>
      <c r="F1320" s="8"/>
      <c r="G1320" s="21"/>
      <c r="H1320" s="12"/>
      <c r="I1320" s="12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x14ac:dyDescent="0.25">
      <c r="A1321" s="8"/>
      <c r="B1321" s="8"/>
      <c r="C1321" s="8"/>
      <c r="D1321" s="8"/>
      <c r="E1321" s="8"/>
      <c r="F1321" s="8"/>
      <c r="G1321" s="21"/>
      <c r="H1321" s="12"/>
      <c r="I1321" s="12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x14ac:dyDescent="0.25">
      <c r="A1322" s="8"/>
      <c r="B1322" s="8"/>
      <c r="C1322" s="8"/>
      <c r="D1322" s="8"/>
      <c r="E1322" s="8"/>
      <c r="F1322" s="8"/>
      <c r="G1322" s="21"/>
      <c r="H1322" s="12"/>
      <c r="I1322" s="12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x14ac:dyDescent="0.25">
      <c r="A1323" s="8"/>
      <c r="B1323" s="8"/>
      <c r="C1323" s="8"/>
      <c r="D1323" s="8"/>
      <c r="E1323" s="8"/>
      <c r="F1323" s="8"/>
      <c r="G1323" s="21"/>
      <c r="H1323" s="12"/>
      <c r="I1323" s="12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x14ac:dyDescent="0.25">
      <c r="A1324" s="8"/>
      <c r="B1324" s="8"/>
      <c r="C1324" s="8"/>
      <c r="D1324" s="8"/>
      <c r="E1324" s="8"/>
      <c r="F1324" s="8"/>
      <c r="G1324" s="21"/>
      <c r="H1324" s="12"/>
      <c r="I1324" s="12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x14ac:dyDescent="0.25">
      <c r="A1325" s="8"/>
      <c r="B1325" s="8"/>
      <c r="C1325" s="8"/>
      <c r="D1325" s="8"/>
      <c r="E1325" s="8"/>
      <c r="F1325" s="8"/>
      <c r="G1325" s="21"/>
      <c r="H1325" s="12"/>
      <c r="I1325" s="12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x14ac:dyDescent="0.25">
      <c r="A1326" s="8"/>
      <c r="B1326" s="8"/>
      <c r="C1326" s="8"/>
      <c r="D1326" s="8"/>
      <c r="E1326" s="8"/>
      <c r="F1326" s="8"/>
      <c r="G1326" s="21"/>
      <c r="H1326" s="12"/>
      <c r="I1326" s="12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x14ac:dyDescent="0.25">
      <c r="A1327" s="8"/>
      <c r="B1327" s="8"/>
      <c r="C1327" s="8"/>
      <c r="D1327" s="8"/>
      <c r="E1327" s="8"/>
      <c r="F1327" s="8"/>
      <c r="G1327" s="21"/>
      <c r="H1327" s="12"/>
      <c r="I1327" s="12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x14ac:dyDescent="0.25">
      <c r="A1328" s="8"/>
      <c r="B1328" s="8"/>
      <c r="C1328" s="8"/>
      <c r="D1328" s="8"/>
      <c r="E1328" s="8"/>
      <c r="F1328" s="8"/>
      <c r="G1328" s="21"/>
      <c r="H1328" s="12"/>
      <c r="I1328" s="12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x14ac:dyDescent="0.25">
      <c r="A1329" s="8"/>
      <c r="B1329" s="8"/>
      <c r="C1329" s="8"/>
      <c r="D1329" s="8"/>
      <c r="E1329" s="8"/>
      <c r="F1329" s="8"/>
      <c r="G1329" s="21"/>
      <c r="H1329" s="12"/>
      <c r="I1329" s="12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x14ac:dyDescent="0.25">
      <c r="A1330" s="8"/>
      <c r="B1330" s="8"/>
      <c r="C1330" s="8"/>
      <c r="D1330" s="8"/>
      <c r="E1330" s="8"/>
      <c r="F1330" s="8"/>
      <c r="G1330" s="21"/>
      <c r="H1330" s="12"/>
      <c r="I1330" s="12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x14ac:dyDescent="0.25">
      <c r="A1331" s="8"/>
      <c r="B1331" s="8"/>
      <c r="C1331" s="8"/>
      <c r="D1331" s="8"/>
      <c r="E1331" s="8"/>
      <c r="F1331" s="8"/>
      <c r="G1331" s="21"/>
      <c r="H1331" s="12"/>
      <c r="I1331" s="12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x14ac:dyDescent="0.25">
      <c r="A1332" s="8"/>
      <c r="B1332" s="8"/>
      <c r="C1332" s="8"/>
      <c r="D1332" s="8"/>
      <c r="E1332" s="8"/>
      <c r="F1332" s="8"/>
      <c r="G1332" s="21"/>
      <c r="H1332" s="12"/>
      <c r="I1332" s="12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x14ac:dyDescent="0.25">
      <c r="A1333" s="8"/>
      <c r="B1333" s="8"/>
      <c r="C1333" s="8"/>
      <c r="D1333" s="8"/>
      <c r="E1333" s="8"/>
      <c r="F1333" s="8"/>
      <c r="G1333" s="21"/>
      <c r="H1333" s="12"/>
      <c r="I1333" s="12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x14ac:dyDescent="0.25">
      <c r="A1334" s="8"/>
      <c r="B1334" s="8"/>
      <c r="C1334" s="8"/>
      <c r="D1334" s="8"/>
      <c r="E1334" s="8"/>
      <c r="F1334" s="8"/>
      <c r="G1334" s="21"/>
      <c r="H1334" s="12"/>
      <c r="I1334" s="12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x14ac:dyDescent="0.25">
      <c r="A1335" s="8"/>
      <c r="B1335" s="8"/>
      <c r="C1335" s="8"/>
      <c r="D1335" s="8"/>
      <c r="E1335" s="8"/>
      <c r="F1335" s="8"/>
      <c r="G1335" s="21"/>
      <c r="H1335" s="12"/>
      <c r="I1335" s="12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x14ac:dyDescent="0.25">
      <c r="A1336" s="8"/>
      <c r="B1336" s="8"/>
      <c r="C1336" s="8"/>
      <c r="D1336" s="8"/>
      <c r="E1336" s="8"/>
      <c r="F1336" s="8"/>
      <c r="G1336" s="21"/>
      <c r="H1336" s="12"/>
      <c r="I1336" s="12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x14ac:dyDescent="0.25">
      <c r="A1337" s="8"/>
      <c r="B1337" s="8"/>
      <c r="C1337" s="8"/>
      <c r="D1337" s="8"/>
      <c r="E1337" s="8"/>
      <c r="F1337" s="8"/>
      <c r="G1337" s="21"/>
      <c r="H1337" s="12"/>
      <c r="I1337" s="12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x14ac:dyDescent="0.25">
      <c r="A1338" s="8"/>
      <c r="B1338" s="8"/>
      <c r="C1338" s="8"/>
      <c r="D1338" s="8"/>
      <c r="E1338" s="8"/>
      <c r="F1338" s="8"/>
      <c r="G1338" s="21"/>
      <c r="H1338" s="12"/>
      <c r="I1338" s="12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x14ac:dyDescent="0.25">
      <c r="A1339" s="8"/>
      <c r="B1339" s="8"/>
      <c r="C1339" s="8"/>
      <c r="D1339" s="8"/>
      <c r="E1339" s="8"/>
      <c r="F1339" s="8"/>
      <c r="G1339" s="21"/>
      <c r="H1339" s="12"/>
      <c r="I1339" s="12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x14ac:dyDescent="0.25">
      <c r="A1340" s="8"/>
      <c r="B1340" s="8"/>
      <c r="C1340" s="8"/>
      <c r="D1340" s="8"/>
      <c r="E1340" s="8"/>
      <c r="F1340" s="8"/>
      <c r="G1340" s="21"/>
      <c r="H1340" s="12"/>
      <c r="I1340" s="12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x14ac:dyDescent="0.25">
      <c r="A1341" s="8"/>
      <c r="B1341" s="8"/>
      <c r="C1341" s="8"/>
      <c r="D1341" s="8"/>
      <c r="E1341" s="8"/>
      <c r="F1341" s="8"/>
      <c r="G1341" s="21"/>
      <c r="H1341" s="12"/>
      <c r="I1341" s="12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x14ac:dyDescent="0.25">
      <c r="A1342" s="8"/>
      <c r="B1342" s="8"/>
      <c r="C1342" s="8"/>
      <c r="D1342" s="8"/>
      <c r="E1342" s="8"/>
      <c r="F1342" s="8"/>
      <c r="G1342" s="21"/>
      <c r="H1342" s="12"/>
      <c r="I1342" s="12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x14ac:dyDescent="0.25">
      <c r="A1343" s="8"/>
      <c r="B1343" s="8"/>
      <c r="C1343" s="8"/>
      <c r="D1343" s="8"/>
      <c r="E1343" s="8"/>
      <c r="F1343" s="8"/>
      <c r="G1343" s="21"/>
      <c r="H1343" s="12"/>
      <c r="I1343" s="12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x14ac:dyDescent="0.25">
      <c r="A1344" s="8"/>
      <c r="B1344" s="8"/>
      <c r="C1344" s="8"/>
      <c r="D1344" s="8"/>
      <c r="E1344" s="8"/>
      <c r="F1344" s="8"/>
      <c r="G1344" s="21"/>
      <c r="H1344" s="12"/>
      <c r="I1344" s="12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x14ac:dyDescent="0.25">
      <c r="A1345" s="8"/>
      <c r="B1345" s="8"/>
      <c r="C1345" s="8"/>
      <c r="D1345" s="8"/>
      <c r="E1345" s="8"/>
      <c r="F1345" s="8"/>
      <c r="G1345" s="21"/>
      <c r="H1345" s="12"/>
      <c r="I1345" s="12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x14ac:dyDescent="0.25">
      <c r="A1346" s="8"/>
      <c r="B1346" s="8"/>
      <c r="C1346" s="8"/>
      <c r="D1346" s="8"/>
      <c r="E1346" s="8"/>
      <c r="F1346" s="8"/>
      <c r="G1346" s="21"/>
      <c r="H1346" s="12"/>
      <c r="I1346" s="12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x14ac:dyDescent="0.25">
      <c r="A1347" s="8"/>
      <c r="B1347" s="8"/>
      <c r="C1347" s="8"/>
      <c r="D1347" s="8"/>
      <c r="E1347" s="8"/>
      <c r="F1347" s="8"/>
      <c r="G1347" s="21"/>
      <c r="H1347" s="12"/>
      <c r="I1347" s="12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x14ac:dyDescent="0.25">
      <c r="A1348" s="8"/>
      <c r="B1348" s="8"/>
      <c r="C1348" s="8"/>
      <c r="D1348" s="8"/>
      <c r="E1348" s="8"/>
      <c r="F1348" s="8"/>
      <c r="G1348" s="21"/>
      <c r="H1348" s="12"/>
      <c r="I1348" s="12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x14ac:dyDescent="0.25">
      <c r="A1349" s="8"/>
      <c r="B1349" s="8"/>
      <c r="C1349" s="8"/>
      <c r="D1349" s="8"/>
      <c r="E1349" s="8"/>
      <c r="F1349" s="8"/>
      <c r="G1349" s="21"/>
      <c r="H1349" s="12"/>
      <c r="I1349" s="12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x14ac:dyDescent="0.25">
      <c r="A1350" s="8"/>
      <c r="B1350" s="8"/>
      <c r="C1350" s="8"/>
      <c r="D1350" s="8"/>
      <c r="E1350" s="8"/>
      <c r="F1350" s="8"/>
      <c r="G1350" s="21"/>
      <c r="H1350" s="12"/>
      <c r="I1350" s="12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x14ac:dyDescent="0.25">
      <c r="A1351" s="8"/>
      <c r="B1351" s="8"/>
      <c r="C1351" s="8"/>
      <c r="D1351" s="8"/>
      <c r="E1351" s="8"/>
      <c r="F1351" s="8"/>
      <c r="G1351" s="21"/>
      <c r="H1351" s="12"/>
      <c r="I1351" s="12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x14ac:dyDescent="0.25">
      <c r="A1352" s="8"/>
      <c r="B1352" s="8"/>
      <c r="C1352" s="8"/>
      <c r="D1352" s="8"/>
      <c r="E1352" s="8"/>
      <c r="F1352" s="8"/>
      <c r="G1352" s="21"/>
      <c r="H1352" s="12"/>
      <c r="I1352" s="12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x14ac:dyDescent="0.25">
      <c r="A1353" s="8"/>
      <c r="B1353" s="8"/>
      <c r="C1353" s="8"/>
      <c r="D1353" s="8"/>
      <c r="E1353" s="8"/>
      <c r="F1353" s="8"/>
      <c r="G1353" s="21"/>
      <c r="H1353" s="12"/>
      <c r="I1353" s="12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x14ac:dyDescent="0.25">
      <c r="A1354" s="8"/>
      <c r="B1354" s="8"/>
      <c r="C1354" s="8"/>
      <c r="D1354" s="8"/>
      <c r="E1354" s="8"/>
      <c r="F1354" s="8"/>
      <c r="G1354" s="21"/>
      <c r="H1354" s="12"/>
      <c r="I1354" s="12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x14ac:dyDescent="0.25">
      <c r="A1355" s="8"/>
      <c r="B1355" s="8"/>
      <c r="C1355" s="8"/>
      <c r="D1355" s="8"/>
      <c r="E1355" s="8"/>
      <c r="F1355" s="8"/>
      <c r="G1355" s="21"/>
      <c r="H1355" s="12"/>
      <c r="I1355" s="12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x14ac:dyDescent="0.25">
      <c r="A1356" s="8"/>
      <c r="B1356" s="8"/>
      <c r="C1356" s="8"/>
      <c r="D1356" s="8"/>
      <c r="E1356" s="8"/>
      <c r="F1356" s="8"/>
      <c r="G1356" s="21"/>
      <c r="H1356" s="12"/>
      <c r="I1356" s="12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x14ac:dyDescent="0.25">
      <c r="A1357" s="8"/>
      <c r="B1357" s="8"/>
      <c r="C1357" s="8"/>
      <c r="D1357" s="8"/>
      <c r="E1357" s="8"/>
      <c r="F1357" s="8"/>
      <c r="G1357" s="21"/>
      <c r="H1357" s="12"/>
      <c r="I1357" s="12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x14ac:dyDescent="0.25">
      <c r="A1358" s="8"/>
      <c r="B1358" s="8"/>
      <c r="C1358" s="8"/>
      <c r="D1358" s="8"/>
      <c r="E1358" s="8"/>
      <c r="F1358" s="8"/>
      <c r="G1358" s="21"/>
      <c r="H1358" s="12"/>
      <c r="I1358" s="12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x14ac:dyDescent="0.25">
      <c r="A1359" s="8"/>
      <c r="B1359" s="8"/>
      <c r="C1359" s="8"/>
      <c r="D1359" s="8"/>
      <c r="E1359" s="8"/>
      <c r="F1359" s="8"/>
      <c r="G1359" s="21"/>
      <c r="H1359" s="12"/>
      <c r="I1359" s="12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x14ac:dyDescent="0.25">
      <c r="A1360" s="8"/>
      <c r="B1360" s="8"/>
      <c r="C1360" s="8"/>
      <c r="D1360" s="8"/>
      <c r="E1360" s="8"/>
      <c r="F1360" s="8"/>
      <c r="G1360" s="21"/>
      <c r="H1360" s="12"/>
      <c r="I1360" s="12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x14ac:dyDescent="0.25">
      <c r="A1361" s="8"/>
      <c r="B1361" s="8"/>
      <c r="C1361" s="8"/>
      <c r="D1361" s="8"/>
      <c r="E1361" s="8"/>
      <c r="F1361" s="8"/>
      <c r="G1361" s="21"/>
      <c r="H1361" s="12"/>
      <c r="I1361" s="12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x14ac:dyDescent="0.25">
      <c r="A1362" s="8"/>
      <c r="B1362" s="8"/>
      <c r="C1362" s="8"/>
      <c r="D1362" s="8"/>
      <c r="E1362" s="8"/>
      <c r="F1362" s="8"/>
      <c r="G1362" s="21"/>
      <c r="H1362" s="12"/>
      <c r="I1362" s="12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x14ac:dyDescent="0.25">
      <c r="A1363" s="8"/>
      <c r="B1363" s="8"/>
      <c r="C1363" s="8"/>
      <c r="D1363" s="8"/>
      <c r="E1363" s="8"/>
      <c r="F1363" s="8"/>
      <c r="G1363" s="21"/>
      <c r="H1363" s="12"/>
      <c r="I1363" s="12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x14ac:dyDescent="0.25">
      <c r="A1364" s="8"/>
      <c r="B1364" s="8"/>
      <c r="C1364" s="8"/>
      <c r="D1364" s="8"/>
      <c r="E1364" s="8"/>
      <c r="F1364" s="8"/>
      <c r="G1364" s="21"/>
      <c r="H1364" s="12"/>
      <c r="I1364" s="12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x14ac:dyDescent="0.25">
      <c r="A1365" s="8"/>
      <c r="B1365" s="8"/>
      <c r="C1365" s="8"/>
      <c r="D1365" s="8"/>
      <c r="E1365" s="8"/>
      <c r="F1365" s="8"/>
      <c r="G1365" s="21"/>
      <c r="H1365" s="12"/>
      <c r="I1365" s="12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x14ac:dyDescent="0.25">
      <c r="A1366" s="8"/>
      <c r="B1366" s="8"/>
      <c r="C1366" s="8"/>
      <c r="D1366" s="8"/>
      <c r="E1366" s="8"/>
      <c r="F1366" s="8"/>
      <c r="G1366" s="21"/>
      <c r="H1366" s="12"/>
      <c r="I1366" s="12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x14ac:dyDescent="0.25">
      <c r="A1367" s="8"/>
      <c r="B1367" s="8"/>
      <c r="C1367" s="8"/>
      <c r="D1367" s="8"/>
      <c r="E1367" s="8"/>
      <c r="F1367" s="8"/>
      <c r="G1367" s="21"/>
      <c r="H1367" s="12"/>
      <c r="I1367" s="12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x14ac:dyDescent="0.25">
      <c r="A1368" s="8"/>
      <c r="B1368" s="8"/>
      <c r="C1368" s="8"/>
      <c r="D1368" s="8"/>
      <c r="E1368" s="8"/>
      <c r="F1368" s="8"/>
      <c r="G1368" s="21"/>
      <c r="H1368" s="12"/>
      <c r="I1368" s="12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x14ac:dyDescent="0.25">
      <c r="A1369" s="8"/>
      <c r="B1369" s="8"/>
      <c r="C1369" s="8"/>
      <c r="D1369" s="8"/>
      <c r="E1369" s="8"/>
      <c r="F1369" s="8"/>
      <c r="G1369" s="21"/>
      <c r="H1369" s="12"/>
      <c r="I1369" s="12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x14ac:dyDescent="0.25">
      <c r="A1370" s="8"/>
      <c r="B1370" s="8"/>
      <c r="C1370" s="8"/>
      <c r="D1370" s="8"/>
      <c r="E1370" s="8"/>
      <c r="F1370" s="8"/>
      <c r="G1370" s="21"/>
      <c r="H1370" s="12"/>
      <c r="I1370" s="12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x14ac:dyDescent="0.25">
      <c r="A1371" s="8"/>
      <c r="B1371" s="8"/>
      <c r="C1371" s="8"/>
      <c r="D1371" s="8"/>
      <c r="E1371" s="8"/>
      <c r="F1371" s="8"/>
      <c r="G1371" s="21"/>
      <c r="H1371" s="12"/>
      <c r="I1371" s="12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x14ac:dyDescent="0.25">
      <c r="A1372" s="8"/>
      <c r="B1372" s="8"/>
      <c r="C1372" s="8"/>
      <c r="D1372" s="8"/>
      <c r="E1372" s="8"/>
      <c r="F1372" s="8"/>
      <c r="G1372" s="21"/>
      <c r="H1372" s="12"/>
      <c r="I1372" s="12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x14ac:dyDescent="0.25">
      <c r="A1373" s="8"/>
      <c r="B1373" s="8"/>
      <c r="C1373" s="8"/>
      <c r="D1373" s="8"/>
      <c r="E1373" s="8"/>
      <c r="F1373" s="8"/>
      <c r="G1373" s="21"/>
      <c r="H1373" s="12"/>
      <c r="I1373" s="12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x14ac:dyDescent="0.25">
      <c r="A1374" s="8"/>
      <c r="B1374" s="8"/>
      <c r="C1374" s="8"/>
      <c r="D1374" s="8"/>
      <c r="E1374" s="8"/>
      <c r="F1374" s="8"/>
      <c r="G1374" s="21"/>
      <c r="H1374" s="12"/>
      <c r="I1374" s="12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x14ac:dyDescent="0.25">
      <c r="A1375" s="8"/>
      <c r="B1375" s="8"/>
      <c r="C1375" s="8"/>
      <c r="D1375" s="8"/>
      <c r="E1375" s="8"/>
      <c r="F1375" s="8"/>
      <c r="G1375" s="21"/>
      <c r="H1375" s="12"/>
      <c r="I1375" s="12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x14ac:dyDescent="0.25">
      <c r="A1376" s="8"/>
      <c r="B1376" s="8"/>
      <c r="C1376" s="8"/>
      <c r="D1376" s="8"/>
      <c r="E1376" s="8"/>
      <c r="F1376" s="8"/>
      <c r="G1376" s="21"/>
      <c r="H1376" s="12"/>
      <c r="I1376" s="12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x14ac:dyDescent="0.25">
      <c r="A1377" s="8"/>
      <c r="B1377" s="8"/>
      <c r="C1377" s="8"/>
      <c r="D1377" s="8"/>
      <c r="E1377" s="8"/>
      <c r="F1377" s="8"/>
      <c r="G1377" s="21"/>
      <c r="H1377" s="12"/>
      <c r="I1377" s="12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x14ac:dyDescent="0.25">
      <c r="A1378" s="8"/>
      <c r="B1378" s="8"/>
      <c r="C1378" s="8"/>
      <c r="D1378" s="8"/>
      <c r="E1378" s="8"/>
      <c r="F1378" s="8"/>
      <c r="G1378" s="21"/>
      <c r="H1378" s="12"/>
      <c r="I1378" s="12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x14ac:dyDescent="0.25">
      <c r="A1379" s="8"/>
      <c r="B1379" s="8"/>
      <c r="C1379" s="8"/>
      <c r="D1379" s="8"/>
      <c r="E1379" s="8"/>
      <c r="F1379" s="8"/>
      <c r="G1379" s="21"/>
      <c r="H1379" s="12"/>
      <c r="I1379" s="12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x14ac:dyDescent="0.25">
      <c r="A1380" s="8"/>
      <c r="B1380" s="8"/>
      <c r="C1380" s="8"/>
      <c r="D1380" s="8"/>
      <c r="E1380" s="8"/>
      <c r="F1380" s="8"/>
      <c r="G1380" s="21"/>
      <c r="H1380" s="12"/>
      <c r="I1380" s="12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x14ac:dyDescent="0.25">
      <c r="A1381" s="8"/>
      <c r="B1381" s="8"/>
      <c r="C1381" s="8"/>
      <c r="D1381" s="8"/>
      <c r="E1381" s="8"/>
      <c r="F1381" s="8"/>
      <c r="G1381" s="21"/>
      <c r="H1381" s="12"/>
      <c r="I1381" s="12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x14ac:dyDescent="0.25">
      <c r="A1382" s="8"/>
      <c r="B1382" s="8"/>
      <c r="C1382" s="8"/>
      <c r="D1382" s="8"/>
      <c r="E1382" s="8"/>
      <c r="F1382" s="8"/>
      <c r="G1382" s="21"/>
      <c r="H1382" s="12"/>
      <c r="I1382" s="12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x14ac:dyDescent="0.25">
      <c r="A1383" s="8"/>
      <c r="B1383" s="8"/>
      <c r="C1383" s="8"/>
      <c r="D1383" s="8"/>
      <c r="E1383" s="8"/>
      <c r="F1383" s="8"/>
      <c r="G1383" s="21"/>
      <c r="H1383" s="12"/>
      <c r="I1383" s="12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x14ac:dyDescent="0.25">
      <c r="A1384" s="8"/>
      <c r="B1384" s="8"/>
      <c r="C1384" s="8"/>
      <c r="D1384" s="8"/>
      <c r="E1384" s="8"/>
      <c r="F1384" s="8"/>
      <c r="G1384" s="21"/>
      <c r="H1384" s="12"/>
      <c r="I1384" s="12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x14ac:dyDescent="0.25">
      <c r="A1385" s="8"/>
      <c r="B1385" s="8"/>
      <c r="C1385" s="8"/>
      <c r="D1385" s="8"/>
      <c r="E1385" s="8"/>
      <c r="F1385" s="8"/>
      <c r="G1385" s="21"/>
      <c r="H1385" s="12"/>
      <c r="I1385" s="12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x14ac:dyDescent="0.25">
      <c r="A1386" s="8"/>
      <c r="B1386" s="8"/>
      <c r="C1386" s="8"/>
      <c r="D1386" s="8"/>
      <c r="E1386" s="8"/>
      <c r="F1386" s="8"/>
      <c r="G1386" s="21"/>
      <c r="H1386" s="12"/>
      <c r="I1386" s="12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x14ac:dyDescent="0.25">
      <c r="A1387" s="8"/>
      <c r="B1387" s="8"/>
      <c r="C1387" s="8"/>
      <c r="D1387" s="8"/>
      <c r="E1387" s="8"/>
      <c r="F1387" s="8"/>
      <c r="G1387" s="21"/>
      <c r="H1387" s="12"/>
      <c r="I1387" s="12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x14ac:dyDescent="0.25">
      <c r="A1388" s="8"/>
      <c r="B1388" s="8"/>
      <c r="C1388" s="8"/>
      <c r="D1388" s="8"/>
      <c r="E1388" s="8"/>
      <c r="F1388" s="8"/>
      <c r="G1388" s="21"/>
      <c r="H1388" s="12"/>
      <c r="I1388" s="12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x14ac:dyDescent="0.25">
      <c r="A1389" s="8"/>
      <c r="B1389" s="8"/>
      <c r="C1389" s="8"/>
      <c r="D1389" s="8"/>
      <c r="E1389" s="8"/>
      <c r="F1389" s="8"/>
      <c r="G1389" s="21"/>
      <c r="H1389" s="12"/>
      <c r="I1389" s="12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x14ac:dyDescent="0.25">
      <c r="A1390" s="8"/>
      <c r="B1390" s="8"/>
      <c r="C1390" s="8"/>
      <c r="D1390" s="8"/>
      <c r="E1390" s="8"/>
      <c r="F1390" s="8"/>
      <c r="G1390" s="21"/>
      <c r="H1390" s="12"/>
      <c r="I1390" s="12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x14ac:dyDescent="0.25">
      <c r="A1391" s="8"/>
      <c r="B1391" s="8"/>
      <c r="C1391" s="8"/>
      <c r="D1391" s="8"/>
      <c r="E1391" s="8"/>
      <c r="F1391" s="8"/>
      <c r="G1391" s="21"/>
      <c r="H1391" s="12"/>
      <c r="I1391" s="12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x14ac:dyDescent="0.25">
      <c r="A1392" s="8"/>
      <c r="B1392" s="8"/>
      <c r="C1392" s="8"/>
      <c r="D1392" s="8"/>
      <c r="E1392" s="8"/>
      <c r="F1392" s="8"/>
      <c r="G1392" s="21"/>
      <c r="H1392" s="12"/>
      <c r="I1392" s="12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x14ac:dyDescent="0.25">
      <c r="A1393" s="8"/>
      <c r="B1393" s="8"/>
      <c r="C1393" s="8"/>
      <c r="D1393" s="8"/>
      <c r="E1393" s="8"/>
      <c r="F1393" s="8"/>
      <c r="G1393" s="21"/>
      <c r="H1393" s="12"/>
      <c r="I1393" s="12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x14ac:dyDescent="0.25">
      <c r="A1394" s="8"/>
      <c r="B1394" s="8"/>
      <c r="C1394" s="8"/>
      <c r="D1394" s="8"/>
      <c r="E1394" s="8"/>
      <c r="F1394" s="8"/>
      <c r="G1394" s="21"/>
      <c r="H1394" s="12"/>
      <c r="I1394" s="12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x14ac:dyDescent="0.25">
      <c r="A1395" s="8"/>
      <c r="B1395" s="8"/>
      <c r="C1395" s="8"/>
      <c r="D1395" s="8"/>
      <c r="E1395" s="8"/>
      <c r="F1395" s="8"/>
      <c r="G1395" s="21"/>
      <c r="H1395" s="12"/>
      <c r="I1395" s="12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x14ac:dyDescent="0.25">
      <c r="A1396" s="8"/>
      <c r="B1396" s="8"/>
      <c r="C1396" s="8"/>
      <c r="D1396" s="8"/>
      <c r="E1396" s="8"/>
      <c r="F1396" s="8"/>
      <c r="G1396" s="21"/>
      <c r="H1396" s="12"/>
      <c r="I1396" s="12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x14ac:dyDescent="0.25">
      <c r="A1397" s="8"/>
      <c r="B1397" s="8"/>
      <c r="C1397" s="8"/>
      <c r="D1397" s="8"/>
      <c r="E1397" s="8"/>
      <c r="F1397" s="8"/>
      <c r="G1397" s="21"/>
      <c r="H1397" s="12"/>
      <c r="I1397" s="12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x14ac:dyDescent="0.25">
      <c r="A1398" s="8"/>
      <c r="B1398" s="8"/>
      <c r="C1398" s="8"/>
      <c r="D1398" s="8"/>
      <c r="E1398" s="8"/>
      <c r="F1398" s="8"/>
      <c r="G1398" s="21"/>
      <c r="H1398" s="12"/>
      <c r="I1398" s="12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x14ac:dyDescent="0.25">
      <c r="A1399" s="8"/>
      <c r="B1399" s="8"/>
      <c r="C1399" s="8"/>
      <c r="D1399" s="8"/>
      <c r="E1399" s="8"/>
      <c r="F1399" s="8"/>
      <c r="G1399" s="21"/>
      <c r="H1399" s="12"/>
      <c r="I1399" s="12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x14ac:dyDescent="0.25">
      <c r="A1400" s="8"/>
      <c r="B1400" s="8"/>
      <c r="C1400" s="8"/>
      <c r="D1400" s="8"/>
      <c r="E1400" s="8"/>
      <c r="F1400" s="8"/>
      <c r="G1400" s="21"/>
      <c r="H1400" s="12"/>
      <c r="I1400" s="12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x14ac:dyDescent="0.25">
      <c r="A1401" s="8"/>
      <c r="B1401" s="8"/>
      <c r="C1401" s="8"/>
      <c r="D1401" s="8"/>
      <c r="E1401" s="8"/>
      <c r="F1401" s="8"/>
      <c r="G1401" s="21"/>
      <c r="H1401" s="12"/>
      <c r="I1401" s="12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x14ac:dyDescent="0.25">
      <c r="A1402" s="8"/>
      <c r="B1402" s="8"/>
      <c r="C1402" s="8"/>
      <c r="D1402" s="8"/>
      <c r="E1402" s="8"/>
      <c r="F1402" s="8"/>
      <c r="G1402" s="21"/>
      <c r="H1402" s="12"/>
      <c r="I1402" s="12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x14ac:dyDescent="0.25">
      <c r="A1403" s="8"/>
      <c r="B1403" s="8"/>
      <c r="C1403" s="8"/>
      <c r="D1403" s="8"/>
      <c r="E1403" s="8"/>
      <c r="F1403" s="8"/>
      <c r="G1403" s="21"/>
      <c r="H1403" s="12"/>
      <c r="I1403" s="12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x14ac:dyDescent="0.25">
      <c r="A1404" s="8"/>
      <c r="B1404" s="8"/>
      <c r="C1404" s="8"/>
      <c r="D1404" s="8"/>
      <c r="E1404" s="8"/>
      <c r="F1404" s="8"/>
      <c r="G1404" s="21"/>
      <c r="H1404" s="12"/>
      <c r="I1404" s="12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x14ac:dyDescent="0.25">
      <c r="A1405" s="8"/>
      <c r="B1405" s="8"/>
      <c r="C1405" s="8"/>
      <c r="D1405" s="8"/>
      <c r="E1405" s="8"/>
      <c r="F1405" s="8"/>
      <c r="G1405" s="21"/>
      <c r="H1405" s="12"/>
      <c r="I1405" s="12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x14ac:dyDescent="0.25">
      <c r="A1406" s="8"/>
      <c r="B1406" s="8"/>
      <c r="C1406" s="8"/>
      <c r="D1406" s="8"/>
      <c r="E1406" s="8"/>
      <c r="F1406" s="8"/>
      <c r="G1406" s="21"/>
      <c r="H1406" s="12"/>
      <c r="I1406" s="12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x14ac:dyDescent="0.25">
      <c r="A1407" s="8"/>
      <c r="B1407" s="8"/>
      <c r="C1407" s="8"/>
      <c r="D1407" s="8"/>
      <c r="E1407" s="8"/>
      <c r="F1407" s="8"/>
      <c r="G1407" s="21"/>
      <c r="H1407" s="12"/>
      <c r="I1407" s="12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x14ac:dyDescent="0.25">
      <c r="A1408" s="8"/>
      <c r="B1408" s="8"/>
      <c r="C1408" s="8"/>
      <c r="D1408" s="8"/>
      <c r="E1408" s="8"/>
      <c r="F1408" s="8"/>
      <c r="G1408" s="21"/>
      <c r="H1408" s="12"/>
      <c r="I1408" s="12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x14ac:dyDescent="0.25">
      <c r="A1409" s="8"/>
      <c r="B1409" s="8"/>
      <c r="C1409" s="8"/>
      <c r="D1409" s="8"/>
      <c r="E1409" s="8"/>
      <c r="F1409" s="8"/>
      <c r="G1409" s="21"/>
      <c r="H1409" s="12"/>
      <c r="I1409" s="12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x14ac:dyDescent="0.25">
      <c r="A1410" s="8"/>
      <c r="B1410" s="8"/>
      <c r="C1410" s="8"/>
      <c r="D1410" s="8"/>
      <c r="E1410" s="8"/>
      <c r="F1410" s="8"/>
      <c r="G1410" s="21"/>
      <c r="H1410" s="12"/>
      <c r="I1410" s="12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x14ac:dyDescent="0.25">
      <c r="A1411" s="8"/>
      <c r="B1411" s="8"/>
      <c r="C1411" s="8"/>
      <c r="D1411" s="8"/>
      <c r="E1411" s="8"/>
      <c r="F1411" s="8"/>
      <c r="G1411" s="21"/>
      <c r="H1411" s="12"/>
      <c r="I1411" s="12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x14ac:dyDescent="0.25">
      <c r="A1412" s="8"/>
      <c r="B1412" s="8"/>
      <c r="C1412" s="8"/>
      <c r="D1412" s="8"/>
      <c r="E1412" s="8"/>
      <c r="F1412" s="8"/>
      <c r="G1412" s="21"/>
      <c r="H1412" s="12"/>
      <c r="I1412" s="12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x14ac:dyDescent="0.25">
      <c r="A1413" s="8"/>
      <c r="B1413" s="8"/>
      <c r="C1413" s="8"/>
      <c r="D1413" s="8"/>
      <c r="E1413" s="8"/>
      <c r="F1413" s="8"/>
      <c r="G1413" s="21"/>
      <c r="H1413" s="12"/>
      <c r="I1413" s="12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x14ac:dyDescent="0.25">
      <c r="A1414" s="8"/>
      <c r="B1414" s="8"/>
      <c r="C1414" s="8"/>
      <c r="D1414" s="8"/>
      <c r="E1414" s="8"/>
      <c r="F1414" s="8"/>
      <c r="G1414" s="21"/>
      <c r="H1414" s="12"/>
      <c r="I1414" s="12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x14ac:dyDescent="0.25">
      <c r="A1415" s="8"/>
      <c r="B1415" s="8"/>
      <c r="C1415" s="8"/>
      <c r="D1415" s="8"/>
      <c r="E1415" s="8"/>
      <c r="F1415" s="8"/>
      <c r="G1415" s="21"/>
      <c r="H1415" s="12"/>
      <c r="I1415" s="12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x14ac:dyDescent="0.25">
      <c r="A1416" s="8"/>
      <c r="B1416" s="8"/>
      <c r="C1416" s="8"/>
      <c r="D1416" s="8"/>
      <c r="E1416" s="8"/>
      <c r="F1416" s="8"/>
      <c r="G1416" s="21"/>
      <c r="H1416" s="12"/>
      <c r="I1416" s="12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x14ac:dyDescent="0.25">
      <c r="A1417" s="8"/>
      <c r="B1417" s="8"/>
      <c r="C1417" s="8"/>
      <c r="D1417" s="8"/>
      <c r="E1417" s="8"/>
      <c r="F1417" s="8"/>
      <c r="G1417" s="21"/>
      <c r="H1417" s="12"/>
      <c r="I1417" s="12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x14ac:dyDescent="0.25">
      <c r="A1418" s="8"/>
      <c r="B1418" s="8"/>
      <c r="C1418" s="8"/>
      <c r="D1418" s="8"/>
      <c r="E1418" s="8"/>
      <c r="F1418" s="8"/>
      <c r="G1418" s="21"/>
      <c r="H1418" s="12"/>
      <c r="I1418" s="12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x14ac:dyDescent="0.25">
      <c r="A1419" s="8"/>
      <c r="B1419" s="8"/>
      <c r="C1419" s="8"/>
      <c r="D1419" s="8"/>
      <c r="E1419" s="8"/>
      <c r="F1419" s="8"/>
      <c r="G1419" s="21"/>
      <c r="H1419" s="12"/>
      <c r="I1419" s="12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x14ac:dyDescent="0.25">
      <c r="A1420" s="8"/>
      <c r="B1420" s="8"/>
      <c r="C1420" s="8"/>
      <c r="D1420" s="8"/>
      <c r="E1420" s="8"/>
      <c r="F1420" s="8"/>
      <c r="G1420" s="21"/>
      <c r="H1420" s="12"/>
      <c r="I1420" s="12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x14ac:dyDescent="0.25">
      <c r="A1421" s="8"/>
      <c r="B1421" s="8"/>
      <c r="C1421" s="8"/>
      <c r="D1421" s="8"/>
      <c r="E1421" s="8"/>
      <c r="F1421" s="8"/>
      <c r="G1421" s="21"/>
      <c r="H1421" s="12"/>
      <c r="I1421" s="12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x14ac:dyDescent="0.25">
      <c r="A1422" s="8"/>
      <c r="B1422" s="8"/>
      <c r="C1422" s="8"/>
      <c r="D1422" s="8"/>
      <c r="E1422" s="8"/>
      <c r="F1422" s="8"/>
      <c r="G1422" s="21"/>
      <c r="H1422" s="12"/>
      <c r="I1422" s="12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x14ac:dyDescent="0.25">
      <c r="A1423" s="8"/>
      <c r="B1423" s="8"/>
      <c r="C1423" s="8"/>
      <c r="D1423" s="8"/>
      <c r="E1423" s="8"/>
      <c r="F1423" s="8"/>
      <c r="G1423" s="21"/>
      <c r="H1423" s="12"/>
      <c r="I1423" s="12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x14ac:dyDescent="0.25">
      <c r="A1424" s="8"/>
      <c r="B1424" s="8"/>
      <c r="C1424" s="8"/>
      <c r="D1424" s="8"/>
      <c r="E1424" s="8"/>
      <c r="F1424" s="8"/>
      <c r="G1424" s="21"/>
      <c r="H1424" s="12"/>
      <c r="I1424" s="12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x14ac:dyDescent="0.25">
      <c r="A1425" s="8"/>
      <c r="B1425" s="8"/>
      <c r="C1425" s="8"/>
      <c r="D1425" s="8"/>
      <c r="E1425" s="8"/>
      <c r="F1425" s="8"/>
      <c r="G1425" s="21"/>
      <c r="H1425" s="12"/>
      <c r="I1425" s="12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x14ac:dyDescent="0.25">
      <c r="A1426" s="8"/>
      <c r="B1426" s="8"/>
      <c r="C1426" s="8"/>
      <c r="D1426" s="8"/>
      <c r="E1426" s="8"/>
      <c r="F1426" s="8"/>
      <c r="G1426" s="21"/>
      <c r="H1426" s="12"/>
      <c r="I1426" s="12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x14ac:dyDescent="0.25">
      <c r="A1427" s="8"/>
      <c r="B1427" s="8"/>
      <c r="C1427" s="8"/>
      <c r="D1427" s="8"/>
      <c r="E1427" s="8"/>
      <c r="F1427" s="8"/>
      <c r="G1427" s="21"/>
      <c r="H1427" s="12"/>
      <c r="I1427" s="12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x14ac:dyDescent="0.25">
      <c r="A1428" s="8"/>
      <c r="B1428" s="8"/>
      <c r="C1428" s="8"/>
      <c r="D1428" s="8"/>
      <c r="E1428" s="8"/>
      <c r="F1428" s="8"/>
      <c r="G1428" s="21"/>
      <c r="H1428" s="12"/>
      <c r="I1428" s="12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x14ac:dyDescent="0.25">
      <c r="A1429" s="8"/>
      <c r="B1429" s="8"/>
      <c r="C1429" s="8"/>
      <c r="D1429" s="8"/>
      <c r="E1429" s="8"/>
      <c r="F1429" s="8"/>
      <c r="G1429" s="21"/>
      <c r="H1429" s="12"/>
      <c r="I1429" s="12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x14ac:dyDescent="0.25">
      <c r="A1430" s="8"/>
      <c r="B1430" s="8"/>
      <c r="C1430" s="8"/>
      <c r="D1430" s="8"/>
      <c r="E1430" s="8"/>
      <c r="F1430" s="8"/>
      <c r="G1430" s="21"/>
      <c r="H1430" s="12"/>
      <c r="I1430" s="12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x14ac:dyDescent="0.25">
      <c r="A1431" s="8"/>
      <c r="B1431" s="8"/>
      <c r="C1431" s="8"/>
      <c r="D1431" s="8"/>
      <c r="E1431" s="8"/>
      <c r="F1431" s="8"/>
      <c r="G1431" s="21"/>
      <c r="H1431" s="12"/>
      <c r="I1431" s="12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x14ac:dyDescent="0.25">
      <c r="A1432" s="8"/>
      <c r="B1432" s="8"/>
      <c r="C1432" s="8"/>
      <c r="D1432" s="8"/>
      <c r="E1432" s="8"/>
      <c r="F1432" s="8"/>
      <c r="G1432" s="21"/>
      <c r="H1432" s="12"/>
      <c r="I1432" s="12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x14ac:dyDescent="0.25">
      <c r="A1433" s="8"/>
      <c r="B1433" s="8"/>
      <c r="C1433" s="8"/>
      <c r="D1433" s="8"/>
      <c r="E1433" s="8"/>
      <c r="F1433" s="8"/>
      <c r="G1433" s="21"/>
      <c r="H1433" s="12"/>
      <c r="I1433" s="12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x14ac:dyDescent="0.25">
      <c r="A1434" s="8"/>
      <c r="B1434" s="8"/>
      <c r="C1434" s="8"/>
      <c r="D1434" s="8"/>
      <c r="E1434" s="8"/>
      <c r="F1434" s="8"/>
      <c r="G1434" s="21"/>
      <c r="H1434" s="12"/>
      <c r="I1434" s="12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x14ac:dyDescent="0.25">
      <c r="A1435" s="8"/>
      <c r="B1435" s="8"/>
      <c r="C1435" s="8"/>
      <c r="D1435" s="8"/>
      <c r="E1435" s="8"/>
      <c r="F1435" s="8"/>
      <c r="G1435" s="21"/>
      <c r="H1435" s="12"/>
      <c r="I1435" s="12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x14ac:dyDescent="0.25">
      <c r="A1436" s="8"/>
      <c r="B1436" s="8"/>
      <c r="C1436" s="8"/>
      <c r="D1436" s="8"/>
      <c r="E1436" s="8"/>
      <c r="F1436" s="8"/>
      <c r="G1436" s="21"/>
      <c r="H1436" s="12"/>
      <c r="I1436" s="12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x14ac:dyDescent="0.25">
      <c r="A1437" s="8"/>
      <c r="B1437" s="8"/>
      <c r="C1437" s="8"/>
      <c r="D1437" s="8"/>
      <c r="E1437" s="8"/>
      <c r="F1437" s="8"/>
      <c r="G1437" s="21"/>
      <c r="H1437" s="12"/>
      <c r="I1437" s="12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x14ac:dyDescent="0.25">
      <c r="A1438" s="8"/>
      <c r="B1438" s="8"/>
      <c r="C1438" s="8"/>
      <c r="D1438" s="8"/>
      <c r="E1438" s="8"/>
      <c r="F1438" s="8"/>
      <c r="G1438" s="21"/>
      <c r="H1438" s="12"/>
      <c r="I1438" s="12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x14ac:dyDescent="0.25">
      <c r="G1439" s="22"/>
      <c r="H1439" s="6"/>
      <c r="I1439" s="6"/>
    </row>
    <row r="1440" spans="1:26" x14ac:dyDescent="0.25">
      <c r="G1440" s="22"/>
      <c r="H1440" s="6"/>
      <c r="I1440" s="6"/>
    </row>
    <row r="1441" spans="7:9" x14ac:dyDescent="0.25">
      <c r="G1441" s="22"/>
      <c r="H1441" s="6"/>
      <c r="I1441" s="6"/>
    </row>
    <row r="1442" spans="7:9" x14ac:dyDescent="0.25">
      <c r="G1442" s="22"/>
      <c r="H1442" s="6"/>
      <c r="I1442" s="6"/>
    </row>
    <row r="1443" spans="7:9" x14ac:dyDescent="0.25">
      <c r="G1443" s="22"/>
      <c r="H1443" s="6"/>
      <c r="I1443" s="6"/>
    </row>
    <row r="1444" spans="7:9" x14ac:dyDescent="0.25">
      <c r="G1444" s="22"/>
      <c r="H1444" s="6"/>
      <c r="I1444" s="6"/>
    </row>
    <row r="1445" spans="7:9" x14ac:dyDescent="0.25">
      <c r="G1445" s="22"/>
      <c r="H1445" s="6"/>
      <c r="I1445" s="6"/>
    </row>
    <row r="1446" spans="7:9" x14ac:dyDescent="0.25">
      <c r="G1446" s="22"/>
      <c r="H1446" s="6"/>
      <c r="I1446" s="6"/>
    </row>
    <row r="1447" spans="7:9" x14ac:dyDescent="0.25">
      <c r="G1447" s="22"/>
      <c r="H1447" s="6"/>
      <c r="I1447" s="6"/>
    </row>
    <row r="1448" spans="7:9" x14ac:dyDescent="0.25">
      <c r="G1448" s="22"/>
      <c r="H1448" s="6"/>
      <c r="I1448" s="6"/>
    </row>
    <row r="1449" spans="7:9" x14ac:dyDescent="0.25">
      <c r="G1449" s="22"/>
      <c r="H1449" s="6"/>
      <c r="I1449" s="6"/>
    </row>
    <row r="1450" spans="7:9" x14ac:dyDescent="0.25">
      <c r="G1450" s="22"/>
      <c r="H1450" s="6"/>
      <c r="I1450" s="6"/>
    </row>
    <row r="1451" spans="7:9" x14ac:dyDescent="0.25">
      <c r="G1451" s="22"/>
      <c r="H1451" s="6"/>
      <c r="I1451" s="6"/>
    </row>
    <row r="1452" spans="7:9" x14ac:dyDescent="0.25">
      <c r="G1452" s="22"/>
      <c r="H1452" s="6"/>
      <c r="I1452" s="6"/>
    </row>
    <row r="1453" spans="7:9" x14ac:dyDescent="0.25">
      <c r="G1453" s="22"/>
      <c r="H1453" s="6"/>
      <c r="I1453" s="6"/>
    </row>
    <row r="1454" spans="7:9" x14ac:dyDescent="0.25">
      <c r="G1454" s="22"/>
      <c r="H1454" s="6"/>
      <c r="I1454" s="6"/>
    </row>
    <row r="1455" spans="7:9" x14ac:dyDescent="0.25">
      <c r="G1455" s="22"/>
      <c r="H1455" s="6"/>
      <c r="I1455" s="6"/>
    </row>
    <row r="1456" spans="7:9" x14ac:dyDescent="0.25">
      <c r="G1456" s="22"/>
      <c r="H1456" s="6"/>
      <c r="I1456" s="6"/>
    </row>
    <row r="1457" spans="7:9" x14ac:dyDescent="0.25">
      <c r="G1457" s="22"/>
      <c r="H1457" s="6"/>
      <c r="I1457" s="6"/>
    </row>
    <row r="1458" spans="7:9" x14ac:dyDescent="0.25">
      <c r="G1458" s="22"/>
      <c r="H1458" s="6"/>
      <c r="I1458" s="6"/>
    </row>
    <row r="1459" spans="7:9" x14ac:dyDescent="0.25"/>
    <row r="1460" spans="7:9" x14ac:dyDescent="0.25"/>
    <row r="1461" spans="7:9" x14ac:dyDescent="0.25"/>
    <row r="1462" spans="7:9" x14ac:dyDescent="0.25"/>
    <row r="1463" spans="7:9" x14ac:dyDescent="0.25"/>
  </sheetData>
  <mergeCells count="104">
    <mergeCell ref="B11:H11"/>
    <mergeCell ref="F14:H14"/>
    <mergeCell ref="F15:H15"/>
    <mergeCell ref="F16:H16"/>
    <mergeCell ref="F17:H17"/>
    <mergeCell ref="F18:H18"/>
    <mergeCell ref="B1:C1"/>
    <mergeCell ref="E1:F1"/>
    <mergeCell ref="B2:V2"/>
    <mergeCell ref="B3:V3"/>
    <mergeCell ref="B7:H7"/>
    <mergeCell ref="B9:H9"/>
    <mergeCell ref="F27:H27"/>
    <mergeCell ref="F28:G28"/>
    <mergeCell ref="F29:G29"/>
    <mergeCell ref="F30:G30"/>
    <mergeCell ref="F19:H19"/>
    <mergeCell ref="F20:H20"/>
    <mergeCell ref="F21:H21"/>
    <mergeCell ref="F22:H22"/>
    <mergeCell ref="F23:H23"/>
    <mergeCell ref="F24:H24"/>
    <mergeCell ref="B61:D61"/>
    <mergeCell ref="B62:D62"/>
    <mergeCell ref="B63:D63"/>
    <mergeCell ref="B67:V67"/>
    <mergeCell ref="H1:I1"/>
    <mergeCell ref="B69:E69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F25:H25"/>
    <mergeCell ref="F26:H26"/>
    <mergeCell ref="B70:E70"/>
    <mergeCell ref="B71:E71"/>
    <mergeCell ref="I69:P69"/>
    <mergeCell ref="D132:E132"/>
    <mergeCell ref="D78:E78"/>
    <mergeCell ref="D79:E79"/>
    <mergeCell ref="D80:E80"/>
    <mergeCell ref="D81:E81"/>
    <mergeCell ref="D82:E82"/>
    <mergeCell ref="D83:E83"/>
    <mergeCell ref="D90:E90"/>
    <mergeCell ref="D91:E91"/>
    <mergeCell ref="D92:E92"/>
    <mergeCell ref="D93:E93"/>
    <mergeCell ref="D94:E94"/>
    <mergeCell ref="D95:E95"/>
    <mergeCell ref="D84:E84"/>
    <mergeCell ref="D85:E85"/>
    <mergeCell ref="D86:E86"/>
    <mergeCell ref="D87:E87"/>
    <mergeCell ref="D88:E88"/>
    <mergeCell ref="D89:E89"/>
    <mergeCell ref="D102:E102"/>
    <mergeCell ref="D103:E103"/>
    <mergeCell ref="D104:E104"/>
    <mergeCell ref="D105:E105"/>
    <mergeCell ref="D106:E106"/>
    <mergeCell ref="D107:E107"/>
    <mergeCell ref="D96:E96"/>
    <mergeCell ref="D97:E97"/>
    <mergeCell ref="D98:E98"/>
    <mergeCell ref="D99:E99"/>
    <mergeCell ref="D100:E100"/>
    <mergeCell ref="D101:E101"/>
    <mergeCell ref="D114:E114"/>
    <mergeCell ref="D115:E115"/>
    <mergeCell ref="D116:E116"/>
    <mergeCell ref="D117:E117"/>
    <mergeCell ref="D118:E118"/>
    <mergeCell ref="D119:E119"/>
    <mergeCell ref="D108:E108"/>
    <mergeCell ref="D109:E109"/>
    <mergeCell ref="D110:E110"/>
    <mergeCell ref="D111:E111"/>
    <mergeCell ref="D112:E112"/>
    <mergeCell ref="D113:E113"/>
    <mergeCell ref="D126:E126"/>
    <mergeCell ref="D127:E127"/>
    <mergeCell ref="D128:E128"/>
    <mergeCell ref="D129:E129"/>
    <mergeCell ref="D130:E130"/>
    <mergeCell ref="D131:E131"/>
    <mergeCell ref="D120:E120"/>
    <mergeCell ref="D121:E121"/>
    <mergeCell ref="D122:E122"/>
    <mergeCell ref="D123:E123"/>
    <mergeCell ref="D124:E124"/>
    <mergeCell ref="D125:E125"/>
  </mergeCells>
  <hyperlinks>
    <hyperlink ref="B1:C1" location="A2:A2" tooltip="Klikni na prechod ku Kryciemu listu..." display="Krycí list rozpočtu" xr:uid="{CF38E5CD-BDCC-4A5A-935C-8978F036892E}"/>
    <hyperlink ref="E1:F1" location="A44:A44" tooltip="Klikni na prechod ku rekapitulácii..." display="Rekapitulácia rozpočtu" xr:uid="{E540B96E-6B25-405A-9AB0-571AA070419C}"/>
    <hyperlink ref="H1:I1" location="B67:B67" tooltip="Klikni na prechod k Rozpočet..." display="Rozpočet" xr:uid="{B20E4ABD-F1F0-4DEC-914A-0659E1014387}"/>
  </hyperlinks>
  <printOptions horizontalCentered="1" gridLines="1"/>
  <pageMargins left="1.1111111111111112E-2" right="1.1111111111111112E-2" top="0.75" bottom="0.75" header="0.3" footer="0.3"/>
  <pageSetup paperSize="9" scale="75" orientation="portrait" horizontalDpi="300" verticalDpi="300" r:id="rId1"/>
  <headerFooter>
    <oddHeader>&amp;C&amp;B&amp; Rozpočet Centrum služieb pre zlepšenie fyzickej a pohybovej zdatnosti obyvateľov / SO 04 - KANALIZAČNÁ PRÍPOJKA</oddHeader>
    <oddFooter>&amp;RStrana &amp;P z &amp;N    &amp;L&amp;7Spracované systémom Systematic® Kalkulus, tel.: 051 77 10 585</oddFooter>
  </headerFooter>
  <rowBreaks count="2" manualBreakCount="2">
    <brk id="40" max="16383" man="1"/>
    <brk id="6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88FE1-3779-4DCB-A92E-C2D7E3AD5555}">
  <dimension ref="A1:AA1460"/>
  <sheetViews>
    <sheetView workbookViewId="0">
      <pane ySplit="1" topLeftCell="A93" activePane="bottomLeft" state="frozen"/>
      <selection pane="bottomLeft" activeCell="H77" sqref="H77:H96"/>
    </sheetView>
  </sheetViews>
  <sheetFormatPr defaultColWidth="0" defaultRowHeight="15" zeroHeight="1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8" width="12.7109375" customWidth="1"/>
    <col min="9" max="9" width="10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9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9.140625" hidden="1" customWidth="1"/>
  </cols>
  <sheetData>
    <row r="1" spans="1:26" ht="35.1" customHeight="1" x14ac:dyDescent="0.25">
      <c r="A1" s="23"/>
      <c r="B1" s="336" t="s">
        <v>0</v>
      </c>
      <c r="C1" s="337"/>
      <c r="D1" s="24"/>
      <c r="E1" s="338" t="s">
        <v>42</v>
      </c>
      <c r="F1" s="339"/>
      <c r="G1" s="25"/>
      <c r="H1" s="297" t="s">
        <v>72</v>
      </c>
      <c r="I1" s="298"/>
      <c r="J1" s="26"/>
      <c r="K1" s="26"/>
      <c r="L1" s="26"/>
      <c r="M1" s="26"/>
      <c r="N1" s="26"/>
      <c r="O1" s="26"/>
      <c r="P1" s="26"/>
      <c r="Q1" s="24"/>
      <c r="R1" s="24"/>
      <c r="S1" s="24"/>
      <c r="T1" s="24"/>
      <c r="U1" s="24"/>
      <c r="V1" s="24"/>
      <c r="W1" s="27">
        <v>30.126000000000001</v>
      </c>
      <c r="X1" s="13"/>
      <c r="Y1" s="13"/>
      <c r="Z1" s="13"/>
    </row>
    <row r="2" spans="1:26" ht="35.1" customHeight="1" x14ac:dyDescent="0.25">
      <c r="A2" s="28"/>
      <c r="B2" s="314" t="s">
        <v>0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1"/>
      <c r="W2" s="27"/>
      <c r="X2" s="13"/>
      <c r="Y2" s="13"/>
      <c r="Z2" s="13"/>
    </row>
    <row r="3" spans="1:26" ht="20.100000000000001" customHeight="1" x14ac:dyDescent="0.25">
      <c r="A3" s="28"/>
      <c r="B3" s="342" t="s">
        <v>1</v>
      </c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4"/>
      <c r="W3" s="27"/>
      <c r="X3" s="13"/>
      <c r="Y3" s="13"/>
      <c r="Z3" s="13"/>
    </row>
    <row r="4" spans="1:26" ht="20.100000000000001" customHeight="1" x14ac:dyDescent="0.25">
      <c r="A4" s="28"/>
      <c r="B4" s="29" t="s">
        <v>1272</v>
      </c>
      <c r="C4" s="30"/>
      <c r="D4" s="31"/>
      <c r="E4" s="31"/>
      <c r="F4" s="31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2"/>
      <c r="W4" s="27"/>
      <c r="X4" s="13"/>
      <c r="Y4" s="13"/>
      <c r="Z4" s="13"/>
    </row>
    <row r="5" spans="1:26" ht="20.100000000000001" customHeight="1" x14ac:dyDescent="0.25">
      <c r="A5" s="33"/>
      <c r="B5" s="34"/>
      <c r="C5" s="30"/>
      <c r="D5" s="31"/>
      <c r="E5" s="31"/>
      <c r="F5" s="31" t="s">
        <v>4</v>
      </c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27"/>
      <c r="X5" s="13"/>
      <c r="Y5" s="13"/>
      <c r="Z5" s="13"/>
    </row>
    <row r="6" spans="1:26" ht="20.100000000000001" customHeight="1" x14ac:dyDescent="0.25">
      <c r="A6" s="33"/>
      <c r="B6" s="34" t="s">
        <v>5</v>
      </c>
      <c r="C6" s="30"/>
      <c r="D6" s="31" t="s">
        <v>6</v>
      </c>
      <c r="E6" s="31"/>
      <c r="F6" s="31" t="s">
        <v>7</v>
      </c>
      <c r="G6" s="31" t="s">
        <v>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  <c r="W6" s="27"/>
      <c r="X6" s="13"/>
      <c r="Y6" s="13"/>
      <c r="Z6" s="13"/>
    </row>
    <row r="7" spans="1:26" ht="20.100000000000001" customHeight="1" x14ac:dyDescent="0.25">
      <c r="A7" s="33"/>
      <c r="B7" s="332" t="s">
        <v>9</v>
      </c>
      <c r="C7" s="333"/>
      <c r="D7" s="333"/>
      <c r="E7" s="333"/>
      <c r="F7" s="333"/>
      <c r="G7" s="333"/>
      <c r="H7" s="334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27"/>
      <c r="X7" s="13"/>
      <c r="Y7" s="13"/>
      <c r="Z7" s="13"/>
    </row>
    <row r="8" spans="1:26" ht="20.100000000000001" customHeight="1" x14ac:dyDescent="0.25">
      <c r="A8" s="33"/>
      <c r="B8" s="35" t="s">
        <v>10</v>
      </c>
      <c r="C8" s="36"/>
      <c r="D8" s="37"/>
      <c r="E8" s="37"/>
      <c r="F8" s="37" t="s">
        <v>11</v>
      </c>
      <c r="G8" s="37"/>
      <c r="H8" s="37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27"/>
      <c r="X8" s="13"/>
      <c r="Y8" s="13"/>
      <c r="Z8" s="13"/>
    </row>
    <row r="9" spans="1:26" ht="20.100000000000001" customHeight="1" x14ac:dyDescent="0.25">
      <c r="A9" s="33"/>
      <c r="B9" s="278" t="s">
        <v>12</v>
      </c>
      <c r="C9" s="279"/>
      <c r="D9" s="279"/>
      <c r="E9" s="279"/>
      <c r="F9" s="279"/>
      <c r="G9" s="279"/>
      <c r="H9" s="28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2"/>
      <c r="W9" s="27"/>
      <c r="X9" s="13"/>
      <c r="Y9" s="13"/>
      <c r="Z9" s="13"/>
    </row>
    <row r="10" spans="1:26" ht="20.100000000000001" customHeight="1" x14ac:dyDescent="0.25">
      <c r="A10" s="33"/>
      <c r="B10" s="34" t="s">
        <v>13</v>
      </c>
      <c r="C10" s="30"/>
      <c r="D10" s="31"/>
      <c r="E10" s="31"/>
      <c r="F10" s="31" t="s">
        <v>11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2"/>
      <c r="W10" s="27"/>
      <c r="X10" s="13"/>
      <c r="Y10" s="13"/>
      <c r="Z10" s="13"/>
    </row>
    <row r="11" spans="1:26" ht="20.100000000000001" customHeight="1" x14ac:dyDescent="0.25">
      <c r="A11" s="33"/>
      <c r="B11" s="332" t="s">
        <v>14</v>
      </c>
      <c r="C11" s="333"/>
      <c r="D11" s="333"/>
      <c r="E11" s="333"/>
      <c r="F11" s="333"/>
      <c r="G11" s="333"/>
      <c r="H11" s="334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27"/>
      <c r="X11" s="13"/>
      <c r="Y11" s="13"/>
      <c r="Z11" s="13"/>
    </row>
    <row r="12" spans="1:26" ht="20.100000000000001" customHeight="1" x14ac:dyDescent="0.25">
      <c r="A12" s="33"/>
      <c r="B12" s="34" t="s">
        <v>13</v>
      </c>
      <c r="C12" s="30"/>
      <c r="D12" s="31"/>
      <c r="E12" s="31"/>
      <c r="F12" s="31" t="s">
        <v>11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2"/>
      <c r="W12" s="27"/>
      <c r="X12" s="13"/>
      <c r="Y12" s="13"/>
      <c r="Z12" s="13"/>
    </row>
    <row r="13" spans="1:26" ht="20.100000000000001" customHeight="1" x14ac:dyDescent="0.25">
      <c r="A13" s="33"/>
      <c r="B13" s="40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3"/>
      <c r="W13" s="27"/>
      <c r="X13" s="13"/>
      <c r="Y13" s="13"/>
      <c r="Z13" s="13"/>
    </row>
    <row r="14" spans="1:26" ht="20.100000000000001" customHeight="1" x14ac:dyDescent="0.25">
      <c r="A14" s="33"/>
      <c r="B14" s="44" t="s">
        <v>15</v>
      </c>
      <c r="C14" s="45" t="s">
        <v>16</v>
      </c>
      <c r="D14" s="46" t="s">
        <v>17</v>
      </c>
      <c r="E14" s="47" t="s">
        <v>18</v>
      </c>
      <c r="F14" s="281" t="s">
        <v>19</v>
      </c>
      <c r="G14" s="253"/>
      <c r="H14" s="329"/>
      <c r="I14" s="50"/>
      <c r="J14" s="50"/>
      <c r="K14" s="50"/>
      <c r="L14" s="50"/>
      <c r="M14" s="50"/>
      <c r="N14" s="50"/>
      <c r="O14" s="51"/>
      <c r="P14" s="52">
        <v>0</v>
      </c>
      <c r="Q14" s="49"/>
      <c r="R14" s="53"/>
      <c r="S14" s="53"/>
      <c r="T14" s="53"/>
      <c r="U14" s="53"/>
      <c r="V14" s="54"/>
      <c r="W14" s="27"/>
      <c r="X14" s="13"/>
      <c r="Y14" s="13"/>
      <c r="Z14" s="13"/>
    </row>
    <row r="15" spans="1:26" ht="20.100000000000001" customHeight="1" x14ac:dyDescent="0.25">
      <c r="A15" s="33"/>
      <c r="B15" s="55" t="s">
        <v>20</v>
      </c>
      <c r="C15" s="56"/>
      <c r="D15" s="57"/>
      <c r="E15" s="58"/>
      <c r="F15" s="263"/>
      <c r="G15" s="255"/>
      <c r="H15" s="331"/>
      <c r="I15" s="59"/>
      <c r="J15" s="59"/>
      <c r="K15" s="59"/>
      <c r="L15" s="59"/>
      <c r="M15" s="59"/>
      <c r="N15" s="59"/>
      <c r="O15" s="60"/>
      <c r="P15" s="61"/>
      <c r="Q15" s="36"/>
      <c r="R15" s="37"/>
      <c r="S15" s="37"/>
      <c r="T15" s="37"/>
      <c r="U15" s="37"/>
      <c r="V15" s="62"/>
      <c r="W15" s="27"/>
      <c r="X15" s="13"/>
      <c r="Y15" s="13"/>
      <c r="Z15" s="13"/>
    </row>
    <row r="16" spans="1:26" ht="20.100000000000001" customHeight="1" x14ac:dyDescent="0.25">
      <c r="A16" s="33"/>
      <c r="B16" s="38" t="s">
        <v>21</v>
      </c>
      <c r="C16" s="63"/>
      <c r="D16" s="11"/>
      <c r="E16" s="64"/>
      <c r="F16" s="267" t="s">
        <v>22</v>
      </c>
      <c r="G16" s="259"/>
      <c r="H16" s="280"/>
      <c r="I16" s="65"/>
      <c r="J16" s="65"/>
      <c r="K16" s="65"/>
      <c r="L16" s="65"/>
      <c r="M16" s="65"/>
      <c r="N16" s="65"/>
      <c r="O16" s="66"/>
      <c r="P16" s="67">
        <f>(SUM(Z75:Z99))</f>
        <v>0</v>
      </c>
      <c r="Q16" s="39"/>
      <c r="R16" s="68"/>
      <c r="S16" s="68"/>
      <c r="T16" s="68"/>
      <c r="U16" s="68"/>
      <c r="V16" s="69"/>
      <c r="W16" s="27"/>
      <c r="X16" s="13"/>
      <c r="Y16" s="13"/>
      <c r="Z16" s="13"/>
    </row>
    <row r="17" spans="1:26" ht="20.100000000000001" customHeight="1" x14ac:dyDescent="0.25">
      <c r="A17" s="33"/>
      <c r="B17" s="55" t="s">
        <v>23</v>
      </c>
      <c r="C17" s="56">
        <f>'SO 05 - OEZ (ODBERNÉ ELEK17197'!E58</f>
        <v>0</v>
      </c>
      <c r="D17" s="57">
        <f>'SO 05 - OEZ (ODBERNÉ ELEK17197'!F58</f>
        <v>0</v>
      </c>
      <c r="E17" s="58">
        <f>'SO 05 - OEZ (ODBERNÉ ELEK17197'!G58</f>
        <v>0</v>
      </c>
      <c r="F17" s="265" t="s">
        <v>24</v>
      </c>
      <c r="G17" s="266"/>
      <c r="H17" s="335"/>
      <c r="I17" s="59"/>
      <c r="J17" s="59"/>
      <c r="K17" s="59"/>
      <c r="L17" s="59"/>
      <c r="M17" s="59"/>
      <c r="N17" s="59"/>
      <c r="O17" s="60"/>
      <c r="P17" s="61">
        <v>0</v>
      </c>
      <c r="Q17" s="36"/>
      <c r="R17" s="37"/>
      <c r="S17" s="37"/>
      <c r="T17" s="37"/>
      <c r="U17" s="37"/>
      <c r="V17" s="62"/>
      <c r="W17" s="27"/>
      <c r="X17" s="13"/>
      <c r="Y17" s="13"/>
      <c r="Z17" s="13"/>
    </row>
    <row r="18" spans="1:26" ht="20.100000000000001" customHeight="1" x14ac:dyDescent="0.25">
      <c r="A18" s="33"/>
      <c r="B18" s="70" t="s">
        <v>25</v>
      </c>
      <c r="C18" s="71"/>
      <c r="D18" s="72"/>
      <c r="E18" s="73"/>
      <c r="F18" s="267"/>
      <c r="G18" s="259"/>
      <c r="H18" s="280"/>
      <c r="I18" s="74"/>
      <c r="J18" s="74"/>
      <c r="K18" s="74"/>
      <c r="L18" s="74"/>
      <c r="M18" s="74"/>
      <c r="N18" s="74"/>
      <c r="O18" s="75"/>
      <c r="P18" s="76"/>
      <c r="Q18" s="30"/>
      <c r="R18" s="31"/>
      <c r="S18" s="31"/>
      <c r="T18" s="31"/>
      <c r="U18" s="31"/>
      <c r="V18" s="32"/>
      <c r="W18" s="27"/>
      <c r="X18" s="13"/>
      <c r="Y18" s="13"/>
      <c r="Z18" s="13"/>
    </row>
    <row r="19" spans="1:26" ht="20.100000000000001" customHeight="1" x14ac:dyDescent="0.25">
      <c r="A19" s="33"/>
      <c r="B19" s="70" t="s">
        <v>26</v>
      </c>
      <c r="C19" s="77"/>
      <c r="D19" s="78"/>
      <c r="E19" s="73"/>
      <c r="F19" s="268"/>
      <c r="G19" s="269"/>
      <c r="H19" s="328"/>
      <c r="I19" s="74"/>
      <c r="J19" s="74"/>
      <c r="K19" s="74"/>
      <c r="L19" s="74"/>
      <c r="M19" s="74"/>
      <c r="N19" s="74"/>
      <c r="O19" s="75"/>
      <c r="P19" s="76"/>
      <c r="Q19" s="30"/>
      <c r="R19" s="31"/>
      <c r="S19" s="31"/>
      <c r="T19" s="31"/>
      <c r="U19" s="31"/>
      <c r="V19" s="32"/>
      <c r="W19" s="27"/>
      <c r="X19" s="13"/>
      <c r="Y19" s="13"/>
      <c r="Z19" s="13"/>
    </row>
    <row r="20" spans="1:26" ht="20.100000000000001" customHeight="1" x14ac:dyDescent="0.25">
      <c r="A20" s="33"/>
      <c r="B20" s="79" t="s">
        <v>27</v>
      </c>
      <c r="C20" s="80"/>
      <c r="D20" s="81"/>
      <c r="E20" s="82">
        <f>SUM(E15:E19)</f>
        <v>0</v>
      </c>
      <c r="F20" s="261" t="s">
        <v>27</v>
      </c>
      <c r="G20" s="253"/>
      <c r="H20" s="329"/>
      <c r="I20" s="50"/>
      <c r="J20" s="50"/>
      <c r="K20" s="50"/>
      <c r="L20" s="50"/>
      <c r="M20" s="50"/>
      <c r="N20" s="50"/>
      <c r="O20" s="51"/>
      <c r="P20" s="83">
        <f>SUM(P14:P19)</f>
        <v>0</v>
      </c>
      <c r="Q20" s="49"/>
      <c r="R20" s="53"/>
      <c r="S20" s="53"/>
      <c r="T20" s="53"/>
      <c r="U20" s="53"/>
      <c r="V20" s="54"/>
      <c r="W20" s="27"/>
      <c r="X20" s="13"/>
      <c r="Y20" s="13"/>
      <c r="Z20" s="13"/>
    </row>
    <row r="21" spans="1:26" ht="20.100000000000001" customHeight="1" x14ac:dyDescent="0.25">
      <c r="A21" s="33"/>
      <c r="B21" s="35" t="s">
        <v>28</v>
      </c>
      <c r="C21" s="84"/>
      <c r="D21" s="60"/>
      <c r="E21" s="60">
        <f>((E15*U22*0)+(E16*V22*0)+(E17*W22*0))/100</f>
        <v>0</v>
      </c>
      <c r="F21" s="258" t="s">
        <v>29</v>
      </c>
      <c r="G21" s="259"/>
      <c r="H21" s="280"/>
      <c r="I21" s="59"/>
      <c r="J21" s="59"/>
      <c r="K21" s="59"/>
      <c r="L21" s="59"/>
      <c r="M21" s="59"/>
      <c r="N21" s="59"/>
      <c r="O21" s="60"/>
      <c r="P21" s="61">
        <f>((E15*X22*0)+(E16*Y22*0)+(E17*Z22*0))/100</f>
        <v>0</v>
      </c>
      <c r="Q21" s="36"/>
      <c r="R21" s="37"/>
      <c r="S21" s="37"/>
      <c r="T21" s="37"/>
      <c r="U21" s="37"/>
      <c r="V21" s="62"/>
      <c r="W21" s="27"/>
      <c r="X21" s="13"/>
      <c r="Y21" s="13"/>
      <c r="Z21" s="13"/>
    </row>
    <row r="22" spans="1:26" ht="20.100000000000001" customHeight="1" x14ac:dyDescent="0.25">
      <c r="A22" s="33"/>
      <c r="B22" s="34" t="s">
        <v>30</v>
      </c>
      <c r="C22" s="85"/>
      <c r="D22" s="75"/>
      <c r="E22" s="75">
        <f>((E15*U23*0)+(E16*V23*0)+(E17*W23*0))/100</f>
        <v>0</v>
      </c>
      <c r="F22" s="258" t="s">
        <v>31</v>
      </c>
      <c r="G22" s="259"/>
      <c r="H22" s="280"/>
      <c r="I22" s="74"/>
      <c r="J22" s="74"/>
      <c r="K22" s="74"/>
      <c r="L22" s="74"/>
      <c r="M22" s="74"/>
      <c r="N22" s="74"/>
      <c r="O22" s="75"/>
      <c r="P22" s="76">
        <f>((E15*X23*0)+(E16*Y23*0)+(E17*Z23*0))/100</f>
        <v>0</v>
      </c>
      <c r="Q22" s="30"/>
      <c r="R22" s="31"/>
      <c r="S22" s="31"/>
      <c r="T22" s="31"/>
      <c r="U22" s="31">
        <v>1</v>
      </c>
      <c r="V22" s="86">
        <v>1</v>
      </c>
      <c r="W22" s="27">
        <v>1</v>
      </c>
      <c r="X22" s="13">
        <v>1</v>
      </c>
      <c r="Y22" s="13">
        <v>1</v>
      </c>
      <c r="Z22" s="13">
        <v>1</v>
      </c>
    </row>
    <row r="23" spans="1:26" ht="20.100000000000001" customHeight="1" x14ac:dyDescent="0.25">
      <c r="A23" s="33"/>
      <c r="B23" s="34" t="s">
        <v>32</v>
      </c>
      <c r="C23" s="85"/>
      <c r="D23" s="75"/>
      <c r="E23" s="75">
        <f>((E15*U24*0)+(E16*V24*0)+(E17*W24*0))/100</f>
        <v>0</v>
      </c>
      <c r="F23" s="258" t="s">
        <v>33</v>
      </c>
      <c r="G23" s="259"/>
      <c r="H23" s="280"/>
      <c r="I23" s="74"/>
      <c r="J23" s="74"/>
      <c r="K23" s="74"/>
      <c r="L23" s="74"/>
      <c r="M23" s="74"/>
      <c r="N23" s="74"/>
      <c r="O23" s="75"/>
      <c r="P23" s="76">
        <f>((E15*X24*0)+(E16*Y24*0)+(E17*Z24*0))/100</f>
        <v>0</v>
      </c>
      <c r="Q23" s="30"/>
      <c r="R23" s="31"/>
      <c r="S23" s="31"/>
      <c r="T23" s="31"/>
      <c r="U23" s="31">
        <v>1</v>
      </c>
      <c r="V23" s="86">
        <v>1</v>
      </c>
      <c r="W23" s="27">
        <v>0</v>
      </c>
      <c r="X23" s="13">
        <v>1</v>
      </c>
      <c r="Y23" s="13">
        <v>1</v>
      </c>
      <c r="Z23" s="13">
        <v>1</v>
      </c>
    </row>
    <row r="24" spans="1:26" ht="20.100000000000001" customHeight="1" x14ac:dyDescent="0.25">
      <c r="A24" s="33"/>
      <c r="B24" s="34"/>
      <c r="C24" s="85"/>
      <c r="D24" s="75"/>
      <c r="E24" s="75"/>
      <c r="F24" s="330"/>
      <c r="G24" s="255"/>
      <c r="H24" s="331"/>
      <c r="I24" s="74"/>
      <c r="J24" s="74"/>
      <c r="K24" s="74"/>
      <c r="L24" s="74"/>
      <c r="M24" s="74"/>
      <c r="N24" s="74"/>
      <c r="O24" s="75"/>
      <c r="P24" s="76"/>
      <c r="Q24" s="30"/>
      <c r="R24" s="31"/>
      <c r="S24" s="31"/>
      <c r="T24" s="31"/>
      <c r="U24" s="31">
        <v>1</v>
      </c>
      <c r="V24" s="86">
        <v>1</v>
      </c>
      <c r="W24" s="27">
        <v>1</v>
      </c>
      <c r="X24" s="13">
        <v>1</v>
      </c>
      <c r="Y24" s="13">
        <v>1</v>
      </c>
      <c r="Z24" s="13">
        <v>0</v>
      </c>
    </row>
    <row r="25" spans="1:26" ht="20.100000000000001" customHeight="1" x14ac:dyDescent="0.25">
      <c r="A25" s="33"/>
      <c r="B25" s="87"/>
      <c r="C25" s="88"/>
      <c r="D25" s="89"/>
      <c r="E25" s="90"/>
      <c r="F25" s="321" t="s">
        <v>27</v>
      </c>
      <c r="G25" s="322"/>
      <c r="H25" s="323"/>
      <c r="I25" s="92"/>
      <c r="J25" s="92"/>
      <c r="K25" s="92"/>
      <c r="L25" s="92"/>
      <c r="M25" s="92"/>
      <c r="N25" s="92"/>
      <c r="O25" s="89"/>
      <c r="P25" s="93">
        <f>SUM(E21:E24)+SUM(P21:P24)</f>
        <v>0</v>
      </c>
      <c r="Q25" s="91"/>
      <c r="R25" s="94"/>
      <c r="S25" s="94"/>
      <c r="T25" s="94"/>
      <c r="U25" s="94"/>
      <c r="V25" s="95"/>
      <c r="W25" s="27"/>
      <c r="X25" s="13"/>
      <c r="Y25" s="13"/>
      <c r="Z25" s="13"/>
    </row>
    <row r="26" spans="1:26" ht="20.100000000000001" customHeight="1" x14ac:dyDescent="0.25">
      <c r="A26" s="33"/>
      <c r="B26" s="96" t="s">
        <v>34</v>
      </c>
      <c r="C26" s="97"/>
      <c r="D26" s="98"/>
      <c r="E26" s="99"/>
      <c r="F26" s="261" t="s">
        <v>35</v>
      </c>
      <c r="G26" s="324"/>
      <c r="H26" s="325"/>
      <c r="I26" s="101"/>
      <c r="J26" s="101"/>
      <c r="K26" s="101"/>
      <c r="L26" s="101"/>
      <c r="M26" s="101"/>
      <c r="N26" s="101"/>
      <c r="O26" s="98"/>
      <c r="P26" s="102"/>
      <c r="Q26" s="100"/>
      <c r="R26" s="103"/>
      <c r="S26" s="103"/>
      <c r="T26" s="103"/>
      <c r="U26" s="103"/>
      <c r="V26" s="104"/>
      <c r="W26" s="27"/>
      <c r="X26" s="13"/>
      <c r="Y26" s="13"/>
      <c r="Z26" s="13"/>
    </row>
    <row r="27" spans="1:26" ht="20.100000000000001" customHeight="1" x14ac:dyDescent="0.25">
      <c r="A27" s="33"/>
      <c r="B27" s="96"/>
      <c r="C27" s="100"/>
      <c r="D27" s="105"/>
      <c r="E27" s="106"/>
      <c r="F27" s="251" t="s">
        <v>36</v>
      </c>
      <c r="G27" s="252"/>
      <c r="H27" s="326"/>
      <c r="I27" s="59"/>
      <c r="J27" s="59"/>
      <c r="K27" s="59"/>
      <c r="L27" s="59"/>
      <c r="M27" s="59"/>
      <c r="N27" s="59"/>
      <c r="O27" s="60"/>
      <c r="P27" s="61">
        <f>E20+P20+E25+P25</f>
        <v>0</v>
      </c>
      <c r="Q27" s="36"/>
      <c r="R27" s="37"/>
      <c r="S27" s="37"/>
      <c r="T27" s="37"/>
      <c r="U27" s="37"/>
      <c r="V27" s="62"/>
      <c r="W27" s="27"/>
      <c r="X27" s="13"/>
      <c r="Y27" s="13"/>
      <c r="Z27" s="13"/>
    </row>
    <row r="28" spans="1:26" ht="20.100000000000001" customHeight="1" x14ac:dyDescent="0.25">
      <c r="A28" s="33"/>
      <c r="B28" s="107"/>
      <c r="C28" s="108"/>
      <c r="D28" s="33"/>
      <c r="E28" s="109"/>
      <c r="F28" s="327" t="s">
        <v>37</v>
      </c>
      <c r="G28" s="327"/>
      <c r="H28" s="110">
        <f>P27-SUM('SO 05 - OEZ (ODBERNÉ ELEK17197'!K75:'SO 05 - OEZ (ODBERNÉ ELEK17197'!K99)</f>
        <v>0</v>
      </c>
      <c r="I28" s="111"/>
      <c r="J28" s="111"/>
      <c r="K28" s="111"/>
      <c r="L28" s="111"/>
      <c r="M28" s="111"/>
      <c r="N28" s="111"/>
      <c r="O28" s="90"/>
      <c r="P28" s="112">
        <f>ROUND(((ROUND(H28,2)*23)*1/100),2)</f>
        <v>0</v>
      </c>
      <c r="Q28" s="41"/>
      <c r="R28" s="42"/>
      <c r="S28" s="42"/>
      <c r="T28" s="42"/>
      <c r="U28" s="42"/>
      <c r="V28" s="43"/>
      <c r="W28" s="27"/>
      <c r="X28" s="13"/>
      <c r="Y28" s="13"/>
      <c r="Z28" s="13"/>
    </row>
    <row r="29" spans="1:26" ht="20.100000000000001" customHeight="1" x14ac:dyDescent="0.25">
      <c r="A29" s="33"/>
      <c r="B29" s="107"/>
      <c r="C29" s="108"/>
      <c r="D29" s="33"/>
      <c r="E29" s="109"/>
      <c r="F29" s="257" t="s">
        <v>38</v>
      </c>
      <c r="G29" s="257"/>
      <c r="H29" s="85">
        <f>SUM('SO 05 - OEZ (ODBERNÉ ELEK17197'!K75:'SO 05 - OEZ (ODBERNÉ ELEK17197'!K99)</f>
        <v>0</v>
      </c>
      <c r="I29" s="74"/>
      <c r="J29" s="74"/>
      <c r="K29" s="74"/>
      <c r="L29" s="74"/>
      <c r="M29" s="74"/>
      <c r="N29" s="74"/>
      <c r="O29" s="75"/>
      <c r="P29" s="76">
        <f>ROUND(((ROUND(H29,2)*0)/100),2)</f>
        <v>0</v>
      </c>
      <c r="Q29" s="30"/>
      <c r="R29" s="31"/>
      <c r="S29" s="31"/>
      <c r="T29" s="31"/>
      <c r="U29" s="31"/>
      <c r="V29" s="32"/>
      <c r="W29" s="27"/>
      <c r="X29" s="13"/>
      <c r="Y29" s="13"/>
      <c r="Z29" s="13"/>
    </row>
    <row r="30" spans="1:26" ht="20.100000000000001" customHeight="1" x14ac:dyDescent="0.25">
      <c r="A30" s="33"/>
      <c r="B30" s="107"/>
      <c r="C30" s="108"/>
      <c r="D30" s="33"/>
      <c r="E30" s="109"/>
      <c r="F30" s="327" t="s">
        <v>39</v>
      </c>
      <c r="G30" s="327"/>
      <c r="H30" s="113"/>
      <c r="I30" s="111"/>
      <c r="J30" s="111"/>
      <c r="K30" s="111"/>
      <c r="L30" s="111"/>
      <c r="M30" s="111"/>
      <c r="N30" s="111"/>
      <c r="O30" s="90"/>
      <c r="P30" s="114">
        <f>SUM(P27:P29)</f>
        <v>0</v>
      </c>
      <c r="Q30" s="41"/>
      <c r="R30" s="42"/>
      <c r="S30" s="42"/>
      <c r="T30" s="42"/>
      <c r="U30" s="42"/>
      <c r="V30" s="43"/>
      <c r="W30" s="27"/>
      <c r="X30" s="13"/>
      <c r="Y30" s="13"/>
      <c r="Z30" s="13"/>
    </row>
    <row r="31" spans="1:26" ht="20.100000000000001" customHeight="1" x14ac:dyDescent="0.25">
      <c r="A31" s="33"/>
      <c r="B31" s="115"/>
      <c r="C31" s="116"/>
      <c r="D31" s="117"/>
      <c r="E31" s="118"/>
      <c r="F31" s="252"/>
      <c r="G31" s="257"/>
      <c r="H31" s="30"/>
      <c r="I31" s="31"/>
      <c r="J31" s="31"/>
      <c r="K31" s="31"/>
      <c r="L31" s="31"/>
      <c r="M31" s="31"/>
      <c r="N31" s="31"/>
      <c r="O31" s="119"/>
      <c r="P31" s="34"/>
      <c r="Q31" s="30"/>
      <c r="R31" s="31"/>
      <c r="S31" s="31"/>
      <c r="T31" s="31"/>
      <c r="U31" s="31"/>
      <c r="V31" s="32"/>
      <c r="W31" s="27"/>
      <c r="X31" s="13"/>
      <c r="Y31" s="13"/>
      <c r="Z31" s="13"/>
    </row>
    <row r="32" spans="1:26" ht="20.100000000000001" customHeight="1" x14ac:dyDescent="0.25">
      <c r="A32" s="33"/>
      <c r="B32" s="120" t="s">
        <v>40</v>
      </c>
      <c r="C32" s="121"/>
      <c r="D32" s="122"/>
      <c r="E32" s="103" t="s">
        <v>41</v>
      </c>
      <c r="F32" s="105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3"/>
      <c r="W32" s="27"/>
      <c r="X32" s="13"/>
      <c r="Y32" s="13"/>
      <c r="Z32" s="13"/>
    </row>
    <row r="33" spans="1:26" ht="20.100000000000001" customHeight="1" x14ac:dyDescent="0.25">
      <c r="A33" s="33"/>
      <c r="B33" s="96"/>
      <c r="C33" s="100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4"/>
      <c r="W33" s="27"/>
      <c r="X33" s="13"/>
      <c r="Y33" s="13"/>
      <c r="Z33" s="13"/>
    </row>
    <row r="34" spans="1:26" ht="20.100000000000001" customHeight="1" x14ac:dyDescent="0.25">
      <c r="A34" s="33"/>
      <c r="B34" s="107"/>
      <c r="C34" s="108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27"/>
      <c r="X34" s="13"/>
      <c r="Y34" s="13"/>
      <c r="Z34" s="13"/>
    </row>
    <row r="35" spans="1:26" ht="20.100000000000001" customHeight="1" x14ac:dyDescent="0.25">
      <c r="A35" s="33"/>
      <c r="B35" s="107"/>
      <c r="C35" s="108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5"/>
      <c r="W35" s="27"/>
      <c r="X35" s="13"/>
      <c r="Y35" s="13"/>
      <c r="Z35" s="13"/>
    </row>
    <row r="36" spans="1:26" ht="20.100000000000001" customHeight="1" x14ac:dyDescent="0.25">
      <c r="A36" s="33"/>
      <c r="B36" s="107"/>
      <c r="C36" s="108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7"/>
      <c r="X36" s="13"/>
      <c r="Y36" s="13"/>
      <c r="Z36" s="13"/>
    </row>
    <row r="37" spans="1:26" ht="20.100000000000001" customHeight="1" x14ac:dyDescent="0.25">
      <c r="A37" s="33"/>
      <c r="B37" s="115"/>
      <c r="C37" s="1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26"/>
      <c r="W37" s="27"/>
      <c r="X37" s="13"/>
      <c r="Y37" s="13"/>
      <c r="Z37" s="13"/>
    </row>
    <row r="38" spans="1:26" ht="20.100000000000001" customHeight="1" x14ac:dyDescent="0.25">
      <c r="A38" s="33"/>
      <c r="B38" s="127"/>
      <c r="C38" s="128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30"/>
      <c r="W38" s="27"/>
      <c r="X38" s="13"/>
      <c r="Y38" s="13"/>
      <c r="Z38" s="13"/>
    </row>
    <row r="39" spans="1:26" ht="20.100000000000001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31"/>
      <c r="X39" s="13"/>
      <c r="Y39" s="13"/>
      <c r="Z39" s="13"/>
    </row>
    <row r="40" spans="1:26" ht="20.100000000000001" customHeight="1" x14ac:dyDescent="0.25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31"/>
      <c r="X40" s="13"/>
      <c r="Y40" s="13"/>
      <c r="Z40" s="13"/>
    </row>
    <row r="41" spans="1:26" ht="20.100000000000001" customHeight="1" x14ac:dyDescent="0.25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31"/>
      <c r="X41" s="13"/>
      <c r="Y41" s="13"/>
      <c r="Z41" s="13"/>
    </row>
    <row r="42" spans="1:26" ht="20.100000000000001" customHeight="1" x14ac:dyDescent="0.2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31"/>
      <c r="X42" s="13"/>
      <c r="Y42" s="13"/>
      <c r="Z42" s="13"/>
    </row>
    <row r="43" spans="1:26" ht="20.100000000000001" customHeight="1" x14ac:dyDescent="0.25">
      <c r="A43" s="12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27"/>
      <c r="X43" s="13"/>
      <c r="Y43" s="13"/>
      <c r="Z43" s="13"/>
    </row>
    <row r="44" spans="1:26" ht="35.1" customHeight="1" x14ac:dyDescent="0.25">
      <c r="A44" s="28"/>
      <c r="B44" s="314" t="s">
        <v>42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6"/>
      <c r="W44" s="27"/>
      <c r="X44" s="13"/>
      <c r="Y44" s="13"/>
      <c r="Z44" s="13"/>
    </row>
    <row r="45" spans="1:26" ht="20.100000000000001" customHeight="1" x14ac:dyDescent="0.25">
      <c r="A45" s="28"/>
      <c r="B45" s="132"/>
      <c r="C45" s="133"/>
      <c r="D45" s="133"/>
      <c r="E45" s="133"/>
      <c r="F45" s="133"/>
      <c r="G45" s="133"/>
      <c r="H45" s="133"/>
      <c r="I45" s="13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  <c r="W45" s="27"/>
      <c r="X45" s="13"/>
      <c r="Y45" s="13"/>
      <c r="Z45" s="13"/>
    </row>
    <row r="46" spans="1:26" ht="20.100000000000001" customHeight="1" x14ac:dyDescent="0.25">
      <c r="A46" s="134"/>
      <c r="B46" s="317" t="s">
        <v>9</v>
      </c>
      <c r="C46" s="318"/>
      <c r="D46" s="318"/>
      <c r="E46" s="319"/>
      <c r="F46" s="320" t="s">
        <v>6</v>
      </c>
      <c r="G46" s="318"/>
      <c r="H46" s="319"/>
      <c r="I46" s="135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27"/>
      <c r="X46" s="13"/>
      <c r="Y46" s="13"/>
      <c r="Z46" s="13"/>
    </row>
    <row r="47" spans="1:26" ht="20.100000000000001" customHeight="1" x14ac:dyDescent="0.25">
      <c r="A47" s="134"/>
      <c r="B47" s="317" t="s">
        <v>12</v>
      </c>
      <c r="C47" s="318"/>
      <c r="D47" s="318"/>
      <c r="E47" s="319"/>
      <c r="F47" s="320" t="s">
        <v>4</v>
      </c>
      <c r="G47" s="318"/>
      <c r="H47" s="319"/>
      <c r="I47" s="135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5"/>
      <c r="W47" s="27"/>
      <c r="X47" s="13"/>
      <c r="Y47" s="13"/>
      <c r="Z47" s="13"/>
    </row>
    <row r="48" spans="1:26" ht="20.100000000000001" customHeight="1" x14ac:dyDescent="0.25">
      <c r="A48" s="134"/>
      <c r="B48" s="317" t="s">
        <v>14</v>
      </c>
      <c r="C48" s="318"/>
      <c r="D48" s="318"/>
      <c r="E48" s="319"/>
      <c r="F48" s="320" t="s">
        <v>43</v>
      </c>
      <c r="G48" s="318"/>
      <c r="H48" s="319"/>
      <c r="I48" s="135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27"/>
      <c r="X48" s="13"/>
      <c r="Y48" s="13"/>
      <c r="Z48" s="13"/>
    </row>
    <row r="49" spans="1:26" ht="20.100000000000001" customHeight="1" x14ac:dyDescent="0.25">
      <c r="A49" s="134"/>
      <c r="B49" s="302" t="s">
        <v>1</v>
      </c>
      <c r="C49" s="303"/>
      <c r="D49" s="303"/>
      <c r="E49" s="303"/>
      <c r="F49" s="303"/>
      <c r="G49" s="303"/>
      <c r="H49" s="303"/>
      <c r="I49" s="30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5"/>
      <c r="W49" s="27"/>
      <c r="X49" s="13"/>
      <c r="Y49" s="13"/>
      <c r="Z49" s="13"/>
    </row>
    <row r="50" spans="1:26" ht="20.100000000000001" customHeight="1" x14ac:dyDescent="0.25">
      <c r="A50" s="28"/>
      <c r="B50" s="136" t="s">
        <v>1272</v>
      </c>
      <c r="C50" s="137"/>
      <c r="D50" s="137"/>
      <c r="E50" s="137"/>
      <c r="F50" s="137"/>
      <c r="G50" s="137"/>
      <c r="H50" s="137"/>
      <c r="I50" s="137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27"/>
      <c r="X50" s="13"/>
      <c r="Y50" s="13"/>
      <c r="Z50" s="13"/>
    </row>
    <row r="51" spans="1:26" ht="20.100000000000001" customHeight="1" x14ac:dyDescent="0.25">
      <c r="A51" s="28"/>
      <c r="B51" s="136"/>
      <c r="C51" s="137"/>
      <c r="D51" s="137"/>
      <c r="E51" s="137"/>
      <c r="F51" s="137"/>
      <c r="G51" s="137"/>
      <c r="H51" s="137"/>
      <c r="I51" s="137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5"/>
      <c r="W51" s="27"/>
      <c r="X51" s="13"/>
      <c r="Y51" s="13"/>
      <c r="Z51" s="13"/>
    </row>
    <row r="52" spans="1:26" ht="20.100000000000001" customHeight="1" x14ac:dyDescent="0.25">
      <c r="A52" s="28"/>
      <c r="B52" s="136"/>
      <c r="C52" s="137"/>
      <c r="D52" s="137"/>
      <c r="E52" s="137"/>
      <c r="F52" s="137"/>
      <c r="G52" s="137"/>
      <c r="H52" s="137"/>
      <c r="I52" s="137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5"/>
      <c r="W52" s="27"/>
      <c r="X52" s="13"/>
      <c r="Y52" s="13"/>
      <c r="Z52" s="13"/>
    </row>
    <row r="53" spans="1:26" ht="20.100000000000001" customHeight="1" x14ac:dyDescent="0.25">
      <c r="A53" s="28"/>
      <c r="B53" s="136" t="s">
        <v>44</v>
      </c>
      <c r="C53" s="137"/>
      <c r="D53" s="137"/>
      <c r="E53" s="137"/>
      <c r="F53" s="137"/>
      <c r="G53" s="137"/>
      <c r="H53" s="137"/>
      <c r="I53" s="137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  <c r="W53" s="27"/>
      <c r="X53" s="13"/>
      <c r="Y53" s="13"/>
      <c r="Z53" s="13"/>
    </row>
    <row r="54" spans="1:26" ht="20.100000000000001" customHeight="1" x14ac:dyDescent="0.25">
      <c r="A54" s="19"/>
      <c r="B54" s="312"/>
      <c r="C54" s="313"/>
      <c r="D54" s="138"/>
      <c r="E54" s="138" t="s">
        <v>16</v>
      </c>
      <c r="F54" s="138" t="s">
        <v>17</v>
      </c>
      <c r="G54" s="138" t="s">
        <v>27</v>
      </c>
      <c r="H54" s="138" t="s">
        <v>45</v>
      </c>
      <c r="I54" s="138" t="s">
        <v>46</v>
      </c>
      <c r="J54" s="139"/>
      <c r="K54" s="139"/>
      <c r="L54" s="139"/>
      <c r="M54" s="139"/>
      <c r="N54" s="139"/>
      <c r="O54" s="139"/>
      <c r="P54" s="139"/>
      <c r="Q54" s="140"/>
      <c r="R54" s="140"/>
      <c r="S54" s="140"/>
      <c r="T54" s="140"/>
      <c r="U54" s="140"/>
      <c r="V54" s="141"/>
      <c r="W54" s="27"/>
      <c r="X54" s="13"/>
      <c r="Y54" s="13"/>
      <c r="Z54" s="13"/>
    </row>
    <row r="55" spans="1:26" ht="20.100000000000001" customHeight="1" x14ac:dyDescent="0.25">
      <c r="A55" s="13"/>
      <c r="B55" s="311" t="s">
        <v>69</v>
      </c>
      <c r="C55" s="289"/>
      <c r="D55" s="289"/>
      <c r="E55" s="142"/>
      <c r="F55" s="142"/>
      <c r="G55" s="142"/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144"/>
      <c r="S55" s="144"/>
      <c r="T55" s="144"/>
      <c r="U55" s="144"/>
      <c r="V55" s="145"/>
      <c r="W55" s="27"/>
      <c r="X55" s="13"/>
      <c r="Y55" s="13"/>
      <c r="Z55" s="13"/>
    </row>
    <row r="56" spans="1:26" ht="20.100000000000001" customHeight="1" x14ac:dyDescent="0.25">
      <c r="A56" s="13"/>
      <c r="B56" s="310" t="s">
        <v>463</v>
      </c>
      <c r="C56" s="261"/>
      <c r="D56" s="261"/>
      <c r="E56" s="58">
        <f>'SO 05 - OEZ (ODBERNÉ ELEK17197'!L88</f>
        <v>0</v>
      </c>
      <c r="F56" s="58">
        <f>'SO 05 - OEZ (ODBERNÉ ELEK17197'!M88</f>
        <v>0</v>
      </c>
      <c r="G56" s="58">
        <f>'SO 05 - OEZ (ODBERNÉ ELEK17197'!I88</f>
        <v>0</v>
      </c>
      <c r="H56" s="146">
        <f>'SO 05 - OEZ (ODBERNÉ ELEK17197'!S88</f>
        <v>0.02</v>
      </c>
      <c r="I56" s="146">
        <f>'SO 05 - OEZ (ODBERNÉ ELEK17197'!V88</f>
        <v>0</v>
      </c>
      <c r="J56" s="146"/>
      <c r="K56" s="146"/>
      <c r="L56" s="146"/>
      <c r="M56" s="146"/>
      <c r="N56" s="146"/>
      <c r="O56" s="146"/>
      <c r="P56" s="146"/>
      <c r="Q56" s="13"/>
      <c r="R56" s="13"/>
      <c r="S56" s="13"/>
      <c r="T56" s="13"/>
      <c r="U56" s="13"/>
      <c r="V56" s="147"/>
      <c r="W56" s="27"/>
      <c r="X56" s="13"/>
      <c r="Y56" s="13"/>
      <c r="Z56" s="13"/>
    </row>
    <row r="57" spans="1:26" ht="20.100000000000001" customHeight="1" x14ac:dyDescent="0.25">
      <c r="A57" s="13"/>
      <c r="B57" s="310" t="s">
        <v>464</v>
      </c>
      <c r="C57" s="261"/>
      <c r="D57" s="261"/>
      <c r="E57" s="58">
        <f>'SO 05 - OEZ (ODBERNÉ ELEK17197'!L97</f>
        <v>0</v>
      </c>
      <c r="F57" s="58">
        <f>'SO 05 - OEZ (ODBERNÉ ELEK17197'!M97</f>
        <v>0</v>
      </c>
      <c r="G57" s="58">
        <f>'SO 05 - OEZ (ODBERNÉ ELEK17197'!I97</f>
        <v>0</v>
      </c>
      <c r="H57" s="146">
        <f>'SO 05 - OEZ (ODBERNÉ ELEK17197'!S97</f>
        <v>3.34</v>
      </c>
      <c r="I57" s="146">
        <f>'SO 05 - OEZ (ODBERNÉ ELEK17197'!V97</f>
        <v>0</v>
      </c>
      <c r="J57" s="146"/>
      <c r="K57" s="146"/>
      <c r="L57" s="146"/>
      <c r="M57" s="146"/>
      <c r="N57" s="146"/>
      <c r="O57" s="146"/>
      <c r="P57" s="146"/>
      <c r="Q57" s="13"/>
      <c r="R57" s="13"/>
      <c r="S57" s="13"/>
      <c r="T57" s="13"/>
      <c r="U57" s="13"/>
      <c r="V57" s="147"/>
      <c r="W57" s="27"/>
      <c r="X57" s="13"/>
      <c r="Y57" s="13"/>
      <c r="Z57" s="13"/>
    </row>
    <row r="58" spans="1:26" ht="20.100000000000001" customHeight="1" x14ac:dyDescent="0.25">
      <c r="A58" s="13"/>
      <c r="B58" s="308" t="s">
        <v>69</v>
      </c>
      <c r="C58" s="309"/>
      <c r="D58" s="309"/>
      <c r="E58" s="148">
        <f>'SO 05 - OEZ (ODBERNÉ ELEK17197'!L99</f>
        <v>0</v>
      </c>
      <c r="F58" s="148">
        <f>'SO 05 - OEZ (ODBERNÉ ELEK17197'!M99</f>
        <v>0</v>
      </c>
      <c r="G58" s="148">
        <f>'SO 05 - OEZ (ODBERNÉ ELEK17197'!I99</f>
        <v>0</v>
      </c>
      <c r="H58" s="149">
        <f>'SO 05 - OEZ (ODBERNÉ ELEK17197'!S99</f>
        <v>3.36</v>
      </c>
      <c r="I58" s="149">
        <f>'SO 05 - OEZ (ODBERNÉ ELEK17197'!V99</f>
        <v>0</v>
      </c>
      <c r="J58" s="149"/>
      <c r="K58" s="149"/>
      <c r="L58" s="149"/>
      <c r="M58" s="149"/>
      <c r="N58" s="149"/>
      <c r="O58" s="149"/>
      <c r="P58" s="149"/>
      <c r="Q58" s="13"/>
      <c r="R58" s="13"/>
      <c r="S58" s="13"/>
      <c r="T58" s="13"/>
      <c r="U58" s="13"/>
      <c r="V58" s="147"/>
      <c r="W58" s="27"/>
      <c r="X58" s="13"/>
      <c r="Y58" s="13"/>
      <c r="Z58" s="13"/>
    </row>
    <row r="59" spans="1:26" ht="20.100000000000001" customHeight="1" x14ac:dyDescent="0.25">
      <c r="A59" s="13"/>
      <c r="B59" s="310"/>
      <c r="C59" s="261"/>
      <c r="D59" s="261"/>
      <c r="E59" s="58"/>
      <c r="F59" s="58"/>
      <c r="G59" s="58"/>
      <c r="H59" s="146"/>
      <c r="I59" s="146"/>
      <c r="J59" s="146"/>
      <c r="K59" s="146"/>
      <c r="L59" s="146"/>
      <c r="M59" s="146"/>
      <c r="N59" s="146"/>
      <c r="O59" s="146"/>
      <c r="P59" s="146"/>
      <c r="Q59" s="13"/>
      <c r="R59" s="13"/>
      <c r="S59" s="13"/>
      <c r="T59" s="13"/>
      <c r="U59" s="13"/>
      <c r="V59" s="147"/>
      <c r="W59" s="27"/>
      <c r="X59" s="13"/>
      <c r="Y59" s="13"/>
      <c r="Z59" s="13"/>
    </row>
    <row r="60" spans="1:26" ht="20.100000000000001" customHeight="1" x14ac:dyDescent="0.25">
      <c r="A60" s="150"/>
      <c r="B60" s="292" t="s">
        <v>71</v>
      </c>
      <c r="C60" s="293"/>
      <c r="D60" s="293"/>
      <c r="E60" s="151">
        <f>'SO 05 - OEZ (ODBERNÉ ELEK17197'!L100</f>
        <v>0</v>
      </c>
      <c r="F60" s="151">
        <f>'SO 05 - OEZ (ODBERNÉ ELEK17197'!M100</f>
        <v>0</v>
      </c>
      <c r="G60" s="151">
        <f>'SO 05 - OEZ (ODBERNÉ ELEK17197'!I100</f>
        <v>0</v>
      </c>
      <c r="H60" s="152">
        <f>'SO 05 - OEZ (ODBERNÉ ELEK17197'!S100</f>
        <v>3.36</v>
      </c>
      <c r="I60" s="152">
        <f>'SO 05 - OEZ (ODBERNÉ ELEK17197'!V100</f>
        <v>0</v>
      </c>
      <c r="J60" s="153"/>
      <c r="K60" s="153"/>
      <c r="L60" s="153"/>
      <c r="M60" s="153"/>
      <c r="N60" s="153"/>
      <c r="O60" s="153"/>
      <c r="P60" s="153"/>
      <c r="Q60" s="154"/>
      <c r="R60" s="154"/>
      <c r="S60" s="154"/>
      <c r="T60" s="154"/>
      <c r="U60" s="154"/>
      <c r="V60" s="155"/>
      <c r="W60" s="27"/>
      <c r="X60" s="13"/>
      <c r="Y60" s="13"/>
      <c r="Z60" s="13"/>
    </row>
    <row r="61" spans="1:26" ht="20.100000000000001" customHeight="1" x14ac:dyDescent="0.25">
      <c r="A61" s="124"/>
      <c r="B61" s="124"/>
      <c r="C61" s="124"/>
      <c r="D61" s="124"/>
      <c r="E61" s="156"/>
      <c r="F61" s="156"/>
      <c r="G61" s="156"/>
      <c r="H61" s="157"/>
      <c r="I61" s="157"/>
      <c r="J61" s="157"/>
      <c r="K61" s="157"/>
      <c r="L61" s="157"/>
      <c r="M61" s="157"/>
      <c r="N61" s="157"/>
      <c r="O61" s="157"/>
      <c r="P61" s="157"/>
      <c r="Q61" s="124"/>
      <c r="R61" s="124"/>
      <c r="S61" s="124"/>
      <c r="T61" s="124"/>
      <c r="U61" s="124"/>
      <c r="V61" s="124"/>
      <c r="W61" s="27"/>
      <c r="X61" s="13"/>
      <c r="Y61" s="13"/>
      <c r="Z61" s="13"/>
    </row>
    <row r="62" spans="1:26" ht="20.100000000000001" customHeight="1" x14ac:dyDescent="0.25">
      <c r="A62" s="124"/>
      <c r="B62" s="124"/>
      <c r="C62" s="124"/>
      <c r="D62" s="124"/>
      <c r="E62" s="156"/>
      <c r="F62" s="156"/>
      <c r="G62" s="156"/>
      <c r="H62" s="157"/>
      <c r="I62" s="157"/>
      <c r="J62" s="157"/>
      <c r="K62" s="157"/>
      <c r="L62" s="157"/>
      <c r="M62" s="157"/>
      <c r="N62" s="157"/>
      <c r="O62" s="157"/>
      <c r="P62" s="157"/>
      <c r="Q62" s="124"/>
      <c r="R62" s="124"/>
      <c r="S62" s="124"/>
      <c r="T62" s="124"/>
      <c r="U62" s="124"/>
      <c r="V62" s="124"/>
      <c r="W62" s="27"/>
      <c r="X62" s="13"/>
      <c r="Y62" s="13"/>
      <c r="Z62" s="13"/>
    </row>
    <row r="63" spans="1:26" ht="20.100000000000001" customHeight="1" x14ac:dyDescent="0.25">
      <c r="A63" s="124"/>
      <c r="B63" s="9"/>
      <c r="C63" s="9"/>
      <c r="D63" s="9"/>
      <c r="E63" s="158"/>
      <c r="F63" s="158"/>
      <c r="G63" s="158"/>
      <c r="H63" s="159"/>
      <c r="I63" s="159"/>
      <c r="J63" s="159"/>
      <c r="K63" s="159"/>
      <c r="L63" s="159"/>
      <c r="M63" s="159"/>
      <c r="N63" s="159"/>
      <c r="O63" s="159"/>
      <c r="P63" s="159"/>
      <c r="Q63" s="9"/>
      <c r="R63" s="9"/>
      <c r="S63" s="9"/>
      <c r="T63" s="9"/>
      <c r="U63" s="9"/>
      <c r="V63" s="9"/>
      <c r="W63" s="27"/>
      <c r="X63" s="13"/>
      <c r="Y63" s="13"/>
      <c r="Z63" s="13"/>
    </row>
    <row r="64" spans="1:26" ht="35.1" customHeight="1" x14ac:dyDescent="0.25">
      <c r="A64" s="13"/>
      <c r="B64" s="294" t="s">
        <v>72</v>
      </c>
      <c r="C64" s="295"/>
      <c r="D64" s="295"/>
      <c r="E64" s="295"/>
      <c r="F64" s="295"/>
      <c r="G64" s="295"/>
      <c r="H64" s="295"/>
      <c r="I64" s="295"/>
      <c r="J64" s="295"/>
      <c r="K64" s="295"/>
      <c r="L64" s="295"/>
      <c r="M64" s="295"/>
      <c r="N64" s="295"/>
      <c r="O64" s="295"/>
      <c r="P64" s="295"/>
      <c r="Q64" s="295"/>
      <c r="R64" s="295"/>
      <c r="S64" s="295"/>
      <c r="T64" s="295"/>
      <c r="U64" s="295"/>
      <c r="V64" s="296"/>
      <c r="W64" s="27"/>
      <c r="X64" s="13"/>
      <c r="Y64" s="13"/>
      <c r="Z64" s="13"/>
    </row>
    <row r="65" spans="1:26" ht="20.100000000000001" customHeight="1" x14ac:dyDescent="0.25">
      <c r="A65" s="33"/>
      <c r="B65" s="120"/>
      <c r="C65" s="122"/>
      <c r="D65" s="122"/>
      <c r="E65" s="160"/>
      <c r="F65" s="160"/>
      <c r="G65" s="160"/>
      <c r="H65" s="161"/>
      <c r="I65" s="161"/>
      <c r="J65" s="161"/>
      <c r="K65" s="161"/>
      <c r="L65" s="161"/>
      <c r="M65" s="161"/>
      <c r="N65" s="161"/>
      <c r="O65" s="161"/>
      <c r="P65" s="161"/>
      <c r="Q65" s="122"/>
      <c r="R65" s="122"/>
      <c r="S65" s="122"/>
      <c r="T65" s="122"/>
      <c r="U65" s="122"/>
      <c r="V65" s="123"/>
      <c r="W65" s="27"/>
      <c r="X65" s="13"/>
      <c r="Y65" s="13"/>
      <c r="Z65" s="13"/>
    </row>
    <row r="66" spans="1:26" ht="20.100000000000001" customHeight="1" x14ac:dyDescent="0.25">
      <c r="A66" s="162"/>
      <c r="B66" s="299" t="s">
        <v>9</v>
      </c>
      <c r="C66" s="300"/>
      <c r="D66" s="300"/>
      <c r="E66" s="301"/>
      <c r="F66" s="163"/>
      <c r="G66" s="163"/>
      <c r="H66" s="164" t="s">
        <v>73</v>
      </c>
      <c r="I66" s="305" t="s">
        <v>74</v>
      </c>
      <c r="J66" s="306"/>
      <c r="K66" s="306"/>
      <c r="L66" s="306"/>
      <c r="M66" s="306"/>
      <c r="N66" s="306"/>
      <c r="O66" s="306"/>
      <c r="P66" s="307"/>
      <c r="Q66" s="103"/>
      <c r="R66" s="103"/>
      <c r="S66" s="103"/>
      <c r="T66" s="103"/>
      <c r="U66" s="103"/>
      <c r="V66" s="104"/>
      <c r="W66" s="27"/>
      <c r="X66" s="13"/>
      <c r="Y66" s="13"/>
      <c r="Z66" s="13"/>
    </row>
    <row r="67" spans="1:26" ht="20.100000000000001" customHeight="1" x14ac:dyDescent="0.25">
      <c r="A67" s="162"/>
      <c r="B67" s="302" t="s">
        <v>12</v>
      </c>
      <c r="C67" s="303"/>
      <c r="D67" s="303"/>
      <c r="E67" s="304"/>
      <c r="F67" s="165"/>
      <c r="G67" s="165"/>
      <c r="H67" s="166" t="s">
        <v>4</v>
      </c>
      <c r="I67" s="166"/>
      <c r="J67" s="157"/>
      <c r="K67" s="157"/>
      <c r="L67" s="157"/>
      <c r="M67" s="157"/>
      <c r="N67" s="157"/>
      <c r="O67" s="157"/>
      <c r="P67" s="157"/>
      <c r="Q67" s="124"/>
      <c r="R67" s="124"/>
      <c r="S67" s="124"/>
      <c r="T67" s="124"/>
      <c r="U67" s="124"/>
      <c r="V67" s="125"/>
      <c r="W67" s="27"/>
      <c r="X67" s="13"/>
      <c r="Y67" s="13"/>
      <c r="Z67" s="13"/>
    </row>
    <row r="68" spans="1:26" ht="20.100000000000001" customHeight="1" x14ac:dyDescent="0.25">
      <c r="A68" s="162"/>
      <c r="B68" s="302" t="s">
        <v>14</v>
      </c>
      <c r="C68" s="303"/>
      <c r="D68" s="303"/>
      <c r="E68" s="304"/>
      <c r="F68" s="165"/>
      <c r="G68" s="165"/>
      <c r="H68" s="166" t="s">
        <v>75</v>
      </c>
      <c r="I68" s="166" t="s">
        <v>8</v>
      </c>
      <c r="J68" s="157"/>
      <c r="K68" s="157"/>
      <c r="L68" s="157"/>
      <c r="M68" s="157"/>
      <c r="N68" s="157"/>
      <c r="O68" s="157"/>
      <c r="P68" s="157"/>
      <c r="Q68" s="124"/>
      <c r="R68" s="124"/>
      <c r="S68" s="124"/>
      <c r="T68" s="124"/>
      <c r="U68" s="124"/>
      <c r="V68" s="125"/>
      <c r="W68" s="27"/>
      <c r="X68" s="13"/>
      <c r="Y68" s="13"/>
      <c r="Z68" s="13"/>
    </row>
    <row r="69" spans="1:26" ht="20.100000000000001" customHeight="1" x14ac:dyDescent="0.25">
      <c r="A69" s="33"/>
      <c r="B69" s="136" t="s">
        <v>76</v>
      </c>
      <c r="C69" s="167"/>
      <c r="D69" s="167"/>
      <c r="E69" s="168"/>
      <c r="F69" s="168"/>
      <c r="G69" s="168"/>
      <c r="H69" s="169"/>
      <c r="I69" s="169"/>
      <c r="J69" s="157"/>
      <c r="K69" s="157"/>
      <c r="L69" s="157"/>
      <c r="M69" s="157"/>
      <c r="N69" s="157"/>
      <c r="O69" s="157"/>
      <c r="P69" s="157"/>
      <c r="Q69" s="124"/>
      <c r="R69" s="124"/>
      <c r="S69" s="124"/>
      <c r="T69" s="124"/>
      <c r="U69" s="124"/>
      <c r="V69" s="125"/>
      <c r="W69" s="27"/>
      <c r="X69" s="13"/>
      <c r="Y69" s="13"/>
      <c r="Z69" s="13"/>
    </row>
    <row r="70" spans="1:26" ht="20.100000000000001" customHeight="1" x14ac:dyDescent="0.25">
      <c r="A70" s="33"/>
      <c r="B70" s="136" t="s">
        <v>1272</v>
      </c>
      <c r="C70" s="167"/>
      <c r="D70" s="167"/>
      <c r="E70" s="168"/>
      <c r="F70" s="168"/>
      <c r="G70" s="168"/>
      <c r="H70" s="169"/>
      <c r="I70" s="169"/>
      <c r="J70" s="157"/>
      <c r="K70" s="157"/>
      <c r="L70" s="157"/>
      <c r="M70" s="157"/>
      <c r="N70" s="157"/>
      <c r="O70" s="157"/>
      <c r="P70" s="157"/>
      <c r="Q70" s="124"/>
      <c r="R70" s="124"/>
      <c r="S70" s="124"/>
      <c r="T70" s="124"/>
      <c r="U70" s="124"/>
      <c r="V70" s="125"/>
      <c r="W70" s="27"/>
      <c r="X70" s="13"/>
      <c r="Y70" s="13"/>
      <c r="Z70" s="13"/>
    </row>
    <row r="71" spans="1:26" ht="20.100000000000001" customHeight="1" x14ac:dyDescent="0.25">
      <c r="A71" s="33"/>
      <c r="B71" s="136"/>
      <c r="C71" s="167"/>
      <c r="D71" s="167"/>
      <c r="E71" s="168"/>
      <c r="F71" s="168"/>
      <c r="G71" s="168"/>
      <c r="H71" s="169"/>
      <c r="I71" s="169"/>
      <c r="J71" s="157"/>
      <c r="K71" s="157"/>
      <c r="L71" s="157"/>
      <c r="M71" s="157"/>
      <c r="N71" s="157"/>
      <c r="O71" s="157"/>
      <c r="P71" s="157"/>
      <c r="Q71" s="124"/>
      <c r="R71" s="124"/>
      <c r="S71" s="124"/>
      <c r="T71" s="124"/>
      <c r="U71" s="124"/>
      <c r="V71" s="125"/>
      <c r="W71" s="27"/>
      <c r="X71" s="13"/>
      <c r="Y71" s="13"/>
      <c r="Z71" s="13"/>
    </row>
    <row r="72" spans="1:26" ht="20.100000000000001" customHeight="1" x14ac:dyDescent="0.25">
      <c r="A72" s="33"/>
      <c r="B72" s="136"/>
      <c r="C72" s="167"/>
      <c r="D72" s="167"/>
      <c r="E72" s="168"/>
      <c r="F72" s="168"/>
      <c r="G72" s="168"/>
      <c r="H72" s="169"/>
      <c r="I72" s="169"/>
      <c r="J72" s="157"/>
      <c r="K72" s="157"/>
      <c r="L72" s="157"/>
      <c r="M72" s="157"/>
      <c r="N72" s="157"/>
      <c r="O72" s="157"/>
      <c r="P72" s="157"/>
      <c r="Q72" s="124"/>
      <c r="R72" s="124"/>
      <c r="S72" s="124"/>
      <c r="T72" s="124"/>
      <c r="U72" s="124"/>
      <c r="V72" s="125"/>
      <c r="W72" s="27"/>
      <c r="X72" s="13"/>
      <c r="Y72" s="13"/>
      <c r="Z72" s="13"/>
    </row>
    <row r="73" spans="1:26" ht="20.100000000000001" customHeight="1" x14ac:dyDescent="0.25">
      <c r="A73" s="33"/>
      <c r="B73" s="170" t="s">
        <v>44</v>
      </c>
      <c r="C73" s="171"/>
      <c r="D73" s="171"/>
      <c r="E73" s="168"/>
      <c r="F73" s="168"/>
      <c r="G73" s="168"/>
      <c r="H73" s="169"/>
      <c r="I73" s="169"/>
      <c r="J73" s="157"/>
      <c r="K73" s="157"/>
      <c r="L73" s="157"/>
      <c r="M73" s="157"/>
      <c r="N73" s="157"/>
      <c r="O73" s="157"/>
      <c r="P73" s="157"/>
      <c r="Q73" s="124"/>
      <c r="R73" s="124"/>
      <c r="S73" s="124"/>
      <c r="T73" s="124"/>
      <c r="U73" s="124"/>
      <c r="V73" s="125"/>
      <c r="W73" s="27"/>
      <c r="X73" s="13"/>
      <c r="Y73" s="13"/>
      <c r="Z73" s="13"/>
    </row>
    <row r="74" spans="1:26" x14ac:dyDescent="0.25">
      <c r="A74" s="19"/>
      <c r="B74" s="172" t="s">
        <v>77</v>
      </c>
      <c r="C74" s="138" t="s">
        <v>78</v>
      </c>
      <c r="D74" s="138" t="s">
        <v>79</v>
      </c>
      <c r="E74" s="173"/>
      <c r="F74" s="173" t="s">
        <v>80</v>
      </c>
      <c r="G74" s="173" t="s">
        <v>81</v>
      </c>
      <c r="H74" s="174" t="s">
        <v>82</v>
      </c>
      <c r="I74" s="174" t="s">
        <v>83</v>
      </c>
      <c r="J74" s="174"/>
      <c r="K74" s="174"/>
      <c r="L74" s="174"/>
      <c r="M74" s="174"/>
      <c r="N74" s="174"/>
      <c r="O74" s="174"/>
      <c r="P74" s="174" t="s">
        <v>84</v>
      </c>
      <c r="Q74" s="138"/>
      <c r="R74" s="138"/>
      <c r="S74" s="138" t="s">
        <v>85</v>
      </c>
      <c r="T74" s="138"/>
      <c r="U74" s="138"/>
      <c r="V74" s="175" t="s">
        <v>86</v>
      </c>
      <c r="W74" s="27"/>
      <c r="X74" s="13"/>
      <c r="Y74" s="13"/>
      <c r="Z74" s="13"/>
    </row>
    <row r="75" spans="1:26" x14ac:dyDescent="0.25">
      <c r="A75" s="13"/>
      <c r="B75" s="48"/>
      <c r="C75" s="176"/>
      <c r="D75" s="289" t="s">
        <v>69</v>
      </c>
      <c r="E75" s="289"/>
      <c r="F75" s="142"/>
      <c r="G75" s="177"/>
      <c r="H75" s="142"/>
      <c r="I75" s="142"/>
      <c r="J75" s="143"/>
      <c r="K75" s="143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78"/>
      <c r="W75" s="27"/>
      <c r="X75" s="13"/>
      <c r="Y75" s="13"/>
      <c r="Z75" s="13"/>
    </row>
    <row r="76" spans="1:26" x14ac:dyDescent="0.25">
      <c r="A76" s="13"/>
      <c r="B76" s="55"/>
      <c r="C76" s="179" t="s">
        <v>465</v>
      </c>
      <c r="D76" s="290" t="s">
        <v>466</v>
      </c>
      <c r="E76" s="290"/>
      <c r="F76" s="58"/>
      <c r="G76" s="180"/>
      <c r="H76" s="58"/>
      <c r="I76" s="58"/>
      <c r="J76" s="146"/>
      <c r="K76" s="146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1"/>
      <c r="W76" s="27"/>
      <c r="X76" s="13"/>
      <c r="Y76" s="13"/>
      <c r="Z76" s="13"/>
    </row>
    <row r="77" spans="1:26" ht="24.95" customHeight="1" x14ac:dyDescent="0.25">
      <c r="A77" s="182"/>
      <c r="B77" s="183">
        <v>1</v>
      </c>
      <c r="C77" s="184" t="s">
        <v>1273</v>
      </c>
      <c r="D77" s="291" t="s">
        <v>1274</v>
      </c>
      <c r="E77" s="291"/>
      <c r="F77" s="185" t="s">
        <v>152</v>
      </c>
      <c r="G77" s="186">
        <v>7</v>
      </c>
      <c r="H77" s="185"/>
      <c r="I77" s="185">
        <f t="shared" ref="I77:I87" si="0">ROUND(G77*(H77),2)</f>
        <v>0</v>
      </c>
      <c r="J77" s="187">
        <f t="shared" ref="J77:J87" si="1">ROUND(G77*(N77),2)</f>
        <v>11.76</v>
      </c>
      <c r="K77" s="146">
        <f t="shared" ref="K77:K87" si="2">ROUND(G77*(O77),2)</f>
        <v>0</v>
      </c>
      <c r="L77" s="180">
        <f t="shared" ref="L77:L82" si="3">ROUND(G77*(H77),2)</f>
        <v>0</v>
      </c>
      <c r="M77" s="180"/>
      <c r="N77" s="180">
        <v>1.6800000000000002</v>
      </c>
      <c r="O77" s="180"/>
      <c r="P77" s="180">
        <v>0</v>
      </c>
      <c r="Q77" s="180"/>
      <c r="R77" s="180">
        <v>0</v>
      </c>
      <c r="S77" s="180">
        <f t="shared" ref="S77:S87" si="4">ROUND(G77*(P77),3)</f>
        <v>0</v>
      </c>
      <c r="T77" s="180"/>
      <c r="U77" s="180"/>
      <c r="V77" s="181">
        <f t="shared" ref="V77:V87" si="5">ROUND(G77*(X77),3)</f>
        <v>0</v>
      </c>
      <c r="W77" s="27"/>
      <c r="X77" s="13">
        <v>0</v>
      </c>
      <c r="Y77" s="13"/>
      <c r="Z77" s="13">
        <v>0</v>
      </c>
    </row>
    <row r="78" spans="1:26" ht="24.95" customHeight="1" x14ac:dyDescent="0.25">
      <c r="A78" s="188"/>
      <c r="B78" s="189">
        <v>2</v>
      </c>
      <c r="C78" s="190" t="s">
        <v>1275</v>
      </c>
      <c r="D78" s="282" t="s">
        <v>1276</v>
      </c>
      <c r="E78" s="282"/>
      <c r="F78" s="192" t="s">
        <v>164</v>
      </c>
      <c r="G78" s="193">
        <v>1</v>
      </c>
      <c r="H78" s="192"/>
      <c r="I78" s="192">
        <f t="shared" si="0"/>
        <v>0</v>
      </c>
      <c r="J78" s="194">
        <f t="shared" si="1"/>
        <v>9.35</v>
      </c>
      <c r="K78" s="195">
        <f t="shared" si="2"/>
        <v>0</v>
      </c>
      <c r="L78" s="196">
        <f t="shared" si="3"/>
        <v>0</v>
      </c>
      <c r="M78" s="196"/>
      <c r="N78" s="196">
        <v>9.35</v>
      </c>
      <c r="O78" s="196"/>
      <c r="P78" s="196">
        <v>0</v>
      </c>
      <c r="Q78" s="196"/>
      <c r="R78" s="196">
        <v>0</v>
      </c>
      <c r="S78" s="196">
        <f t="shared" si="4"/>
        <v>0</v>
      </c>
      <c r="T78" s="196"/>
      <c r="U78" s="196"/>
      <c r="V78" s="197">
        <f t="shared" si="5"/>
        <v>0</v>
      </c>
      <c r="W78" s="198"/>
      <c r="X78" s="199">
        <v>0</v>
      </c>
      <c r="Y78" s="199"/>
      <c r="Z78" s="199">
        <v>0</v>
      </c>
    </row>
    <row r="79" spans="1:26" ht="24.95" customHeight="1" x14ac:dyDescent="0.25">
      <c r="A79" s="188"/>
      <c r="B79" s="189">
        <v>3</v>
      </c>
      <c r="C79" s="190" t="s">
        <v>1277</v>
      </c>
      <c r="D79" s="282" t="s">
        <v>1278</v>
      </c>
      <c r="E79" s="282"/>
      <c r="F79" s="192" t="s">
        <v>164</v>
      </c>
      <c r="G79" s="193">
        <v>1</v>
      </c>
      <c r="H79" s="192"/>
      <c r="I79" s="192">
        <f t="shared" si="0"/>
        <v>0</v>
      </c>
      <c r="J79" s="194">
        <f t="shared" si="1"/>
        <v>20.010000000000002</v>
      </c>
      <c r="K79" s="195">
        <f t="shared" si="2"/>
        <v>0</v>
      </c>
      <c r="L79" s="196">
        <f t="shared" si="3"/>
        <v>0</v>
      </c>
      <c r="M79" s="196"/>
      <c r="N79" s="196">
        <v>20.010000000000002</v>
      </c>
      <c r="O79" s="196"/>
      <c r="P79" s="196">
        <v>0</v>
      </c>
      <c r="Q79" s="196"/>
      <c r="R79" s="196">
        <v>0</v>
      </c>
      <c r="S79" s="196">
        <f t="shared" si="4"/>
        <v>0</v>
      </c>
      <c r="T79" s="196"/>
      <c r="U79" s="196"/>
      <c r="V79" s="197">
        <f t="shared" si="5"/>
        <v>0</v>
      </c>
      <c r="W79" s="198"/>
      <c r="X79" s="199">
        <v>0</v>
      </c>
      <c r="Y79" s="199"/>
      <c r="Z79" s="199">
        <v>0</v>
      </c>
    </row>
    <row r="80" spans="1:26" ht="24.95" customHeight="1" x14ac:dyDescent="0.25">
      <c r="A80" s="188"/>
      <c r="B80" s="189">
        <v>4</v>
      </c>
      <c r="C80" s="190" t="s">
        <v>1279</v>
      </c>
      <c r="D80" s="282" t="s">
        <v>1280</v>
      </c>
      <c r="E80" s="282"/>
      <c r="F80" s="192" t="s">
        <v>152</v>
      </c>
      <c r="G80" s="193">
        <v>62</v>
      </c>
      <c r="H80" s="192"/>
      <c r="I80" s="192">
        <f t="shared" si="0"/>
        <v>0</v>
      </c>
      <c r="J80" s="194">
        <f t="shared" si="1"/>
        <v>17.98</v>
      </c>
      <c r="K80" s="195">
        <f t="shared" si="2"/>
        <v>0</v>
      </c>
      <c r="L80" s="196">
        <f t="shared" si="3"/>
        <v>0</v>
      </c>
      <c r="M80" s="196"/>
      <c r="N80" s="196">
        <v>0.28999999999999998</v>
      </c>
      <c r="O80" s="196"/>
      <c r="P80" s="196">
        <v>0</v>
      </c>
      <c r="Q80" s="196"/>
      <c r="R80" s="196">
        <v>0</v>
      </c>
      <c r="S80" s="196">
        <f t="shared" si="4"/>
        <v>0</v>
      </c>
      <c r="T80" s="196"/>
      <c r="U80" s="196"/>
      <c r="V80" s="197">
        <f t="shared" si="5"/>
        <v>0</v>
      </c>
      <c r="W80" s="198"/>
      <c r="X80" s="199">
        <v>0</v>
      </c>
      <c r="Y80" s="199"/>
      <c r="Z80" s="199">
        <v>0</v>
      </c>
    </row>
    <row r="81" spans="1:26" ht="24.95" customHeight="1" x14ac:dyDescent="0.25">
      <c r="A81" s="188"/>
      <c r="B81" s="189">
        <v>5</v>
      </c>
      <c r="C81" s="190" t="s">
        <v>1281</v>
      </c>
      <c r="D81" s="282" t="s">
        <v>1282</v>
      </c>
      <c r="E81" s="282"/>
      <c r="F81" s="192" t="s">
        <v>152</v>
      </c>
      <c r="G81" s="193">
        <v>74</v>
      </c>
      <c r="H81" s="192"/>
      <c r="I81" s="192">
        <f t="shared" si="0"/>
        <v>0</v>
      </c>
      <c r="J81" s="194">
        <f t="shared" si="1"/>
        <v>74</v>
      </c>
      <c r="K81" s="195">
        <f t="shared" si="2"/>
        <v>0</v>
      </c>
      <c r="L81" s="196">
        <f t="shared" si="3"/>
        <v>0</v>
      </c>
      <c r="M81" s="196"/>
      <c r="N81" s="196">
        <v>1</v>
      </c>
      <c r="O81" s="196"/>
      <c r="P81" s="196">
        <v>0</v>
      </c>
      <c r="Q81" s="196"/>
      <c r="R81" s="196">
        <v>0</v>
      </c>
      <c r="S81" s="196">
        <f t="shared" si="4"/>
        <v>0</v>
      </c>
      <c r="T81" s="196"/>
      <c r="U81" s="196"/>
      <c r="V81" s="197">
        <f t="shared" si="5"/>
        <v>0</v>
      </c>
      <c r="W81" s="198"/>
      <c r="X81" s="199">
        <v>0</v>
      </c>
      <c r="Y81" s="199"/>
      <c r="Z81" s="199">
        <v>0</v>
      </c>
    </row>
    <row r="82" spans="1:26" ht="35.1" customHeight="1" x14ac:dyDescent="0.25">
      <c r="A82" s="188"/>
      <c r="B82" s="189">
        <v>6</v>
      </c>
      <c r="C82" s="190" t="s">
        <v>493</v>
      </c>
      <c r="D82" s="282" t="s">
        <v>494</v>
      </c>
      <c r="E82" s="282"/>
      <c r="F82" s="192" t="s">
        <v>492</v>
      </c>
      <c r="G82" s="193">
        <v>8</v>
      </c>
      <c r="H82" s="192"/>
      <c r="I82" s="192">
        <f t="shared" si="0"/>
        <v>0</v>
      </c>
      <c r="J82" s="194">
        <f t="shared" si="1"/>
        <v>234.56</v>
      </c>
      <c r="K82" s="195">
        <f t="shared" si="2"/>
        <v>0</v>
      </c>
      <c r="L82" s="196">
        <f t="shared" si="3"/>
        <v>0</v>
      </c>
      <c r="M82" s="196"/>
      <c r="N82" s="196">
        <v>29.32</v>
      </c>
      <c r="O82" s="196"/>
      <c r="P82" s="196">
        <v>0</v>
      </c>
      <c r="Q82" s="196"/>
      <c r="R82" s="196">
        <v>0</v>
      </c>
      <c r="S82" s="196">
        <f t="shared" si="4"/>
        <v>0</v>
      </c>
      <c r="T82" s="196"/>
      <c r="U82" s="196"/>
      <c r="V82" s="197">
        <f t="shared" si="5"/>
        <v>0</v>
      </c>
      <c r="W82" s="198"/>
      <c r="X82" s="199">
        <v>0</v>
      </c>
      <c r="Y82" s="199"/>
      <c r="Z82" s="199">
        <v>0</v>
      </c>
    </row>
    <row r="83" spans="1:26" ht="24.95" customHeight="1" x14ac:dyDescent="0.25">
      <c r="A83" s="200"/>
      <c r="B83" s="201">
        <v>7</v>
      </c>
      <c r="C83" s="202" t="s">
        <v>1283</v>
      </c>
      <c r="D83" s="283" t="s">
        <v>1284</v>
      </c>
      <c r="E83" s="283"/>
      <c r="F83" s="204" t="s">
        <v>287</v>
      </c>
      <c r="G83" s="205">
        <v>62</v>
      </c>
      <c r="H83" s="204"/>
      <c r="I83" s="204">
        <f t="shared" si="0"/>
        <v>0</v>
      </c>
      <c r="J83" s="206">
        <f t="shared" si="1"/>
        <v>48.36</v>
      </c>
      <c r="K83" s="195">
        <f t="shared" si="2"/>
        <v>0</v>
      </c>
      <c r="L83" s="196"/>
      <c r="M83" s="196">
        <f>ROUND(G83*(H83),2)</f>
        <v>0</v>
      </c>
      <c r="N83" s="196">
        <v>0.78</v>
      </c>
      <c r="O83" s="196"/>
      <c r="P83" s="196">
        <v>1E-4</v>
      </c>
      <c r="Q83" s="196"/>
      <c r="R83" s="196">
        <v>1E-4</v>
      </c>
      <c r="S83" s="196">
        <f t="shared" si="4"/>
        <v>6.0000000000000001E-3</v>
      </c>
      <c r="T83" s="196"/>
      <c r="U83" s="196"/>
      <c r="V83" s="197">
        <f t="shared" si="5"/>
        <v>0</v>
      </c>
      <c r="W83" s="198"/>
      <c r="X83" s="199">
        <v>0</v>
      </c>
      <c r="Y83" s="199"/>
      <c r="Z83" s="199">
        <v>0</v>
      </c>
    </row>
    <row r="84" spans="1:26" ht="24.95" customHeight="1" x14ac:dyDescent="0.25">
      <c r="A84" s="200"/>
      <c r="B84" s="201">
        <v>8</v>
      </c>
      <c r="C84" s="202" t="s">
        <v>1285</v>
      </c>
      <c r="D84" s="283" t="s">
        <v>1286</v>
      </c>
      <c r="E84" s="283"/>
      <c r="F84" s="204" t="s">
        <v>287</v>
      </c>
      <c r="G84" s="205">
        <v>74</v>
      </c>
      <c r="H84" s="204"/>
      <c r="I84" s="204">
        <f t="shared" si="0"/>
        <v>0</v>
      </c>
      <c r="J84" s="206">
        <f t="shared" si="1"/>
        <v>179.08</v>
      </c>
      <c r="K84" s="195">
        <f t="shared" si="2"/>
        <v>0</v>
      </c>
      <c r="L84" s="196"/>
      <c r="M84" s="196">
        <f>ROUND(G84*(H84),2)</f>
        <v>0</v>
      </c>
      <c r="N84" s="196">
        <v>2.42</v>
      </c>
      <c r="O84" s="196"/>
      <c r="P84" s="196">
        <v>0</v>
      </c>
      <c r="Q84" s="196"/>
      <c r="R84" s="196">
        <v>0</v>
      </c>
      <c r="S84" s="196">
        <f t="shared" si="4"/>
        <v>0</v>
      </c>
      <c r="T84" s="196"/>
      <c r="U84" s="196"/>
      <c r="V84" s="197">
        <f t="shared" si="5"/>
        <v>0</v>
      </c>
      <c r="W84" s="198"/>
      <c r="X84" s="199">
        <v>0</v>
      </c>
      <c r="Y84" s="199"/>
      <c r="Z84" s="199">
        <v>0</v>
      </c>
    </row>
    <row r="85" spans="1:26" ht="24.95" customHeight="1" x14ac:dyDescent="0.25">
      <c r="A85" s="200"/>
      <c r="B85" s="201">
        <v>9</v>
      </c>
      <c r="C85" s="202" t="s">
        <v>1287</v>
      </c>
      <c r="D85" s="283" t="s">
        <v>1288</v>
      </c>
      <c r="E85" s="283"/>
      <c r="F85" s="204" t="s">
        <v>287</v>
      </c>
      <c r="G85" s="205">
        <v>7</v>
      </c>
      <c r="H85" s="204"/>
      <c r="I85" s="204">
        <f t="shared" si="0"/>
        <v>0</v>
      </c>
      <c r="J85" s="206">
        <f t="shared" si="1"/>
        <v>22.82</v>
      </c>
      <c r="K85" s="195">
        <f t="shared" si="2"/>
        <v>0</v>
      </c>
      <c r="L85" s="196"/>
      <c r="M85" s="196">
        <f>ROUND(G85*(H85),2)</f>
        <v>0</v>
      </c>
      <c r="N85" s="196">
        <v>3.26</v>
      </c>
      <c r="O85" s="196"/>
      <c r="P85" s="196">
        <v>0</v>
      </c>
      <c r="Q85" s="196"/>
      <c r="R85" s="196">
        <v>0</v>
      </c>
      <c r="S85" s="196">
        <f t="shared" si="4"/>
        <v>0</v>
      </c>
      <c r="T85" s="196"/>
      <c r="U85" s="196"/>
      <c r="V85" s="197">
        <f t="shared" si="5"/>
        <v>0</v>
      </c>
      <c r="W85" s="198"/>
      <c r="X85" s="199">
        <v>0</v>
      </c>
      <c r="Y85" s="199"/>
      <c r="Z85" s="199">
        <v>0</v>
      </c>
    </row>
    <row r="86" spans="1:26" ht="24.95" customHeight="1" x14ac:dyDescent="0.25">
      <c r="A86" s="200"/>
      <c r="B86" s="201">
        <v>10</v>
      </c>
      <c r="C86" s="202" t="s">
        <v>1289</v>
      </c>
      <c r="D86" s="283" t="s">
        <v>1290</v>
      </c>
      <c r="E86" s="283"/>
      <c r="F86" s="204" t="s">
        <v>364</v>
      </c>
      <c r="G86" s="205">
        <v>4</v>
      </c>
      <c r="H86" s="204"/>
      <c r="I86" s="204">
        <f t="shared" si="0"/>
        <v>0</v>
      </c>
      <c r="J86" s="206">
        <f t="shared" si="1"/>
        <v>27.2</v>
      </c>
      <c r="K86" s="195">
        <f t="shared" si="2"/>
        <v>0</v>
      </c>
      <c r="L86" s="196"/>
      <c r="M86" s="196">
        <f>ROUND(G86*(H86),2)</f>
        <v>0</v>
      </c>
      <c r="N86" s="196">
        <v>6.8</v>
      </c>
      <c r="O86" s="196"/>
      <c r="P86" s="196">
        <v>0</v>
      </c>
      <c r="Q86" s="196"/>
      <c r="R86" s="196">
        <v>0</v>
      </c>
      <c r="S86" s="196">
        <f t="shared" si="4"/>
        <v>0</v>
      </c>
      <c r="T86" s="196"/>
      <c r="U86" s="196"/>
      <c r="V86" s="197">
        <f t="shared" si="5"/>
        <v>0</v>
      </c>
      <c r="W86" s="198"/>
      <c r="X86" s="199">
        <v>0</v>
      </c>
      <c r="Y86" s="199"/>
      <c r="Z86" s="199">
        <v>0</v>
      </c>
    </row>
    <row r="87" spans="1:26" ht="35.1" customHeight="1" x14ac:dyDescent="0.25">
      <c r="A87" s="200"/>
      <c r="B87" s="201">
        <v>11</v>
      </c>
      <c r="C87" s="202" t="s">
        <v>1291</v>
      </c>
      <c r="D87" s="283" t="s">
        <v>1292</v>
      </c>
      <c r="E87" s="283"/>
      <c r="F87" s="204" t="s">
        <v>364</v>
      </c>
      <c r="G87" s="205">
        <v>1</v>
      </c>
      <c r="H87" s="204"/>
      <c r="I87" s="204">
        <f t="shared" si="0"/>
        <v>0</v>
      </c>
      <c r="J87" s="206">
        <f t="shared" si="1"/>
        <v>106.16</v>
      </c>
      <c r="K87" s="195">
        <f t="shared" si="2"/>
        <v>0</v>
      </c>
      <c r="L87" s="196"/>
      <c r="M87" s="196">
        <f>ROUND(G87*(H87),2)</f>
        <v>0</v>
      </c>
      <c r="N87" s="196">
        <v>106.16</v>
      </c>
      <c r="O87" s="196"/>
      <c r="P87" s="196">
        <v>1.6E-2</v>
      </c>
      <c r="Q87" s="196"/>
      <c r="R87" s="196">
        <v>1.6E-2</v>
      </c>
      <c r="S87" s="196">
        <f t="shared" si="4"/>
        <v>1.6E-2</v>
      </c>
      <c r="T87" s="196"/>
      <c r="U87" s="196"/>
      <c r="V87" s="197">
        <f t="shared" si="5"/>
        <v>0</v>
      </c>
      <c r="W87" s="198"/>
      <c r="X87" s="199">
        <v>0</v>
      </c>
      <c r="Y87" s="199"/>
      <c r="Z87" s="199">
        <v>0</v>
      </c>
    </row>
    <row r="88" spans="1:26" x14ac:dyDescent="0.25">
      <c r="A88" s="199"/>
      <c r="B88" s="207"/>
      <c r="C88" s="208" t="s">
        <v>465</v>
      </c>
      <c r="D88" s="284" t="s">
        <v>466</v>
      </c>
      <c r="E88" s="284"/>
      <c r="F88" s="209"/>
      <c r="G88" s="196"/>
      <c r="H88" s="209"/>
      <c r="I88" s="210">
        <f>ROUND((SUM(I76:I87))/1,2)</f>
        <v>0</v>
      </c>
      <c r="J88" s="211"/>
      <c r="K88" s="211"/>
      <c r="L88" s="212">
        <f>ROUND((SUM(L76:L87))/1,2)</f>
        <v>0</v>
      </c>
      <c r="M88" s="212">
        <f>ROUND((SUM(M76:M87))/1,2)</f>
        <v>0</v>
      </c>
      <c r="N88" s="212"/>
      <c r="O88" s="212"/>
      <c r="P88" s="212"/>
      <c r="Q88" s="212"/>
      <c r="R88" s="212"/>
      <c r="S88" s="212">
        <f>ROUND((SUM(S76:S87))/1,2)</f>
        <v>0.02</v>
      </c>
      <c r="T88" s="212"/>
      <c r="U88" s="212"/>
      <c r="V88" s="213">
        <f>ROUND((SUM(V76:V87))/1,2)</f>
        <v>0</v>
      </c>
      <c r="W88" s="198"/>
      <c r="X88" s="199"/>
      <c r="Y88" s="199"/>
      <c r="Z88" s="199"/>
    </row>
    <row r="89" spans="1:26" x14ac:dyDescent="0.25">
      <c r="A89" s="199"/>
      <c r="B89" s="207"/>
      <c r="C89" s="214"/>
      <c r="D89" s="285"/>
      <c r="E89" s="285"/>
      <c r="F89" s="209"/>
      <c r="G89" s="196"/>
      <c r="H89" s="209"/>
      <c r="I89" s="209"/>
      <c r="J89" s="195"/>
      <c r="K89" s="195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7"/>
      <c r="W89" s="198"/>
      <c r="X89" s="199"/>
      <c r="Y89" s="199"/>
      <c r="Z89" s="199"/>
    </row>
    <row r="90" spans="1:26" ht="23.25" customHeight="1" x14ac:dyDescent="0.25">
      <c r="A90" s="199"/>
      <c r="B90" s="207"/>
      <c r="C90" s="208" t="s">
        <v>536</v>
      </c>
      <c r="D90" s="284" t="s">
        <v>537</v>
      </c>
      <c r="E90" s="284"/>
      <c r="F90" s="209"/>
      <c r="G90" s="196"/>
      <c r="H90" s="209"/>
      <c r="I90" s="209"/>
      <c r="J90" s="195"/>
      <c r="K90" s="195"/>
      <c r="L90" s="196"/>
      <c r="M90" s="196"/>
      <c r="N90" s="196"/>
      <c r="O90" s="196"/>
      <c r="P90" s="196"/>
      <c r="Q90" s="196"/>
      <c r="R90" s="196"/>
      <c r="S90" s="196"/>
      <c r="T90" s="196"/>
      <c r="U90" s="196"/>
      <c r="V90" s="197"/>
      <c r="W90" s="198"/>
      <c r="X90" s="199"/>
      <c r="Y90" s="199"/>
      <c r="Z90" s="199"/>
    </row>
    <row r="91" spans="1:26" ht="24.95" customHeight="1" x14ac:dyDescent="0.25">
      <c r="A91" s="188"/>
      <c r="B91" s="189">
        <v>12</v>
      </c>
      <c r="C91" s="190" t="s">
        <v>1293</v>
      </c>
      <c r="D91" s="282" t="s">
        <v>1294</v>
      </c>
      <c r="E91" s="282"/>
      <c r="F91" s="192" t="s">
        <v>152</v>
      </c>
      <c r="G91" s="193">
        <v>35</v>
      </c>
      <c r="H91" s="192"/>
      <c r="I91" s="192">
        <f t="shared" ref="I91:I96" si="6">ROUND(G91*(H91),2)</f>
        <v>0</v>
      </c>
      <c r="J91" s="194">
        <f t="shared" ref="J91:J96" si="7">ROUND(G91*(N91),2)</f>
        <v>253.4</v>
      </c>
      <c r="K91" s="195">
        <f t="shared" ref="K91:K96" si="8">ROUND(G91*(O91),2)</f>
        <v>0</v>
      </c>
      <c r="L91" s="196">
        <f>ROUND(G91*(H91),2)</f>
        <v>0</v>
      </c>
      <c r="M91" s="196"/>
      <c r="N91" s="196">
        <v>7.24</v>
      </c>
      <c r="O91" s="196"/>
      <c r="P91" s="196">
        <v>0</v>
      </c>
      <c r="Q91" s="196"/>
      <c r="R91" s="196">
        <v>0</v>
      </c>
      <c r="S91" s="196">
        <f t="shared" ref="S91:S96" si="9">ROUND(G91*(P91),3)</f>
        <v>0</v>
      </c>
      <c r="T91" s="196"/>
      <c r="U91" s="196"/>
      <c r="V91" s="197">
        <f t="shared" ref="V91:V96" si="10">ROUND(G91*(X91),3)</f>
        <v>0</v>
      </c>
      <c r="W91" s="198"/>
      <c r="X91" s="199">
        <v>0</v>
      </c>
      <c r="Y91" s="199"/>
      <c r="Z91" s="199">
        <v>0</v>
      </c>
    </row>
    <row r="92" spans="1:26" ht="24.95" customHeight="1" x14ac:dyDescent="0.25">
      <c r="A92" s="188"/>
      <c r="B92" s="189">
        <v>13</v>
      </c>
      <c r="C92" s="190" t="s">
        <v>1295</v>
      </c>
      <c r="D92" s="282" t="s">
        <v>1296</v>
      </c>
      <c r="E92" s="282"/>
      <c r="F92" s="192" t="s">
        <v>152</v>
      </c>
      <c r="G92" s="193">
        <v>35</v>
      </c>
      <c r="H92" s="192"/>
      <c r="I92" s="192">
        <f t="shared" si="6"/>
        <v>0</v>
      </c>
      <c r="J92" s="194">
        <f t="shared" si="7"/>
        <v>42.7</v>
      </c>
      <c r="K92" s="195">
        <f t="shared" si="8"/>
        <v>0</v>
      </c>
      <c r="L92" s="196">
        <f>ROUND(G92*(H92),2)</f>
        <v>0</v>
      </c>
      <c r="M92" s="196"/>
      <c r="N92" s="196">
        <v>1.22</v>
      </c>
      <c r="O92" s="196"/>
      <c r="P92" s="196">
        <v>0</v>
      </c>
      <c r="Q92" s="196"/>
      <c r="R92" s="196">
        <v>0</v>
      </c>
      <c r="S92" s="196">
        <f t="shared" si="9"/>
        <v>0</v>
      </c>
      <c r="T92" s="196"/>
      <c r="U92" s="196"/>
      <c r="V92" s="197">
        <f t="shared" si="10"/>
        <v>0</v>
      </c>
      <c r="W92" s="198"/>
      <c r="X92" s="199">
        <v>0</v>
      </c>
      <c r="Y92" s="199"/>
      <c r="Z92" s="199">
        <v>0</v>
      </c>
    </row>
    <row r="93" spans="1:26" ht="24.95" customHeight="1" x14ac:dyDescent="0.25">
      <c r="A93" s="188"/>
      <c r="B93" s="189">
        <v>14</v>
      </c>
      <c r="C93" s="190" t="s">
        <v>1297</v>
      </c>
      <c r="D93" s="282" t="s">
        <v>1298</v>
      </c>
      <c r="E93" s="282"/>
      <c r="F93" s="192" t="s">
        <v>152</v>
      </c>
      <c r="G93" s="193">
        <v>35</v>
      </c>
      <c r="H93" s="192"/>
      <c r="I93" s="192">
        <f t="shared" si="6"/>
        <v>0</v>
      </c>
      <c r="J93" s="194">
        <f t="shared" si="7"/>
        <v>22.75</v>
      </c>
      <c r="K93" s="195">
        <f t="shared" si="8"/>
        <v>0</v>
      </c>
      <c r="L93" s="196">
        <f>ROUND(G93*(H93),2)</f>
        <v>0</v>
      </c>
      <c r="M93" s="196"/>
      <c r="N93" s="196">
        <v>0.65</v>
      </c>
      <c r="O93" s="196"/>
      <c r="P93" s="196">
        <v>0</v>
      </c>
      <c r="Q93" s="196"/>
      <c r="R93" s="196">
        <v>0</v>
      </c>
      <c r="S93" s="196">
        <f t="shared" si="9"/>
        <v>0</v>
      </c>
      <c r="T93" s="196"/>
      <c r="U93" s="196"/>
      <c r="V93" s="197">
        <f t="shared" si="10"/>
        <v>0</v>
      </c>
      <c r="W93" s="198"/>
      <c r="X93" s="199">
        <v>0</v>
      </c>
      <c r="Y93" s="199"/>
      <c r="Z93" s="199">
        <v>0</v>
      </c>
    </row>
    <row r="94" spans="1:26" ht="24.95" customHeight="1" x14ac:dyDescent="0.25">
      <c r="A94" s="188"/>
      <c r="B94" s="189">
        <v>15</v>
      </c>
      <c r="C94" s="190" t="s">
        <v>1299</v>
      </c>
      <c r="D94" s="282" t="s">
        <v>716</v>
      </c>
      <c r="E94" s="282"/>
      <c r="F94" s="192" t="s">
        <v>152</v>
      </c>
      <c r="G94" s="193">
        <v>35</v>
      </c>
      <c r="H94" s="192"/>
      <c r="I94" s="192">
        <f t="shared" si="6"/>
        <v>0</v>
      </c>
      <c r="J94" s="194">
        <f t="shared" si="7"/>
        <v>95.55</v>
      </c>
      <c r="K94" s="195">
        <f t="shared" si="8"/>
        <v>0</v>
      </c>
      <c r="L94" s="196">
        <f>ROUND(G94*(H94),2)</f>
        <v>0</v>
      </c>
      <c r="M94" s="196"/>
      <c r="N94" s="196">
        <v>2.73</v>
      </c>
      <c r="O94" s="196"/>
      <c r="P94" s="196">
        <v>0</v>
      </c>
      <c r="Q94" s="196"/>
      <c r="R94" s="196">
        <v>0</v>
      </c>
      <c r="S94" s="196">
        <f t="shared" si="9"/>
        <v>0</v>
      </c>
      <c r="T94" s="196"/>
      <c r="U94" s="196"/>
      <c r="V94" s="197">
        <f t="shared" si="10"/>
        <v>0</v>
      </c>
      <c r="W94" s="198"/>
      <c r="X94" s="199">
        <v>0</v>
      </c>
      <c r="Y94" s="199"/>
      <c r="Z94" s="199">
        <v>0</v>
      </c>
    </row>
    <row r="95" spans="1:26" ht="24.95" customHeight="1" x14ac:dyDescent="0.25">
      <c r="A95" s="200"/>
      <c r="B95" s="201">
        <v>16</v>
      </c>
      <c r="C95" s="202" t="s">
        <v>1300</v>
      </c>
      <c r="D95" s="283" t="s">
        <v>1301</v>
      </c>
      <c r="E95" s="283"/>
      <c r="F95" s="204" t="s">
        <v>287</v>
      </c>
      <c r="G95" s="205">
        <v>35</v>
      </c>
      <c r="H95" s="204"/>
      <c r="I95" s="204">
        <f t="shared" si="6"/>
        <v>0</v>
      </c>
      <c r="J95" s="206">
        <f t="shared" si="7"/>
        <v>22.4</v>
      </c>
      <c r="K95" s="195">
        <f t="shared" si="8"/>
        <v>0</v>
      </c>
      <c r="L95" s="196"/>
      <c r="M95" s="196">
        <f>ROUND(G95*(H95),2)</f>
        <v>0</v>
      </c>
      <c r="N95" s="196">
        <v>0.64</v>
      </c>
      <c r="O95" s="196"/>
      <c r="P95" s="196">
        <v>2.1000000000000001E-4</v>
      </c>
      <c r="Q95" s="196"/>
      <c r="R95" s="196">
        <v>2.1000000000000001E-4</v>
      </c>
      <c r="S95" s="196">
        <f t="shared" si="9"/>
        <v>7.0000000000000001E-3</v>
      </c>
      <c r="T95" s="196"/>
      <c r="U95" s="196"/>
      <c r="V95" s="197">
        <f t="shared" si="10"/>
        <v>0</v>
      </c>
      <c r="W95" s="198"/>
      <c r="X95" s="199">
        <v>0</v>
      </c>
      <c r="Y95" s="199"/>
      <c r="Z95" s="199">
        <v>0</v>
      </c>
    </row>
    <row r="96" spans="1:26" ht="24.95" customHeight="1" x14ac:dyDescent="0.25">
      <c r="A96" s="200"/>
      <c r="B96" s="201">
        <v>17</v>
      </c>
      <c r="C96" s="202" t="s">
        <v>1302</v>
      </c>
      <c r="D96" s="283" t="s">
        <v>1303</v>
      </c>
      <c r="E96" s="283"/>
      <c r="F96" s="204" t="s">
        <v>159</v>
      </c>
      <c r="G96" s="205">
        <v>3.3319999999999999</v>
      </c>
      <c r="H96" s="204"/>
      <c r="I96" s="204">
        <f t="shared" si="6"/>
        <v>0</v>
      </c>
      <c r="J96" s="206">
        <f t="shared" si="7"/>
        <v>150.54</v>
      </c>
      <c r="K96" s="195">
        <f t="shared" si="8"/>
        <v>0</v>
      </c>
      <c r="L96" s="196"/>
      <c r="M96" s="196">
        <f>ROUND(G96*(H96),2)</f>
        <v>0</v>
      </c>
      <c r="N96" s="196">
        <v>45.18</v>
      </c>
      <c r="O96" s="196"/>
      <c r="P96" s="196">
        <v>1</v>
      </c>
      <c r="Q96" s="196"/>
      <c r="R96" s="196">
        <v>1</v>
      </c>
      <c r="S96" s="196">
        <f t="shared" si="9"/>
        <v>3.3319999999999999</v>
      </c>
      <c r="T96" s="196"/>
      <c r="U96" s="196"/>
      <c r="V96" s="197">
        <f t="shared" si="10"/>
        <v>0</v>
      </c>
      <c r="W96" s="198"/>
      <c r="X96" s="199">
        <v>0</v>
      </c>
      <c r="Y96" s="199"/>
      <c r="Z96" s="199">
        <v>0</v>
      </c>
    </row>
    <row r="97" spans="1:26" ht="23.25" customHeight="1" x14ac:dyDescent="0.25">
      <c r="A97" s="199"/>
      <c r="B97" s="207"/>
      <c r="C97" s="208" t="s">
        <v>536</v>
      </c>
      <c r="D97" s="284" t="s">
        <v>537</v>
      </c>
      <c r="E97" s="284"/>
      <c r="F97" s="209"/>
      <c r="G97" s="196"/>
      <c r="H97" s="209"/>
      <c r="I97" s="210">
        <f>ROUND((SUM(I90:I96))/1,2)</f>
        <v>0</v>
      </c>
      <c r="J97" s="211"/>
      <c r="K97" s="211"/>
      <c r="L97" s="212">
        <f>ROUND((SUM(L90:L96))/1,2)</f>
        <v>0</v>
      </c>
      <c r="M97" s="212">
        <f>ROUND((SUM(M90:M96))/1,2)</f>
        <v>0</v>
      </c>
      <c r="N97" s="212"/>
      <c r="O97" s="212"/>
      <c r="P97" s="212"/>
      <c r="Q97" s="196"/>
      <c r="R97" s="196"/>
      <c r="S97" s="212">
        <f>ROUND((SUM(S90:S96))/1,2)</f>
        <v>3.34</v>
      </c>
      <c r="T97" s="212"/>
      <c r="U97" s="212"/>
      <c r="V97" s="213">
        <f>ROUND((SUM(V90:V96))/1,2)</f>
        <v>0</v>
      </c>
      <c r="W97" s="198"/>
      <c r="X97" s="199"/>
      <c r="Y97" s="199"/>
      <c r="Z97" s="199"/>
    </row>
    <row r="98" spans="1:26" x14ac:dyDescent="0.25">
      <c r="A98" s="199"/>
      <c r="B98" s="207"/>
      <c r="C98" s="214"/>
      <c r="D98" s="285"/>
      <c r="E98" s="285"/>
      <c r="F98" s="209"/>
      <c r="G98" s="196"/>
      <c r="H98" s="209"/>
      <c r="I98" s="209"/>
      <c r="J98" s="195"/>
      <c r="K98" s="195"/>
      <c r="L98" s="196"/>
      <c r="M98" s="196"/>
      <c r="N98" s="196"/>
      <c r="O98" s="196"/>
      <c r="P98" s="196"/>
      <c r="Q98" s="196"/>
      <c r="R98" s="196"/>
      <c r="S98" s="196"/>
      <c r="T98" s="196"/>
      <c r="U98" s="196"/>
      <c r="V98" s="197"/>
      <c r="W98" s="198"/>
      <c r="X98" s="199"/>
      <c r="Y98" s="199"/>
      <c r="Z98" s="199"/>
    </row>
    <row r="99" spans="1:26" x14ac:dyDescent="0.25">
      <c r="A99" s="199"/>
      <c r="B99" s="207"/>
      <c r="C99" s="214"/>
      <c r="D99" s="286" t="s">
        <v>69</v>
      </c>
      <c r="E99" s="286"/>
      <c r="F99" s="209"/>
      <c r="G99" s="196"/>
      <c r="H99" s="209"/>
      <c r="I99" s="210">
        <f>ROUND((SUM(I75:I98))/2,2)</f>
        <v>0</v>
      </c>
      <c r="J99" s="195"/>
      <c r="K99" s="195"/>
      <c r="L99" s="196">
        <f>ROUND((SUM(L75:L98))/2,2)</f>
        <v>0</v>
      </c>
      <c r="M99" s="196">
        <f>ROUND((SUM(M75:M98))/2,2)</f>
        <v>0</v>
      </c>
      <c r="N99" s="196"/>
      <c r="O99" s="196"/>
      <c r="P99" s="212"/>
      <c r="Q99" s="196"/>
      <c r="R99" s="196"/>
      <c r="S99" s="212">
        <f>ROUND((SUM(S75:S98))/2,2)</f>
        <v>3.36</v>
      </c>
      <c r="T99" s="196"/>
      <c r="U99" s="196"/>
      <c r="V99" s="213">
        <f>ROUND((SUM(V75:V98))/2,2)</f>
        <v>0</v>
      </c>
      <c r="W99" s="198"/>
      <c r="X99" s="199"/>
      <c r="Y99" s="199"/>
      <c r="Z99" s="199"/>
    </row>
    <row r="100" spans="1:26" x14ac:dyDescent="0.25">
      <c r="A100" s="13"/>
      <c r="B100" s="216"/>
      <c r="C100" s="217"/>
      <c r="D100" s="288" t="s">
        <v>71</v>
      </c>
      <c r="E100" s="288"/>
      <c r="F100" s="220"/>
      <c r="G100" s="219"/>
      <c r="H100" s="220"/>
      <c r="I100" s="220">
        <f>ROUND((SUM(I75:I99))/3,2)</f>
        <v>0</v>
      </c>
      <c r="J100" s="222"/>
      <c r="K100" s="222">
        <f>ROUND((SUM(K75:K99))/3,2)</f>
        <v>0</v>
      </c>
      <c r="L100" s="219">
        <f>ROUND((SUM(L75:L99))/3,2)</f>
        <v>0</v>
      </c>
      <c r="M100" s="219">
        <f>ROUND((SUM(M75:M99))/3,2)</f>
        <v>0</v>
      </c>
      <c r="N100" s="219"/>
      <c r="O100" s="219"/>
      <c r="P100" s="219"/>
      <c r="Q100" s="219"/>
      <c r="R100" s="219"/>
      <c r="S100" s="219">
        <f>ROUND((SUM(S75:S99))/3,2)</f>
        <v>3.36</v>
      </c>
      <c r="T100" s="219"/>
      <c r="U100" s="219"/>
      <c r="V100" s="221">
        <f>ROUND((SUM(V75:V99))/3,2)</f>
        <v>0</v>
      </c>
      <c r="W100" s="27"/>
      <c r="X100" s="13"/>
      <c r="Y100" s="13">
        <f>(SUM(Y75:Y99))</f>
        <v>0</v>
      </c>
      <c r="Z100" s="13">
        <f>(SUM(Z75:Z99))</f>
        <v>0</v>
      </c>
    </row>
    <row r="101" spans="1:26" hidden="1" x14ac:dyDescent="0.25">
      <c r="A101" s="13"/>
      <c r="B101" s="13"/>
      <c r="C101" s="13"/>
      <c r="D101" s="13"/>
      <c r="E101" s="58"/>
      <c r="F101" s="58"/>
      <c r="G101" s="180"/>
      <c r="H101" s="58"/>
      <c r="I101" s="58"/>
      <c r="J101" s="146"/>
      <c r="K101" s="146"/>
      <c r="L101" s="146"/>
      <c r="M101" s="146"/>
      <c r="N101" s="146"/>
      <c r="O101" s="146"/>
      <c r="P101" s="146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idden="1" x14ac:dyDescent="0.25">
      <c r="A102" s="13"/>
      <c r="B102" s="13"/>
      <c r="C102" s="13"/>
      <c r="D102" s="13"/>
      <c r="E102" s="58"/>
      <c r="F102" s="58"/>
      <c r="G102" s="180"/>
      <c r="H102" s="58"/>
      <c r="I102" s="58"/>
      <c r="J102" s="146"/>
      <c r="K102" s="146"/>
      <c r="L102" s="146"/>
      <c r="M102" s="146"/>
      <c r="N102" s="146"/>
      <c r="O102" s="146"/>
      <c r="P102" s="146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idden="1" x14ac:dyDescent="0.25">
      <c r="A103" s="13"/>
      <c r="B103" s="13"/>
      <c r="C103" s="13"/>
      <c r="D103" s="13"/>
      <c r="E103" s="58"/>
      <c r="F103" s="58"/>
      <c r="G103" s="180"/>
      <c r="H103" s="58"/>
      <c r="I103" s="58"/>
      <c r="J103" s="146"/>
      <c r="K103" s="146"/>
      <c r="L103" s="146"/>
      <c r="M103" s="146"/>
      <c r="N103" s="146"/>
      <c r="O103" s="146"/>
      <c r="P103" s="146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idden="1" x14ac:dyDescent="0.25">
      <c r="A104" s="13"/>
      <c r="B104" s="13"/>
      <c r="C104" s="13"/>
      <c r="D104" s="13"/>
      <c r="E104" s="58"/>
      <c r="F104" s="58"/>
      <c r="G104" s="180"/>
      <c r="H104" s="58"/>
      <c r="I104" s="58"/>
      <c r="J104" s="146"/>
      <c r="K104" s="146"/>
      <c r="L104" s="146"/>
      <c r="M104" s="146"/>
      <c r="N104" s="146"/>
      <c r="O104" s="146"/>
      <c r="P104" s="146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idden="1" x14ac:dyDescent="0.25">
      <c r="A105" s="13"/>
      <c r="B105" s="13"/>
      <c r="C105" s="13"/>
      <c r="D105" s="13"/>
      <c r="E105" s="58"/>
      <c r="F105" s="58"/>
      <c r="G105" s="180"/>
      <c r="H105" s="58"/>
      <c r="I105" s="58"/>
      <c r="J105" s="146"/>
      <c r="K105" s="146"/>
      <c r="L105" s="146"/>
      <c r="M105" s="146"/>
      <c r="N105" s="146"/>
      <c r="O105" s="146"/>
      <c r="P105" s="146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idden="1" x14ac:dyDescent="0.25">
      <c r="A106" s="13"/>
      <c r="B106" s="13"/>
      <c r="C106" s="13"/>
      <c r="D106" s="13"/>
      <c r="E106" s="58"/>
      <c r="F106" s="58"/>
      <c r="G106" s="180"/>
      <c r="H106" s="58"/>
      <c r="I106" s="58"/>
      <c r="J106" s="146"/>
      <c r="K106" s="146"/>
      <c r="L106" s="146"/>
      <c r="M106" s="146"/>
      <c r="N106" s="146"/>
      <c r="O106" s="146"/>
      <c r="P106" s="146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idden="1" x14ac:dyDescent="0.25">
      <c r="A107" s="13"/>
      <c r="B107" s="13"/>
      <c r="C107" s="13"/>
      <c r="D107" s="13"/>
      <c r="E107" s="58"/>
      <c r="F107" s="58"/>
      <c r="G107" s="180"/>
      <c r="H107" s="58"/>
      <c r="I107" s="58"/>
      <c r="J107" s="146"/>
      <c r="K107" s="146"/>
      <c r="L107" s="146"/>
      <c r="M107" s="146"/>
      <c r="N107" s="146"/>
      <c r="O107" s="146"/>
      <c r="P107" s="146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idden="1" x14ac:dyDescent="0.25">
      <c r="A108" s="13"/>
      <c r="B108" s="13"/>
      <c r="C108" s="13"/>
      <c r="D108" s="13"/>
      <c r="E108" s="58"/>
      <c r="F108" s="58"/>
      <c r="G108" s="180"/>
      <c r="H108" s="58"/>
      <c r="I108" s="58"/>
      <c r="J108" s="146"/>
      <c r="K108" s="146"/>
      <c r="L108" s="146"/>
      <c r="M108" s="146"/>
      <c r="N108" s="146"/>
      <c r="O108" s="146"/>
      <c r="P108" s="146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idden="1" x14ac:dyDescent="0.25">
      <c r="A109" s="13"/>
      <c r="B109" s="13"/>
      <c r="C109" s="13"/>
      <c r="D109" s="13"/>
      <c r="E109" s="58"/>
      <c r="F109" s="58"/>
      <c r="G109" s="180"/>
      <c r="H109" s="58"/>
      <c r="I109" s="58"/>
      <c r="J109" s="146"/>
      <c r="K109" s="146"/>
      <c r="L109" s="146"/>
      <c r="M109" s="146"/>
      <c r="N109" s="146"/>
      <c r="O109" s="146"/>
      <c r="P109" s="146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idden="1" x14ac:dyDescent="0.25">
      <c r="A110" s="8"/>
      <c r="B110" s="8"/>
      <c r="C110" s="8"/>
      <c r="D110" s="8"/>
      <c r="E110" s="12"/>
      <c r="F110" s="12"/>
      <c r="G110" s="21"/>
      <c r="H110" s="12"/>
      <c r="I110" s="12"/>
      <c r="J110" s="20"/>
      <c r="K110" s="20"/>
      <c r="L110" s="20"/>
      <c r="M110" s="20"/>
      <c r="N110" s="20"/>
      <c r="O110" s="20"/>
      <c r="P110" s="20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idden="1" x14ac:dyDescent="0.25">
      <c r="A111" s="8"/>
      <c r="B111" s="8"/>
      <c r="C111" s="8"/>
      <c r="D111" s="8"/>
      <c r="E111" s="12"/>
      <c r="F111" s="12"/>
      <c r="G111" s="21"/>
      <c r="H111" s="12"/>
      <c r="I111" s="12"/>
      <c r="J111" s="20"/>
      <c r="K111" s="20"/>
      <c r="L111" s="20"/>
      <c r="M111" s="20"/>
      <c r="N111" s="20"/>
      <c r="O111" s="20"/>
      <c r="P111" s="20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idden="1" x14ac:dyDescent="0.25">
      <c r="A112" s="8"/>
      <c r="B112" s="8"/>
      <c r="C112" s="8"/>
      <c r="D112" s="8"/>
      <c r="E112" s="12"/>
      <c r="F112" s="12"/>
      <c r="G112" s="21"/>
      <c r="H112" s="12"/>
      <c r="I112" s="12"/>
      <c r="J112" s="20"/>
      <c r="K112" s="20"/>
      <c r="L112" s="20"/>
      <c r="M112" s="20"/>
      <c r="N112" s="20"/>
      <c r="O112" s="20"/>
      <c r="P112" s="20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idden="1" x14ac:dyDescent="0.25">
      <c r="A113" s="8"/>
      <c r="B113" s="8"/>
      <c r="C113" s="8"/>
      <c r="D113" s="8"/>
      <c r="E113" s="12"/>
      <c r="F113" s="12"/>
      <c r="G113" s="21"/>
      <c r="H113" s="12"/>
      <c r="I113" s="12"/>
      <c r="J113" s="20"/>
      <c r="K113" s="20"/>
      <c r="L113" s="20"/>
      <c r="M113" s="20"/>
      <c r="N113" s="20"/>
      <c r="O113" s="20"/>
      <c r="P113" s="20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idden="1" x14ac:dyDescent="0.25">
      <c r="A114" s="8"/>
      <c r="B114" s="8"/>
      <c r="C114" s="8"/>
      <c r="D114" s="8"/>
      <c r="E114" s="12"/>
      <c r="F114" s="12"/>
      <c r="G114" s="21"/>
      <c r="H114" s="12"/>
      <c r="I114" s="12"/>
      <c r="J114" s="20"/>
      <c r="K114" s="20"/>
      <c r="L114" s="20"/>
      <c r="M114" s="20"/>
      <c r="N114" s="20"/>
      <c r="O114" s="20"/>
      <c r="P114" s="20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idden="1" x14ac:dyDescent="0.25">
      <c r="A115" s="8"/>
      <c r="B115" s="8"/>
      <c r="C115" s="8"/>
      <c r="D115" s="8"/>
      <c r="E115" s="12"/>
      <c r="F115" s="12"/>
      <c r="G115" s="21"/>
      <c r="H115" s="12"/>
      <c r="I115" s="12"/>
      <c r="J115" s="20"/>
      <c r="K115" s="20"/>
      <c r="L115" s="20"/>
      <c r="M115" s="20"/>
      <c r="N115" s="20"/>
      <c r="O115" s="20"/>
      <c r="P115" s="20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idden="1" x14ac:dyDescent="0.25">
      <c r="A116" s="8"/>
      <c r="B116" s="8"/>
      <c r="C116" s="8"/>
      <c r="D116" s="8"/>
      <c r="E116" s="12"/>
      <c r="F116" s="12"/>
      <c r="G116" s="21"/>
      <c r="H116" s="12"/>
      <c r="I116" s="12"/>
      <c r="J116" s="20"/>
      <c r="K116" s="20"/>
      <c r="L116" s="20"/>
      <c r="M116" s="20"/>
      <c r="N116" s="20"/>
      <c r="O116" s="20"/>
      <c r="P116" s="20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idden="1" x14ac:dyDescent="0.25">
      <c r="A117" s="8"/>
      <c r="B117" s="8"/>
      <c r="C117" s="8"/>
      <c r="D117" s="8"/>
      <c r="E117" s="12"/>
      <c r="F117" s="12"/>
      <c r="G117" s="21"/>
      <c r="H117" s="12"/>
      <c r="I117" s="12"/>
      <c r="J117" s="20"/>
      <c r="K117" s="20"/>
      <c r="L117" s="20"/>
      <c r="M117" s="20"/>
      <c r="N117" s="20"/>
      <c r="O117" s="20"/>
      <c r="P117" s="20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idden="1" x14ac:dyDescent="0.25">
      <c r="A118" s="8"/>
      <c r="B118" s="8"/>
      <c r="C118" s="8"/>
      <c r="D118" s="8"/>
      <c r="E118" s="12"/>
      <c r="F118" s="12"/>
      <c r="G118" s="21"/>
      <c r="H118" s="12"/>
      <c r="I118" s="12"/>
      <c r="J118" s="20"/>
      <c r="K118" s="20"/>
      <c r="L118" s="20"/>
      <c r="M118" s="20"/>
      <c r="N118" s="20"/>
      <c r="O118" s="20"/>
      <c r="P118" s="20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idden="1" x14ac:dyDescent="0.25">
      <c r="A119" s="8"/>
      <c r="B119" s="8"/>
      <c r="C119" s="8"/>
      <c r="D119" s="8"/>
      <c r="E119" s="12"/>
      <c r="F119" s="12"/>
      <c r="G119" s="21"/>
      <c r="H119" s="12"/>
      <c r="I119" s="12"/>
      <c r="J119" s="20"/>
      <c r="K119" s="20"/>
      <c r="L119" s="20"/>
      <c r="M119" s="20"/>
      <c r="N119" s="20"/>
      <c r="O119" s="20"/>
      <c r="P119" s="20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idden="1" x14ac:dyDescent="0.25">
      <c r="A120" s="8"/>
      <c r="B120" s="8"/>
      <c r="C120" s="8"/>
      <c r="D120" s="8"/>
      <c r="E120" s="12"/>
      <c r="F120" s="12"/>
      <c r="G120" s="21"/>
      <c r="H120" s="12"/>
      <c r="I120" s="12"/>
      <c r="J120" s="20"/>
      <c r="K120" s="20"/>
      <c r="L120" s="20"/>
      <c r="M120" s="20"/>
      <c r="N120" s="20"/>
      <c r="O120" s="20"/>
      <c r="P120" s="20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idden="1" x14ac:dyDescent="0.25">
      <c r="A121" s="8"/>
      <c r="B121" s="8"/>
      <c r="C121" s="8"/>
      <c r="D121" s="8"/>
      <c r="E121" s="12"/>
      <c r="F121" s="12"/>
      <c r="G121" s="21"/>
      <c r="H121" s="12"/>
      <c r="I121" s="12"/>
      <c r="J121" s="20"/>
      <c r="K121" s="20"/>
      <c r="L121" s="20"/>
      <c r="M121" s="20"/>
      <c r="N121" s="20"/>
      <c r="O121" s="20"/>
      <c r="P121" s="20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idden="1" x14ac:dyDescent="0.25">
      <c r="A122" s="8"/>
      <c r="B122" s="8"/>
      <c r="C122" s="8"/>
      <c r="D122" s="8"/>
      <c r="E122" s="12"/>
      <c r="F122" s="12"/>
      <c r="G122" s="21"/>
      <c r="H122" s="12"/>
      <c r="I122" s="12"/>
      <c r="J122" s="20"/>
      <c r="K122" s="20"/>
      <c r="L122" s="20"/>
      <c r="M122" s="20"/>
      <c r="N122" s="20"/>
      <c r="O122" s="20"/>
      <c r="P122" s="20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idden="1" x14ac:dyDescent="0.25">
      <c r="A123" s="8"/>
      <c r="B123" s="8"/>
      <c r="C123" s="8"/>
      <c r="D123" s="8"/>
      <c r="E123" s="12"/>
      <c r="F123" s="12"/>
      <c r="G123" s="21"/>
      <c r="H123" s="12"/>
      <c r="I123" s="12"/>
      <c r="J123" s="20"/>
      <c r="K123" s="20"/>
      <c r="L123" s="20"/>
      <c r="M123" s="20"/>
      <c r="N123" s="20"/>
      <c r="O123" s="20"/>
      <c r="P123" s="20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idden="1" x14ac:dyDescent="0.25">
      <c r="A124" s="8"/>
      <c r="B124" s="8"/>
      <c r="C124" s="8"/>
      <c r="D124" s="8"/>
      <c r="E124" s="12"/>
      <c r="F124" s="12"/>
      <c r="G124" s="21"/>
      <c r="H124" s="12"/>
      <c r="I124" s="12"/>
      <c r="J124" s="20"/>
      <c r="K124" s="20"/>
      <c r="L124" s="20"/>
      <c r="M124" s="20"/>
      <c r="N124" s="20"/>
      <c r="O124" s="20"/>
      <c r="P124" s="20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idden="1" x14ac:dyDescent="0.25">
      <c r="A125" s="8"/>
      <c r="B125" s="8"/>
      <c r="C125" s="8"/>
      <c r="D125" s="8"/>
      <c r="E125" s="12"/>
      <c r="F125" s="12"/>
      <c r="G125" s="21"/>
      <c r="H125" s="12"/>
      <c r="I125" s="12"/>
      <c r="J125" s="20"/>
      <c r="K125" s="20"/>
      <c r="L125" s="20"/>
      <c r="M125" s="20"/>
      <c r="N125" s="20"/>
      <c r="O125" s="20"/>
      <c r="P125" s="20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idden="1" x14ac:dyDescent="0.25">
      <c r="A126" s="8"/>
      <c r="B126" s="8"/>
      <c r="C126" s="8"/>
      <c r="D126" s="8"/>
      <c r="E126" s="12"/>
      <c r="F126" s="12"/>
      <c r="G126" s="21"/>
      <c r="H126" s="12"/>
      <c r="I126" s="12"/>
      <c r="J126" s="20"/>
      <c r="K126" s="20"/>
      <c r="L126" s="20"/>
      <c r="M126" s="20"/>
      <c r="N126" s="20"/>
      <c r="O126" s="20"/>
      <c r="P126" s="20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idden="1" x14ac:dyDescent="0.25">
      <c r="A127" s="8"/>
      <c r="B127" s="8"/>
      <c r="C127" s="8"/>
      <c r="D127" s="8"/>
      <c r="E127" s="12"/>
      <c r="F127" s="12"/>
      <c r="G127" s="21"/>
      <c r="H127" s="12"/>
      <c r="I127" s="12"/>
      <c r="J127" s="20"/>
      <c r="K127" s="20"/>
      <c r="L127" s="20"/>
      <c r="M127" s="20"/>
      <c r="N127" s="20"/>
      <c r="O127" s="20"/>
      <c r="P127" s="20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idden="1" x14ac:dyDescent="0.25">
      <c r="A128" s="8"/>
      <c r="B128" s="8"/>
      <c r="C128" s="8"/>
      <c r="D128" s="8"/>
      <c r="E128" s="12"/>
      <c r="F128" s="12"/>
      <c r="G128" s="21"/>
      <c r="H128" s="12"/>
      <c r="I128" s="12"/>
      <c r="J128" s="20"/>
      <c r="K128" s="20"/>
      <c r="L128" s="20"/>
      <c r="M128" s="20"/>
      <c r="N128" s="20"/>
      <c r="O128" s="20"/>
      <c r="P128" s="20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idden="1" x14ac:dyDescent="0.25">
      <c r="A129" s="8"/>
      <c r="B129" s="8"/>
      <c r="C129" s="8"/>
      <c r="D129" s="8"/>
      <c r="E129" s="12"/>
      <c r="F129" s="12"/>
      <c r="G129" s="21"/>
      <c r="H129" s="12"/>
      <c r="I129" s="12"/>
      <c r="J129" s="20"/>
      <c r="K129" s="20"/>
      <c r="L129" s="20"/>
      <c r="M129" s="20"/>
      <c r="N129" s="20"/>
      <c r="O129" s="20"/>
      <c r="P129" s="20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idden="1" x14ac:dyDescent="0.25">
      <c r="A130" s="8"/>
      <c r="B130" s="8"/>
      <c r="C130" s="8"/>
      <c r="D130" s="8"/>
      <c r="E130" s="12"/>
      <c r="F130" s="12"/>
      <c r="G130" s="21"/>
      <c r="H130" s="12"/>
      <c r="I130" s="12"/>
      <c r="J130" s="20"/>
      <c r="K130" s="20"/>
      <c r="L130" s="20"/>
      <c r="M130" s="20"/>
      <c r="N130" s="20"/>
      <c r="O130" s="20"/>
      <c r="P130" s="20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idden="1" x14ac:dyDescent="0.25">
      <c r="A131" s="8"/>
      <c r="B131" s="8"/>
      <c r="C131" s="8"/>
      <c r="D131" s="8"/>
      <c r="E131" s="12"/>
      <c r="F131" s="12"/>
      <c r="G131" s="21"/>
      <c r="H131" s="12"/>
      <c r="I131" s="12"/>
      <c r="J131" s="20"/>
      <c r="K131" s="20"/>
      <c r="L131" s="20"/>
      <c r="M131" s="20"/>
      <c r="N131" s="20"/>
      <c r="O131" s="20"/>
      <c r="P131" s="20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idden="1" x14ac:dyDescent="0.25">
      <c r="A132" s="8"/>
      <c r="B132" s="8"/>
      <c r="C132" s="8"/>
      <c r="D132" s="8"/>
      <c r="E132" s="12"/>
      <c r="F132" s="12"/>
      <c r="G132" s="21"/>
      <c r="H132" s="12"/>
      <c r="I132" s="12"/>
      <c r="J132" s="20"/>
      <c r="K132" s="20"/>
      <c r="L132" s="20"/>
      <c r="M132" s="20"/>
      <c r="N132" s="20"/>
      <c r="O132" s="20"/>
      <c r="P132" s="20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idden="1" x14ac:dyDescent="0.25">
      <c r="A133" s="8"/>
      <c r="B133" s="8"/>
      <c r="C133" s="8"/>
      <c r="D133" s="8"/>
      <c r="E133" s="12"/>
      <c r="F133" s="12"/>
      <c r="G133" s="21"/>
      <c r="H133" s="12"/>
      <c r="I133" s="12"/>
      <c r="J133" s="20"/>
      <c r="K133" s="20"/>
      <c r="L133" s="20"/>
      <c r="M133" s="20"/>
      <c r="N133" s="20"/>
      <c r="O133" s="20"/>
      <c r="P133" s="20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idden="1" x14ac:dyDescent="0.25">
      <c r="A134" s="8"/>
      <c r="B134" s="8"/>
      <c r="C134" s="8"/>
      <c r="D134" s="8"/>
      <c r="E134" s="12"/>
      <c r="F134" s="12"/>
      <c r="G134" s="21"/>
      <c r="H134" s="12"/>
      <c r="I134" s="12"/>
      <c r="J134" s="20"/>
      <c r="K134" s="20"/>
      <c r="L134" s="20"/>
      <c r="M134" s="20"/>
      <c r="N134" s="20"/>
      <c r="O134" s="20"/>
      <c r="P134" s="20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idden="1" x14ac:dyDescent="0.25">
      <c r="A135" s="8"/>
      <c r="B135" s="8"/>
      <c r="C135" s="8"/>
      <c r="D135" s="8"/>
      <c r="E135" s="12"/>
      <c r="F135" s="12"/>
      <c r="G135" s="21"/>
      <c r="H135" s="12"/>
      <c r="I135" s="12"/>
      <c r="J135" s="20"/>
      <c r="K135" s="20"/>
      <c r="L135" s="20"/>
      <c r="M135" s="20"/>
      <c r="N135" s="20"/>
      <c r="O135" s="20"/>
      <c r="P135" s="20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idden="1" x14ac:dyDescent="0.25">
      <c r="A136" s="8"/>
      <c r="B136" s="8"/>
      <c r="C136" s="8"/>
      <c r="D136" s="8"/>
      <c r="E136" s="12"/>
      <c r="F136" s="12"/>
      <c r="G136" s="21"/>
      <c r="H136" s="12"/>
      <c r="I136" s="12"/>
      <c r="J136" s="20"/>
      <c r="K136" s="20"/>
      <c r="L136" s="20"/>
      <c r="M136" s="20"/>
      <c r="N136" s="20"/>
      <c r="O136" s="20"/>
      <c r="P136" s="20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idden="1" x14ac:dyDescent="0.25">
      <c r="A137" s="8"/>
      <c r="B137" s="8"/>
      <c r="C137" s="8"/>
      <c r="D137" s="8"/>
      <c r="E137" s="12"/>
      <c r="F137" s="12"/>
      <c r="G137" s="21"/>
      <c r="H137" s="12"/>
      <c r="I137" s="12"/>
      <c r="J137" s="20"/>
      <c r="K137" s="20"/>
      <c r="L137" s="20"/>
      <c r="M137" s="20"/>
      <c r="N137" s="20"/>
      <c r="O137" s="20"/>
      <c r="P137" s="20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idden="1" x14ac:dyDescent="0.25">
      <c r="A138" s="8"/>
      <c r="B138" s="8"/>
      <c r="C138" s="8"/>
      <c r="D138" s="8"/>
      <c r="E138" s="12"/>
      <c r="F138" s="12"/>
      <c r="G138" s="21"/>
      <c r="H138" s="12"/>
      <c r="I138" s="12"/>
      <c r="J138" s="20"/>
      <c r="K138" s="20"/>
      <c r="L138" s="20"/>
      <c r="M138" s="20"/>
      <c r="N138" s="20"/>
      <c r="O138" s="20"/>
      <c r="P138" s="20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idden="1" x14ac:dyDescent="0.25">
      <c r="A139" s="8"/>
      <c r="B139" s="8"/>
      <c r="C139" s="8"/>
      <c r="D139" s="8"/>
      <c r="E139" s="12"/>
      <c r="F139" s="12"/>
      <c r="G139" s="21"/>
      <c r="H139" s="12"/>
      <c r="I139" s="12"/>
      <c r="J139" s="20"/>
      <c r="K139" s="20"/>
      <c r="L139" s="20"/>
      <c r="M139" s="20"/>
      <c r="N139" s="20"/>
      <c r="O139" s="20"/>
      <c r="P139" s="20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idden="1" x14ac:dyDescent="0.25">
      <c r="A140" s="8"/>
      <c r="B140" s="8"/>
      <c r="C140" s="8"/>
      <c r="D140" s="8"/>
      <c r="E140" s="12"/>
      <c r="F140" s="12"/>
      <c r="G140" s="21"/>
      <c r="H140" s="12"/>
      <c r="I140" s="12"/>
      <c r="J140" s="20"/>
      <c r="K140" s="20"/>
      <c r="L140" s="20"/>
      <c r="M140" s="20"/>
      <c r="N140" s="20"/>
      <c r="O140" s="20"/>
      <c r="P140" s="20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idden="1" x14ac:dyDescent="0.25">
      <c r="A141" s="8"/>
      <c r="B141" s="8"/>
      <c r="C141" s="8"/>
      <c r="D141" s="8"/>
      <c r="E141" s="12"/>
      <c r="F141" s="12"/>
      <c r="G141" s="21"/>
      <c r="H141" s="12"/>
      <c r="I141" s="12"/>
      <c r="J141" s="20"/>
      <c r="K141" s="20"/>
      <c r="L141" s="20"/>
      <c r="M141" s="20"/>
      <c r="N141" s="20"/>
      <c r="O141" s="20"/>
      <c r="P141" s="20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idden="1" x14ac:dyDescent="0.25">
      <c r="A142" s="8"/>
      <c r="B142" s="8"/>
      <c r="C142" s="8"/>
      <c r="D142" s="8"/>
      <c r="E142" s="12"/>
      <c r="F142" s="12"/>
      <c r="G142" s="21"/>
      <c r="H142" s="12"/>
      <c r="I142" s="12"/>
      <c r="J142" s="20"/>
      <c r="K142" s="20"/>
      <c r="L142" s="20"/>
      <c r="M142" s="20"/>
      <c r="N142" s="20"/>
      <c r="O142" s="20"/>
      <c r="P142" s="20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idden="1" x14ac:dyDescent="0.25">
      <c r="A143" s="8"/>
      <c r="B143" s="8"/>
      <c r="C143" s="8"/>
      <c r="D143" s="8"/>
      <c r="E143" s="12"/>
      <c r="F143" s="12"/>
      <c r="G143" s="21"/>
      <c r="H143" s="12"/>
      <c r="I143" s="12"/>
      <c r="J143" s="20"/>
      <c r="K143" s="20"/>
      <c r="L143" s="20"/>
      <c r="M143" s="20"/>
      <c r="N143" s="20"/>
      <c r="O143" s="20"/>
      <c r="P143" s="20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idden="1" x14ac:dyDescent="0.25">
      <c r="A144" s="8"/>
      <c r="B144" s="8"/>
      <c r="C144" s="8"/>
      <c r="D144" s="8"/>
      <c r="E144" s="8"/>
      <c r="F144" s="8"/>
      <c r="G144" s="21"/>
      <c r="H144" s="12"/>
      <c r="I144" s="12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idden="1" x14ac:dyDescent="0.25">
      <c r="A145" s="8"/>
      <c r="B145" s="8"/>
      <c r="C145" s="8"/>
      <c r="D145" s="8"/>
      <c r="E145" s="8"/>
      <c r="F145" s="8"/>
      <c r="G145" s="21"/>
      <c r="H145" s="12"/>
      <c r="I145" s="12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idden="1" x14ac:dyDescent="0.25">
      <c r="A146" s="8"/>
      <c r="B146" s="8"/>
      <c r="C146" s="8"/>
      <c r="D146" s="8"/>
      <c r="E146" s="8"/>
      <c r="F146" s="8"/>
      <c r="G146" s="21"/>
      <c r="H146" s="12"/>
      <c r="I146" s="12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idden="1" x14ac:dyDescent="0.25">
      <c r="A147" s="8"/>
      <c r="B147" s="8"/>
      <c r="C147" s="8"/>
      <c r="D147" s="8"/>
      <c r="E147" s="8"/>
      <c r="F147" s="8"/>
      <c r="G147" s="21"/>
      <c r="H147" s="12"/>
      <c r="I147" s="12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idden="1" x14ac:dyDescent="0.25">
      <c r="A148" s="8"/>
      <c r="B148" s="8"/>
      <c r="C148" s="8"/>
      <c r="D148" s="8"/>
      <c r="E148" s="8"/>
      <c r="F148" s="8"/>
      <c r="G148" s="21"/>
      <c r="H148" s="12"/>
      <c r="I148" s="12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idden="1" x14ac:dyDescent="0.25">
      <c r="A149" s="8"/>
      <c r="B149" s="8"/>
      <c r="C149" s="8"/>
      <c r="D149" s="8"/>
      <c r="E149" s="8"/>
      <c r="F149" s="8"/>
      <c r="G149" s="21"/>
      <c r="H149" s="12"/>
      <c r="I149" s="12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idden="1" x14ac:dyDescent="0.25">
      <c r="A150" s="8"/>
      <c r="B150" s="8"/>
      <c r="C150" s="8"/>
      <c r="D150" s="8"/>
      <c r="E150" s="8"/>
      <c r="F150" s="8"/>
      <c r="G150" s="21"/>
      <c r="H150" s="12"/>
      <c r="I150" s="12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idden="1" x14ac:dyDescent="0.25">
      <c r="A151" s="8"/>
      <c r="B151" s="8"/>
      <c r="C151" s="8"/>
      <c r="D151" s="8"/>
      <c r="E151" s="8"/>
      <c r="F151" s="8"/>
      <c r="G151" s="21"/>
      <c r="H151" s="12"/>
      <c r="I151" s="12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idden="1" x14ac:dyDescent="0.25">
      <c r="A152" s="8"/>
      <c r="B152" s="8"/>
      <c r="C152" s="8"/>
      <c r="D152" s="8"/>
      <c r="E152" s="8"/>
      <c r="F152" s="8"/>
      <c r="G152" s="21"/>
      <c r="H152" s="12"/>
      <c r="I152" s="12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idden="1" x14ac:dyDescent="0.25">
      <c r="A153" s="8"/>
      <c r="B153" s="8"/>
      <c r="C153" s="8"/>
      <c r="D153" s="8"/>
      <c r="E153" s="8"/>
      <c r="F153" s="8"/>
      <c r="G153" s="21"/>
      <c r="H153" s="12"/>
      <c r="I153" s="12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idden="1" x14ac:dyDescent="0.25">
      <c r="A154" s="8"/>
      <c r="B154" s="8"/>
      <c r="C154" s="8"/>
      <c r="D154" s="8"/>
      <c r="E154" s="8"/>
      <c r="F154" s="8"/>
      <c r="G154" s="21"/>
      <c r="H154" s="12"/>
      <c r="I154" s="12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idden="1" x14ac:dyDescent="0.25">
      <c r="A155" s="8"/>
      <c r="B155" s="8"/>
      <c r="C155" s="8"/>
      <c r="D155" s="8"/>
      <c r="E155" s="8"/>
      <c r="F155" s="8"/>
      <c r="G155" s="21"/>
      <c r="H155" s="12"/>
      <c r="I155" s="12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idden="1" x14ac:dyDescent="0.25">
      <c r="A156" s="8"/>
      <c r="B156" s="8"/>
      <c r="C156" s="8"/>
      <c r="D156" s="8"/>
      <c r="E156" s="8"/>
      <c r="F156" s="8"/>
      <c r="G156" s="21"/>
      <c r="H156" s="12"/>
      <c r="I156" s="12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idden="1" x14ac:dyDescent="0.25">
      <c r="A157" s="8"/>
      <c r="B157" s="8"/>
      <c r="C157" s="8"/>
      <c r="D157" s="8"/>
      <c r="E157" s="8"/>
      <c r="F157" s="8"/>
      <c r="G157" s="21"/>
      <c r="H157" s="12"/>
      <c r="I157" s="12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idden="1" x14ac:dyDescent="0.25">
      <c r="A158" s="8"/>
      <c r="B158" s="8"/>
      <c r="C158" s="8"/>
      <c r="D158" s="8"/>
      <c r="E158" s="8"/>
      <c r="F158" s="8"/>
      <c r="G158" s="21"/>
      <c r="H158" s="12"/>
      <c r="I158" s="12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idden="1" x14ac:dyDescent="0.25">
      <c r="A159" s="8"/>
      <c r="B159" s="8"/>
      <c r="C159" s="8"/>
      <c r="D159" s="8"/>
      <c r="E159" s="8"/>
      <c r="F159" s="8"/>
      <c r="G159" s="21"/>
      <c r="H159" s="12"/>
      <c r="I159" s="12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idden="1" x14ac:dyDescent="0.25">
      <c r="A160" s="8"/>
      <c r="B160" s="8"/>
      <c r="C160" s="8"/>
      <c r="D160" s="8"/>
      <c r="E160" s="8"/>
      <c r="F160" s="8"/>
      <c r="G160" s="21"/>
      <c r="H160" s="12"/>
      <c r="I160" s="12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idden="1" x14ac:dyDescent="0.25">
      <c r="A161" s="8"/>
      <c r="B161" s="8"/>
      <c r="C161" s="8"/>
      <c r="D161" s="8"/>
      <c r="E161" s="8"/>
      <c r="F161" s="8"/>
      <c r="G161" s="21"/>
      <c r="H161" s="12"/>
      <c r="I161" s="12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idden="1" x14ac:dyDescent="0.25">
      <c r="A162" s="8"/>
      <c r="B162" s="8"/>
      <c r="C162" s="8"/>
      <c r="D162" s="8"/>
      <c r="E162" s="8"/>
      <c r="F162" s="8"/>
      <c r="G162" s="21"/>
      <c r="H162" s="12"/>
      <c r="I162" s="12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idden="1" x14ac:dyDescent="0.25">
      <c r="A163" s="8"/>
      <c r="B163" s="8"/>
      <c r="C163" s="8"/>
      <c r="D163" s="8"/>
      <c r="E163" s="8"/>
      <c r="F163" s="8"/>
      <c r="G163" s="21"/>
      <c r="H163" s="12"/>
      <c r="I163" s="12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idden="1" x14ac:dyDescent="0.25">
      <c r="A164" s="8"/>
      <c r="B164" s="8"/>
      <c r="C164" s="8"/>
      <c r="D164" s="8"/>
      <c r="E164" s="8"/>
      <c r="F164" s="8"/>
      <c r="G164" s="21"/>
      <c r="H164" s="12"/>
      <c r="I164" s="12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idden="1" x14ac:dyDescent="0.25">
      <c r="A165" s="8"/>
      <c r="B165" s="8"/>
      <c r="C165" s="8"/>
      <c r="D165" s="8"/>
      <c r="E165" s="8"/>
      <c r="F165" s="8"/>
      <c r="G165" s="21"/>
      <c r="H165" s="12"/>
      <c r="I165" s="12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idden="1" x14ac:dyDescent="0.25">
      <c r="A166" s="8"/>
      <c r="B166" s="8"/>
      <c r="C166" s="8"/>
      <c r="D166" s="8"/>
      <c r="E166" s="8"/>
      <c r="F166" s="8"/>
      <c r="G166" s="21"/>
      <c r="H166" s="12"/>
      <c r="I166" s="12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idden="1" x14ac:dyDescent="0.25">
      <c r="A167" s="8"/>
      <c r="B167" s="8"/>
      <c r="C167" s="8"/>
      <c r="D167" s="8"/>
      <c r="E167" s="8"/>
      <c r="F167" s="8"/>
      <c r="G167" s="21"/>
      <c r="H167" s="12"/>
      <c r="I167" s="12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idden="1" x14ac:dyDescent="0.25">
      <c r="A168" s="8"/>
      <c r="B168" s="8"/>
      <c r="C168" s="8"/>
      <c r="D168" s="8"/>
      <c r="E168" s="8"/>
      <c r="F168" s="8"/>
      <c r="G168" s="21"/>
      <c r="H168" s="12"/>
      <c r="I168" s="12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idden="1" x14ac:dyDescent="0.25">
      <c r="A169" s="8"/>
      <c r="B169" s="8"/>
      <c r="C169" s="8"/>
      <c r="D169" s="8"/>
      <c r="E169" s="8"/>
      <c r="F169" s="8"/>
      <c r="G169" s="21"/>
      <c r="H169" s="12"/>
      <c r="I169" s="12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idden="1" x14ac:dyDescent="0.25">
      <c r="A170" s="8"/>
      <c r="B170" s="8"/>
      <c r="C170" s="8"/>
      <c r="D170" s="8"/>
      <c r="E170" s="8"/>
      <c r="F170" s="8"/>
      <c r="G170" s="21"/>
      <c r="H170" s="12"/>
      <c r="I170" s="12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idden="1" x14ac:dyDescent="0.25">
      <c r="A171" s="8"/>
      <c r="B171" s="8"/>
      <c r="C171" s="8"/>
      <c r="D171" s="8"/>
      <c r="E171" s="8"/>
      <c r="F171" s="8"/>
      <c r="G171" s="21"/>
      <c r="H171" s="12"/>
      <c r="I171" s="12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idden="1" x14ac:dyDescent="0.25">
      <c r="A172" s="8"/>
      <c r="B172" s="8"/>
      <c r="C172" s="8"/>
      <c r="D172" s="8"/>
      <c r="E172" s="8"/>
      <c r="F172" s="8"/>
      <c r="G172" s="21"/>
      <c r="H172" s="12"/>
      <c r="I172" s="12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idden="1" x14ac:dyDescent="0.25">
      <c r="A173" s="8"/>
      <c r="B173" s="8"/>
      <c r="C173" s="8"/>
      <c r="D173" s="8"/>
      <c r="E173" s="8"/>
      <c r="F173" s="8"/>
      <c r="G173" s="21"/>
      <c r="H173" s="12"/>
      <c r="I173" s="12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idden="1" x14ac:dyDescent="0.25">
      <c r="A174" s="8"/>
      <c r="B174" s="8"/>
      <c r="C174" s="8"/>
      <c r="D174" s="8"/>
      <c r="E174" s="8"/>
      <c r="F174" s="8"/>
      <c r="G174" s="21"/>
      <c r="H174" s="12"/>
      <c r="I174" s="12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idden="1" x14ac:dyDescent="0.25">
      <c r="A175" s="8"/>
      <c r="B175" s="8"/>
      <c r="C175" s="8"/>
      <c r="D175" s="8"/>
      <c r="E175" s="8"/>
      <c r="F175" s="8"/>
      <c r="G175" s="21"/>
      <c r="H175" s="12"/>
      <c r="I175" s="12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idden="1" x14ac:dyDescent="0.25">
      <c r="A176" s="8"/>
      <c r="B176" s="8"/>
      <c r="C176" s="8"/>
      <c r="D176" s="8"/>
      <c r="E176" s="8"/>
      <c r="F176" s="8"/>
      <c r="G176" s="21"/>
      <c r="H176" s="12"/>
      <c r="I176" s="12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idden="1" x14ac:dyDescent="0.25">
      <c r="A177" s="8"/>
      <c r="B177" s="8"/>
      <c r="C177" s="8"/>
      <c r="D177" s="8"/>
      <c r="E177" s="8"/>
      <c r="F177" s="8"/>
      <c r="G177" s="21"/>
      <c r="H177" s="12"/>
      <c r="I177" s="12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idden="1" x14ac:dyDescent="0.25">
      <c r="A178" s="8"/>
      <c r="B178" s="8"/>
      <c r="C178" s="8"/>
      <c r="D178" s="8"/>
      <c r="E178" s="8"/>
      <c r="F178" s="8"/>
      <c r="G178" s="21"/>
      <c r="H178" s="12"/>
      <c r="I178" s="12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idden="1" x14ac:dyDescent="0.25">
      <c r="A179" s="8"/>
      <c r="B179" s="8"/>
      <c r="C179" s="8"/>
      <c r="D179" s="8"/>
      <c r="E179" s="8"/>
      <c r="F179" s="8"/>
      <c r="G179" s="21"/>
      <c r="H179" s="12"/>
      <c r="I179" s="12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idden="1" x14ac:dyDescent="0.25">
      <c r="A180" s="8"/>
      <c r="B180" s="8"/>
      <c r="C180" s="8"/>
      <c r="D180" s="8"/>
      <c r="E180" s="8"/>
      <c r="F180" s="8"/>
      <c r="G180" s="21"/>
      <c r="H180" s="12"/>
      <c r="I180" s="12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idden="1" x14ac:dyDescent="0.25">
      <c r="A181" s="8"/>
      <c r="B181" s="8"/>
      <c r="C181" s="8"/>
      <c r="D181" s="8"/>
      <c r="E181" s="8"/>
      <c r="F181" s="8"/>
      <c r="G181" s="21"/>
      <c r="H181" s="12"/>
      <c r="I181" s="12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idden="1" x14ac:dyDescent="0.25">
      <c r="A182" s="8"/>
      <c r="B182" s="8"/>
      <c r="C182" s="8"/>
      <c r="D182" s="8"/>
      <c r="E182" s="8"/>
      <c r="F182" s="8"/>
      <c r="G182" s="21"/>
      <c r="H182" s="12"/>
      <c r="I182" s="12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idden="1" x14ac:dyDescent="0.25">
      <c r="A183" s="8"/>
      <c r="B183" s="8"/>
      <c r="C183" s="8"/>
      <c r="D183" s="8"/>
      <c r="E183" s="8"/>
      <c r="F183" s="8"/>
      <c r="G183" s="21"/>
      <c r="H183" s="12"/>
      <c r="I183" s="12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idden="1" x14ac:dyDescent="0.25">
      <c r="A184" s="8"/>
      <c r="B184" s="8"/>
      <c r="C184" s="8"/>
      <c r="D184" s="8"/>
      <c r="E184" s="8"/>
      <c r="F184" s="8"/>
      <c r="G184" s="21"/>
      <c r="H184" s="12"/>
      <c r="I184" s="12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idden="1" x14ac:dyDescent="0.25">
      <c r="A185" s="8"/>
      <c r="B185" s="8"/>
      <c r="C185" s="8"/>
      <c r="D185" s="8"/>
      <c r="E185" s="8"/>
      <c r="F185" s="8"/>
      <c r="G185" s="21"/>
      <c r="H185" s="12"/>
      <c r="I185" s="12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idden="1" x14ac:dyDescent="0.25">
      <c r="A186" s="8"/>
      <c r="B186" s="8"/>
      <c r="C186" s="8"/>
      <c r="D186" s="8"/>
      <c r="E186" s="8"/>
      <c r="F186" s="8"/>
      <c r="G186" s="21"/>
      <c r="H186" s="12"/>
      <c r="I186" s="12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idden="1" x14ac:dyDescent="0.25">
      <c r="A187" s="8"/>
      <c r="B187" s="8"/>
      <c r="C187" s="8"/>
      <c r="D187" s="8"/>
      <c r="E187" s="8"/>
      <c r="F187" s="8"/>
      <c r="G187" s="21"/>
      <c r="H187" s="12"/>
      <c r="I187" s="12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idden="1" x14ac:dyDescent="0.25">
      <c r="A188" s="8"/>
      <c r="B188" s="8"/>
      <c r="C188" s="8"/>
      <c r="D188" s="8"/>
      <c r="E188" s="8"/>
      <c r="F188" s="8"/>
      <c r="G188" s="21"/>
      <c r="H188" s="12"/>
      <c r="I188" s="12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idden="1" x14ac:dyDescent="0.25">
      <c r="A189" s="8"/>
      <c r="B189" s="8"/>
      <c r="C189" s="8"/>
      <c r="D189" s="8"/>
      <c r="E189" s="8"/>
      <c r="F189" s="8"/>
      <c r="G189" s="21"/>
      <c r="H189" s="12"/>
      <c r="I189" s="12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idden="1" x14ac:dyDescent="0.25">
      <c r="A190" s="8"/>
      <c r="B190" s="8"/>
      <c r="C190" s="8"/>
      <c r="D190" s="8"/>
      <c r="E190" s="8"/>
      <c r="F190" s="8"/>
      <c r="G190" s="21"/>
      <c r="H190" s="12"/>
      <c r="I190" s="12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idden="1" x14ac:dyDescent="0.25">
      <c r="A191" s="8"/>
      <c r="B191" s="8"/>
      <c r="C191" s="8"/>
      <c r="D191" s="8"/>
      <c r="E191" s="8"/>
      <c r="F191" s="8"/>
      <c r="G191" s="21"/>
      <c r="H191" s="12"/>
      <c r="I191" s="12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idden="1" x14ac:dyDescent="0.25">
      <c r="A192" s="8"/>
      <c r="B192" s="8"/>
      <c r="C192" s="8"/>
      <c r="D192" s="8"/>
      <c r="E192" s="8"/>
      <c r="F192" s="8"/>
      <c r="G192" s="21"/>
      <c r="H192" s="12"/>
      <c r="I192" s="1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idden="1" x14ac:dyDescent="0.25">
      <c r="A193" s="8"/>
      <c r="B193" s="8"/>
      <c r="C193" s="8"/>
      <c r="D193" s="8"/>
      <c r="E193" s="8"/>
      <c r="F193" s="8"/>
      <c r="G193" s="21"/>
      <c r="H193" s="12"/>
      <c r="I193" s="12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idden="1" x14ac:dyDescent="0.25">
      <c r="A194" s="8"/>
      <c r="B194" s="8"/>
      <c r="C194" s="8"/>
      <c r="D194" s="8"/>
      <c r="E194" s="8"/>
      <c r="F194" s="8"/>
      <c r="G194" s="21"/>
      <c r="H194" s="12"/>
      <c r="I194" s="12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idden="1" x14ac:dyDescent="0.25">
      <c r="A195" s="8"/>
      <c r="B195" s="8"/>
      <c r="C195" s="8"/>
      <c r="D195" s="8"/>
      <c r="E195" s="8"/>
      <c r="F195" s="8"/>
      <c r="G195" s="21"/>
      <c r="H195" s="12"/>
      <c r="I195" s="12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idden="1" x14ac:dyDescent="0.25">
      <c r="A196" s="8"/>
      <c r="B196" s="8"/>
      <c r="C196" s="8"/>
      <c r="D196" s="8"/>
      <c r="E196" s="8"/>
      <c r="F196" s="8"/>
      <c r="G196" s="21"/>
      <c r="H196" s="12"/>
      <c r="I196" s="12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idden="1" x14ac:dyDescent="0.25">
      <c r="A197" s="8"/>
      <c r="B197" s="8"/>
      <c r="C197" s="8"/>
      <c r="D197" s="8"/>
      <c r="E197" s="8"/>
      <c r="F197" s="8"/>
      <c r="G197" s="21"/>
      <c r="H197" s="12"/>
      <c r="I197" s="12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idden="1" x14ac:dyDescent="0.25">
      <c r="A198" s="8"/>
      <c r="B198" s="8"/>
      <c r="C198" s="8"/>
      <c r="D198" s="8"/>
      <c r="E198" s="8"/>
      <c r="F198" s="8"/>
      <c r="G198" s="21"/>
      <c r="H198" s="12"/>
      <c r="I198" s="12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idden="1" x14ac:dyDescent="0.25">
      <c r="A199" s="8"/>
      <c r="B199" s="8"/>
      <c r="C199" s="8"/>
      <c r="D199" s="8"/>
      <c r="E199" s="8"/>
      <c r="F199" s="8"/>
      <c r="G199" s="21"/>
      <c r="H199" s="12"/>
      <c r="I199" s="12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idden="1" x14ac:dyDescent="0.25">
      <c r="A200" s="8"/>
      <c r="B200" s="8"/>
      <c r="C200" s="8"/>
      <c r="D200" s="8"/>
      <c r="E200" s="8"/>
      <c r="F200" s="8"/>
      <c r="G200" s="21"/>
      <c r="H200" s="12"/>
      <c r="I200" s="12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idden="1" x14ac:dyDescent="0.25">
      <c r="A201" s="8"/>
      <c r="B201" s="8"/>
      <c r="C201" s="8"/>
      <c r="D201" s="8"/>
      <c r="E201" s="8"/>
      <c r="F201" s="8"/>
      <c r="G201" s="21"/>
      <c r="H201" s="12"/>
      <c r="I201" s="12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idden="1" x14ac:dyDescent="0.25">
      <c r="A202" s="8"/>
      <c r="B202" s="8"/>
      <c r="C202" s="8"/>
      <c r="D202" s="8"/>
      <c r="E202" s="8"/>
      <c r="F202" s="8"/>
      <c r="G202" s="21"/>
      <c r="H202" s="12"/>
      <c r="I202" s="1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idden="1" x14ac:dyDescent="0.25">
      <c r="A203" s="8"/>
      <c r="B203" s="8"/>
      <c r="C203" s="8"/>
      <c r="D203" s="8"/>
      <c r="E203" s="8"/>
      <c r="F203" s="8"/>
      <c r="G203" s="21"/>
      <c r="H203" s="12"/>
      <c r="I203" s="12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idden="1" x14ac:dyDescent="0.25">
      <c r="A204" s="8"/>
      <c r="B204" s="8"/>
      <c r="C204" s="8"/>
      <c r="D204" s="8"/>
      <c r="E204" s="8"/>
      <c r="F204" s="8"/>
      <c r="G204" s="21"/>
      <c r="H204" s="12"/>
      <c r="I204" s="12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idden="1" x14ac:dyDescent="0.25">
      <c r="A205" s="8"/>
      <c r="B205" s="8"/>
      <c r="C205" s="8"/>
      <c r="D205" s="8"/>
      <c r="E205" s="8"/>
      <c r="F205" s="8"/>
      <c r="G205" s="21"/>
      <c r="H205" s="12"/>
      <c r="I205" s="12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idden="1" x14ac:dyDescent="0.25">
      <c r="A206" s="8"/>
      <c r="B206" s="8"/>
      <c r="C206" s="8"/>
      <c r="D206" s="8"/>
      <c r="E206" s="8"/>
      <c r="F206" s="8"/>
      <c r="G206" s="21"/>
      <c r="H206" s="12"/>
      <c r="I206" s="12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idden="1" x14ac:dyDescent="0.25">
      <c r="A207" s="8"/>
      <c r="B207" s="8"/>
      <c r="C207" s="8"/>
      <c r="D207" s="8"/>
      <c r="E207" s="8"/>
      <c r="F207" s="8"/>
      <c r="G207" s="21"/>
      <c r="H207" s="12"/>
      <c r="I207" s="12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idden="1" x14ac:dyDescent="0.25">
      <c r="A208" s="8"/>
      <c r="B208" s="8"/>
      <c r="C208" s="8"/>
      <c r="D208" s="8"/>
      <c r="E208" s="8"/>
      <c r="F208" s="8"/>
      <c r="G208" s="21"/>
      <c r="H208" s="12"/>
      <c r="I208" s="12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idden="1" x14ac:dyDescent="0.25">
      <c r="A209" s="8"/>
      <c r="B209" s="8"/>
      <c r="C209" s="8"/>
      <c r="D209" s="8"/>
      <c r="E209" s="8"/>
      <c r="F209" s="8"/>
      <c r="G209" s="21"/>
      <c r="H209" s="12"/>
      <c r="I209" s="12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idden="1" x14ac:dyDescent="0.25">
      <c r="A210" s="8"/>
      <c r="B210" s="8"/>
      <c r="C210" s="8"/>
      <c r="D210" s="8"/>
      <c r="E210" s="8"/>
      <c r="F210" s="8"/>
      <c r="G210" s="21"/>
      <c r="H210" s="12"/>
      <c r="I210" s="1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idden="1" x14ac:dyDescent="0.25">
      <c r="A211" s="8"/>
      <c r="B211" s="8"/>
      <c r="C211" s="8"/>
      <c r="D211" s="8"/>
      <c r="E211" s="8"/>
      <c r="F211" s="8"/>
      <c r="G211" s="21"/>
      <c r="H211" s="12"/>
      <c r="I211" s="12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idden="1" x14ac:dyDescent="0.25">
      <c r="A212" s="8"/>
      <c r="B212" s="8"/>
      <c r="C212" s="8"/>
      <c r="D212" s="8"/>
      <c r="E212" s="8"/>
      <c r="F212" s="8"/>
      <c r="G212" s="21"/>
      <c r="H212" s="12"/>
      <c r="I212" s="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idden="1" x14ac:dyDescent="0.25">
      <c r="A213" s="8"/>
      <c r="B213" s="8"/>
      <c r="C213" s="8"/>
      <c r="D213" s="8"/>
      <c r="E213" s="8"/>
      <c r="F213" s="8"/>
      <c r="G213" s="21"/>
      <c r="H213" s="12"/>
      <c r="I213" s="1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idden="1" x14ac:dyDescent="0.25">
      <c r="A214" s="8"/>
      <c r="B214" s="8"/>
      <c r="C214" s="8"/>
      <c r="D214" s="8"/>
      <c r="E214" s="8"/>
      <c r="F214" s="8"/>
      <c r="G214" s="21"/>
      <c r="H214" s="12"/>
      <c r="I214" s="1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idden="1" x14ac:dyDescent="0.25">
      <c r="A215" s="8"/>
      <c r="B215" s="8"/>
      <c r="C215" s="8"/>
      <c r="D215" s="8"/>
      <c r="E215" s="8"/>
      <c r="F215" s="8"/>
      <c r="G215" s="21"/>
      <c r="H215" s="12"/>
      <c r="I215" s="1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idden="1" x14ac:dyDescent="0.25">
      <c r="A216" s="8"/>
      <c r="B216" s="8"/>
      <c r="C216" s="8"/>
      <c r="D216" s="8"/>
      <c r="E216" s="8"/>
      <c r="F216" s="8"/>
      <c r="G216" s="21"/>
      <c r="H216" s="12"/>
      <c r="I216" s="1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idden="1" x14ac:dyDescent="0.25">
      <c r="A217" s="8"/>
      <c r="B217" s="8"/>
      <c r="C217" s="8"/>
      <c r="D217" s="8"/>
      <c r="E217" s="8"/>
      <c r="F217" s="8"/>
      <c r="G217" s="21"/>
      <c r="H217" s="12"/>
      <c r="I217" s="1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idden="1" x14ac:dyDescent="0.25">
      <c r="A218" s="8"/>
      <c r="B218" s="8"/>
      <c r="C218" s="8"/>
      <c r="D218" s="8"/>
      <c r="E218" s="8"/>
      <c r="F218" s="8"/>
      <c r="G218" s="21"/>
      <c r="H218" s="12"/>
      <c r="I218" s="1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idden="1" x14ac:dyDescent="0.25">
      <c r="A219" s="8"/>
      <c r="B219" s="8"/>
      <c r="C219" s="8"/>
      <c r="D219" s="8"/>
      <c r="E219" s="8"/>
      <c r="F219" s="8"/>
      <c r="G219" s="21"/>
      <c r="H219" s="12"/>
      <c r="I219" s="1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idden="1" x14ac:dyDescent="0.25">
      <c r="A220" s="8"/>
      <c r="B220" s="8"/>
      <c r="C220" s="8"/>
      <c r="D220" s="8"/>
      <c r="E220" s="8"/>
      <c r="F220" s="8"/>
      <c r="G220" s="21"/>
      <c r="H220" s="12"/>
      <c r="I220" s="1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idden="1" x14ac:dyDescent="0.25">
      <c r="A221" s="8"/>
      <c r="B221" s="8"/>
      <c r="C221" s="8"/>
      <c r="D221" s="8"/>
      <c r="E221" s="8"/>
      <c r="F221" s="8"/>
      <c r="G221" s="21"/>
      <c r="H221" s="12"/>
      <c r="I221" s="1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idden="1" x14ac:dyDescent="0.25">
      <c r="A222" s="8"/>
      <c r="B222" s="8"/>
      <c r="C222" s="8"/>
      <c r="D222" s="8"/>
      <c r="E222" s="8"/>
      <c r="F222" s="8"/>
      <c r="G222" s="21"/>
      <c r="H222" s="12"/>
      <c r="I222" s="1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idden="1" x14ac:dyDescent="0.25">
      <c r="A223" s="8"/>
      <c r="B223" s="8"/>
      <c r="C223" s="8"/>
      <c r="D223" s="8"/>
      <c r="E223" s="8"/>
      <c r="F223" s="8"/>
      <c r="G223" s="21"/>
      <c r="H223" s="12"/>
      <c r="I223" s="1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idden="1" x14ac:dyDescent="0.25">
      <c r="A224" s="8"/>
      <c r="B224" s="8"/>
      <c r="C224" s="8"/>
      <c r="D224" s="8"/>
      <c r="E224" s="8"/>
      <c r="F224" s="8"/>
      <c r="G224" s="21"/>
      <c r="H224" s="12"/>
      <c r="I224" s="1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idden="1" x14ac:dyDescent="0.25">
      <c r="A225" s="8"/>
      <c r="B225" s="8"/>
      <c r="C225" s="8"/>
      <c r="D225" s="8"/>
      <c r="E225" s="8"/>
      <c r="F225" s="8"/>
      <c r="G225" s="21"/>
      <c r="H225" s="12"/>
      <c r="I225" s="1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idden="1" x14ac:dyDescent="0.25">
      <c r="A226" s="8"/>
      <c r="B226" s="8"/>
      <c r="C226" s="8"/>
      <c r="D226" s="8"/>
      <c r="E226" s="8"/>
      <c r="F226" s="8"/>
      <c r="G226" s="21"/>
      <c r="H226" s="12"/>
      <c r="I226" s="1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idden="1" x14ac:dyDescent="0.25">
      <c r="A227" s="8"/>
      <c r="B227" s="8"/>
      <c r="C227" s="8"/>
      <c r="D227" s="8"/>
      <c r="E227" s="8"/>
      <c r="F227" s="8"/>
      <c r="G227" s="21"/>
      <c r="H227" s="12"/>
      <c r="I227" s="1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idden="1" x14ac:dyDescent="0.25">
      <c r="A228" s="8"/>
      <c r="B228" s="8"/>
      <c r="C228" s="8"/>
      <c r="D228" s="8"/>
      <c r="E228" s="8"/>
      <c r="F228" s="8"/>
      <c r="G228" s="21"/>
      <c r="H228" s="12"/>
      <c r="I228" s="1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idden="1" x14ac:dyDescent="0.25">
      <c r="A229" s="8"/>
      <c r="B229" s="8"/>
      <c r="C229" s="8"/>
      <c r="D229" s="8"/>
      <c r="E229" s="8"/>
      <c r="F229" s="8"/>
      <c r="G229" s="21"/>
      <c r="H229" s="12"/>
      <c r="I229" s="1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idden="1" x14ac:dyDescent="0.25">
      <c r="A230" s="8"/>
      <c r="B230" s="8"/>
      <c r="C230" s="8"/>
      <c r="D230" s="8"/>
      <c r="E230" s="8"/>
      <c r="F230" s="8"/>
      <c r="G230" s="21"/>
      <c r="H230" s="12"/>
      <c r="I230" s="1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idden="1" x14ac:dyDescent="0.25">
      <c r="A231" s="8"/>
      <c r="B231" s="8"/>
      <c r="C231" s="8"/>
      <c r="D231" s="8"/>
      <c r="E231" s="8"/>
      <c r="F231" s="8"/>
      <c r="G231" s="21"/>
      <c r="H231" s="12"/>
      <c r="I231" s="1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idden="1" x14ac:dyDescent="0.25">
      <c r="A232" s="8"/>
      <c r="B232" s="8"/>
      <c r="C232" s="8"/>
      <c r="D232" s="8"/>
      <c r="E232" s="8"/>
      <c r="F232" s="8"/>
      <c r="G232" s="21"/>
      <c r="H232" s="12"/>
      <c r="I232" s="1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idden="1" x14ac:dyDescent="0.25">
      <c r="A233" s="8"/>
      <c r="B233" s="8"/>
      <c r="C233" s="8"/>
      <c r="D233" s="8"/>
      <c r="E233" s="8"/>
      <c r="F233" s="8"/>
      <c r="G233" s="21"/>
      <c r="H233" s="12"/>
      <c r="I233" s="1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idden="1" x14ac:dyDescent="0.25">
      <c r="A234" s="8"/>
      <c r="B234" s="8"/>
      <c r="C234" s="8"/>
      <c r="D234" s="8"/>
      <c r="E234" s="8"/>
      <c r="F234" s="8"/>
      <c r="G234" s="21"/>
      <c r="H234" s="12"/>
      <c r="I234" s="1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idden="1" x14ac:dyDescent="0.25">
      <c r="A235" s="8"/>
      <c r="B235" s="8"/>
      <c r="C235" s="8"/>
      <c r="D235" s="8"/>
      <c r="E235" s="8"/>
      <c r="F235" s="8"/>
      <c r="G235" s="21"/>
      <c r="H235" s="12"/>
      <c r="I235" s="1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idden="1" x14ac:dyDescent="0.25">
      <c r="A236" s="8"/>
      <c r="B236" s="8"/>
      <c r="C236" s="8"/>
      <c r="D236" s="8"/>
      <c r="E236" s="8"/>
      <c r="F236" s="8"/>
      <c r="G236" s="21"/>
      <c r="H236" s="12"/>
      <c r="I236" s="1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idden="1" x14ac:dyDescent="0.25">
      <c r="A237" s="8"/>
      <c r="B237" s="8"/>
      <c r="C237" s="8"/>
      <c r="D237" s="8"/>
      <c r="E237" s="8"/>
      <c r="F237" s="8"/>
      <c r="G237" s="21"/>
      <c r="H237" s="12"/>
      <c r="I237" s="1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idden="1" x14ac:dyDescent="0.25">
      <c r="A238" s="8"/>
      <c r="B238" s="8"/>
      <c r="C238" s="8"/>
      <c r="D238" s="8"/>
      <c r="E238" s="8"/>
      <c r="F238" s="8"/>
      <c r="G238" s="21"/>
      <c r="H238" s="12"/>
      <c r="I238" s="1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idden="1" x14ac:dyDescent="0.25">
      <c r="A239" s="8"/>
      <c r="B239" s="8"/>
      <c r="C239" s="8"/>
      <c r="D239" s="8"/>
      <c r="E239" s="8"/>
      <c r="F239" s="8"/>
      <c r="G239" s="21"/>
      <c r="H239" s="12"/>
      <c r="I239" s="1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idden="1" x14ac:dyDescent="0.25">
      <c r="A240" s="8"/>
      <c r="B240" s="8"/>
      <c r="C240" s="8"/>
      <c r="D240" s="8"/>
      <c r="E240" s="8"/>
      <c r="F240" s="8"/>
      <c r="G240" s="21"/>
      <c r="H240" s="12"/>
      <c r="I240" s="1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idden="1" x14ac:dyDescent="0.25">
      <c r="A241" s="8"/>
      <c r="B241" s="8"/>
      <c r="C241" s="8"/>
      <c r="D241" s="8"/>
      <c r="E241" s="8"/>
      <c r="F241" s="8"/>
      <c r="G241" s="21"/>
      <c r="H241" s="12"/>
      <c r="I241" s="1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idden="1" x14ac:dyDescent="0.25">
      <c r="A242" s="8"/>
      <c r="B242" s="8"/>
      <c r="C242" s="8"/>
      <c r="D242" s="8"/>
      <c r="E242" s="8"/>
      <c r="F242" s="8"/>
      <c r="G242" s="21"/>
      <c r="H242" s="12"/>
      <c r="I242" s="1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idden="1" x14ac:dyDescent="0.25">
      <c r="A243" s="8"/>
      <c r="B243" s="8"/>
      <c r="C243" s="8"/>
      <c r="D243" s="8"/>
      <c r="E243" s="8"/>
      <c r="F243" s="8"/>
      <c r="G243" s="21"/>
      <c r="H243" s="12"/>
      <c r="I243" s="1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idden="1" x14ac:dyDescent="0.25">
      <c r="A244" s="8"/>
      <c r="B244" s="8"/>
      <c r="C244" s="8"/>
      <c r="D244" s="8"/>
      <c r="E244" s="8"/>
      <c r="F244" s="8"/>
      <c r="G244" s="21"/>
      <c r="H244" s="12"/>
      <c r="I244" s="1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idden="1" x14ac:dyDescent="0.25">
      <c r="A245" s="8"/>
      <c r="B245" s="8"/>
      <c r="C245" s="8"/>
      <c r="D245" s="8"/>
      <c r="E245" s="8"/>
      <c r="F245" s="8"/>
      <c r="G245" s="21"/>
      <c r="H245" s="12"/>
      <c r="I245" s="1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idden="1" x14ac:dyDescent="0.25">
      <c r="A246" s="8"/>
      <c r="B246" s="8"/>
      <c r="C246" s="8"/>
      <c r="D246" s="8"/>
      <c r="E246" s="8"/>
      <c r="F246" s="8"/>
      <c r="G246" s="21"/>
      <c r="H246" s="12"/>
      <c r="I246" s="1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idden="1" x14ac:dyDescent="0.25">
      <c r="A247" s="8"/>
      <c r="B247" s="8"/>
      <c r="C247" s="8"/>
      <c r="D247" s="8"/>
      <c r="E247" s="8"/>
      <c r="F247" s="8"/>
      <c r="G247" s="21"/>
      <c r="H247" s="12"/>
      <c r="I247" s="1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idden="1" x14ac:dyDescent="0.25">
      <c r="A248" s="8"/>
      <c r="B248" s="8"/>
      <c r="C248" s="8"/>
      <c r="D248" s="8"/>
      <c r="E248" s="8"/>
      <c r="F248" s="8"/>
      <c r="G248" s="21"/>
      <c r="H248" s="12"/>
      <c r="I248" s="1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idden="1" x14ac:dyDescent="0.25">
      <c r="A249" s="8"/>
      <c r="B249" s="8"/>
      <c r="C249" s="8"/>
      <c r="D249" s="8"/>
      <c r="E249" s="8"/>
      <c r="F249" s="8"/>
      <c r="G249" s="21"/>
      <c r="H249" s="12"/>
      <c r="I249" s="1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idden="1" x14ac:dyDescent="0.25">
      <c r="A250" s="8"/>
      <c r="B250" s="8"/>
      <c r="C250" s="8"/>
      <c r="D250" s="8"/>
      <c r="E250" s="8"/>
      <c r="F250" s="8"/>
      <c r="G250" s="21"/>
      <c r="H250" s="12"/>
      <c r="I250" s="1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idden="1" x14ac:dyDescent="0.25">
      <c r="A251" s="8"/>
      <c r="B251" s="8"/>
      <c r="C251" s="8"/>
      <c r="D251" s="8"/>
      <c r="E251" s="8"/>
      <c r="F251" s="8"/>
      <c r="G251" s="21"/>
      <c r="H251" s="12"/>
      <c r="I251" s="1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idden="1" x14ac:dyDescent="0.25">
      <c r="A252" s="8"/>
      <c r="B252" s="8"/>
      <c r="C252" s="8"/>
      <c r="D252" s="8"/>
      <c r="E252" s="8"/>
      <c r="F252" s="8"/>
      <c r="G252" s="21"/>
      <c r="H252" s="12"/>
      <c r="I252" s="1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idden="1" x14ac:dyDescent="0.25">
      <c r="A253" s="8"/>
      <c r="B253" s="8"/>
      <c r="C253" s="8"/>
      <c r="D253" s="8"/>
      <c r="E253" s="8"/>
      <c r="F253" s="8"/>
      <c r="G253" s="21"/>
      <c r="H253" s="12"/>
      <c r="I253" s="1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idden="1" x14ac:dyDescent="0.25">
      <c r="A254" s="8"/>
      <c r="B254" s="8"/>
      <c r="C254" s="8"/>
      <c r="D254" s="8"/>
      <c r="E254" s="8"/>
      <c r="F254" s="8"/>
      <c r="G254" s="21"/>
      <c r="H254" s="12"/>
      <c r="I254" s="1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idden="1" x14ac:dyDescent="0.25">
      <c r="A255" s="8"/>
      <c r="B255" s="8"/>
      <c r="C255" s="8"/>
      <c r="D255" s="8"/>
      <c r="E255" s="8"/>
      <c r="F255" s="8"/>
      <c r="G255" s="21"/>
      <c r="H255" s="12"/>
      <c r="I255" s="1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idden="1" x14ac:dyDescent="0.25">
      <c r="A256" s="8"/>
      <c r="B256" s="8"/>
      <c r="C256" s="8"/>
      <c r="D256" s="8"/>
      <c r="E256" s="8"/>
      <c r="F256" s="8"/>
      <c r="G256" s="21"/>
      <c r="H256" s="12"/>
      <c r="I256" s="1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idden="1" x14ac:dyDescent="0.25">
      <c r="A257" s="8"/>
      <c r="B257" s="8"/>
      <c r="C257" s="8"/>
      <c r="D257" s="8"/>
      <c r="E257" s="8"/>
      <c r="F257" s="8"/>
      <c r="G257" s="21"/>
      <c r="H257" s="12"/>
      <c r="I257" s="1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idden="1" x14ac:dyDescent="0.25">
      <c r="A258" s="8"/>
      <c r="B258" s="8"/>
      <c r="C258" s="8"/>
      <c r="D258" s="8"/>
      <c r="E258" s="8"/>
      <c r="F258" s="8"/>
      <c r="G258" s="21"/>
      <c r="H258" s="12"/>
      <c r="I258" s="1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idden="1" x14ac:dyDescent="0.25">
      <c r="A259" s="8"/>
      <c r="B259" s="8"/>
      <c r="C259" s="8"/>
      <c r="D259" s="8"/>
      <c r="E259" s="8"/>
      <c r="F259" s="8"/>
      <c r="G259" s="21"/>
      <c r="H259" s="12"/>
      <c r="I259" s="1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idden="1" x14ac:dyDescent="0.25">
      <c r="A260" s="8"/>
      <c r="B260" s="8"/>
      <c r="C260" s="8"/>
      <c r="D260" s="8"/>
      <c r="E260" s="8"/>
      <c r="F260" s="8"/>
      <c r="G260" s="21"/>
      <c r="H260" s="12"/>
      <c r="I260" s="1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idden="1" x14ac:dyDescent="0.25">
      <c r="A261" s="8"/>
      <c r="B261" s="8"/>
      <c r="C261" s="8"/>
      <c r="D261" s="8"/>
      <c r="E261" s="8"/>
      <c r="F261" s="8"/>
      <c r="G261" s="21"/>
      <c r="H261" s="12"/>
      <c r="I261" s="1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idden="1" x14ac:dyDescent="0.25">
      <c r="A262" s="8"/>
      <c r="B262" s="8"/>
      <c r="C262" s="8"/>
      <c r="D262" s="8"/>
      <c r="E262" s="8"/>
      <c r="F262" s="8"/>
      <c r="G262" s="21"/>
      <c r="H262" s="12"/>
      <c r="I262" s="1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idden="1" x14ac:dyDescent="0.25">
      <c r="A263" s="8"/>
      <c r="B263" s="8"/>
      <c r="C263" s="8"/>
      <c r="D263" s="8"/>
      <c r="E263" s="8"/>
      <c r="F263" s="8"/>
      <c r="G263" s="21"/>
      <c r="H263" s="12"/>
      <c r="I263" s="1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idden="1" x14ac:dyDescent="0.25">
      <c r="A264" s="8"/>
      <c r="B264" s="8"/>
      <c r="C264" s="8"/>
      <c r="D264" s="8"/>
      <c r="E264" s="8"/>
      <c r="F264" s="8"/>
      <c r="G264" s="21"/>
      <c r="H264" s="12"/>
      <c r="I264" s="1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idden="1" x14ac:dyDescent="0.25">
      <c r="A265" s="8"/>
      <c r="B265" s="8"/>
      <c r="C265" s="8"/>
      <c r="D265" s="8"/>
      <c r="E265" s="8"/>
      <c r="F265" s="8"/>
      <c r="G265" s="21"/>
      <c r="H265" s="12"/>
      <c r="I265" s="1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idden="1" x14ac:dyDescent="0.25">
      <c r="A266" s="8"/>
      <c r="B266" s="8"/>
      <c r="C266" s="8"/>
      <c r="D266" s="8"/>
      <c r="E266" s="8"/>
      <c r="F266" s="8"/>
      <c r="G266" s="21"/>
      <c r="H266" s="12"/>
      <c r="I266" s="1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idden="1" x14ac:dyDescent="0.25">
      <c r="A267" s="8"/>
      <c r="B267" s="8"/>
      <c r="C267" s="8"/>
      <c r="D267" s="8"/>
      <c r="E267" s="8"/>
      <c r="F267" s="8"/>
      <c r="G267" s="21"/>
      <c r="H267" s="12"/>
      <c r="I267" s="1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idden="1" x14ac:dyDescent="0.25">
      <c r="A268" s="8"/>
      <c r="B268" s="8"/>
      <c r="C268" s="8"/>
      <c r="D268" s="8"/>
      <c r="E268" s="8"/>
      <c r="F268" s="8"/>
      <c r="G268" s="21"/>
      <c r="H268" s="12"/>
      <c r="I268" s="1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idden="1" x14ac:dyDescent="0.25">
      <c r="A269" s="8"/>
      <c r="B269" s="8"/>
      <c r="C269" s="8"/>
      <c r="D269" s="8"/>
      <c r="E269" s="8"/>
      <c r="F269" s="8"/>
      <c r="G269" s="21"/>
      <c r="H269" s="12"/>
      <c r="I269" s="1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idden="1" x14ac:dyDescent="0.25">
      <c r="A270" s="8"/>
      <c r="B270" s="8"/>
      <c r="C270" s="8"/>
      <c r="D270" s="8"/>
      <c r="E270" s="8"/>
      <c r="F270" s="8"/>
      <c r="G270" s="21"/>
      <c r="H270" s="12"/>
      <c r="I270" s="1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idden="1" x14ac:dyDescent="0.25">
      <c r="A271" s="8"/>
      <c r="B271" s="8"/>
      <c r="C271" s="8"/>
      <c r="D271" s="8"/>
      <c r="E271" s="8"/>
      <c r="F271" s="8"/>
      <c r="G271" s="21"/>
      <c r="H271" s="12"/>
      <c r="I271" s="1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idden="1" x14ac:dyDescent="0.25">
      <c r="A272" s="8"/>
      <c r="B272" s="8"/>
      <c r="C272" s="8"/>
      <c r="D272" s="8"/>
      <c r="E272" s="8"/>
      <c r="F272" s="8"/>
      <c r="G272" s="21"/>
      <c r="H272" s="12"/>
      <c r="I272" s="1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idden="1" x14ac:dyDescent="0.25">
      <c r="A273" s="8"/>
      <c r="B273" s="8"/>
      <c r="C273" s="8"/>
      <c r="D273" s="8"/>
      <c r="E273" s="8"/>
      <c r="F273" s="8"/>
      <c r="G273" s="21"/>
      <c r="H273" s="12"/>
      <c r="I273" s="1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idden="1" x14ac:dyDescent="0.25">
      <c r="A274" s="8"/>
      <c r="B274" s="8"/>
      <c r="C274" s="8"/>
      <c r="D274" s="8"/>
      <c r="E274" s="8"/>
      <c r="F274" s="8"/>
      <c r="G274" s="21"/>
      <c r="H274" s="12"/>
      <c r="I274" s="1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idden="1" x14ac:dyDescent="0.25">
      <c r="A275" s="8"/>
      <c r="B275" s="8"/>
      <c r="C275" s="8"/>
      <c r="D275" s="8"/>
      <c r="E275" s="8"/>
      <c r="F275" s="8"/>
      <c r="G275" s="21"/>
      <c r="H275" s="12"/>
      <c r="I275" s="1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idden="1" x14ac:dyDescent="0.25">
      <c r="A276" s="8"/>
      <c r="B276" s="8"/>
      <c r="C276" s="8"/>
      <c r="D276" s="8"/>
      <c r="E276" s="8"/>
      <c r="F276" s="8"/>
      <c r="G276" s="21"/>
      <c r="H276" s="12"/>
      <c r="I276" s="1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idden="1" x14ac:dyDescent="0.25">
      <c r="A277" s="8"/>
      <c r="B277" s="8"/>
      <c r="C277" s="8"/>
      <c r="D277" s="8"/>
      <c r="E277" s="8"/>
      <c r="F277" s="8"/>
      <c r="G277" s="21"/>
      <c r="H277" s="12"/>
      <c r="I277" s="1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idden="1" x14ac:dyDescent="0.25">
      <c r="A278" s="8"/>
      <c r="B278" s="8"/>
      <c r="C278" s="8"/>
      <c r="D278" s="8"/>
      <c r="E278" s="8"/>
      <c r="F278" s="8"/>
      <c r="G278" s="21"/>
      <c r="H278" s="12"/>
      <c r="I278" s="1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idden="1" x14ac:dyDescent="0.25">
      <c r="A279" s="8"/>
      <c r="B279" s="8"/>
      <c r="C279" s="8"/>
      <c r="D279" s="8"/>
      <c r="E279" s="8"/>
      <c r="F279" s="8"/>
      <c r="G279" s="21"/>
      <c r="H279" s="12"/>
      <c r="I279" s="1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idden="1" x14ac:dyDescent="0.25">
      <c r="A280" s="8"/>
      <c r="B280" s="8"/>
      <c r="C280" s="8"/>
      <c r="D280" s="8"/>
      <c r="E280" s="8"/>
      <c r="F280" s="8"/>
      <c r="G280" s="21"/>
      <c r="H280" s="12"/>
      <c r="I280" s="1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idden="1" x14ac:dyDescent="0.25">
      <c r="A281" s="8"/>
      <c r="B281" s="8"/>
      <c r="C281" s="8"/>
      <c r="D281" s="8"/>
      <c r="E281" s="8"/>
      <c r="F281" s="8"/>
      <c r="G281" s="21"/>
      <c r="H281" s="12"/>
      <c r="I281" s="1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idden="1" x14ac:dyDescent="0.25">
      <c r="A282" s="8"/>
      <c r="B282" s="8"/>
      <c r="C282" s="8"/>
      <c r="D282" s="8"/>
      <c r="E282" s="8"/>
      <c r="F282" s="8"/>
      <c r="G282" s="21"/>
      <c r="H282" s="12"/>
      <c r="I282" s="1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idden="1" x14ac:dyDescent="0.25">
      <c r="A283" s="8"/>
      <c r="B283" s="8"/>
      <c r="C283" s="8"/>
      <c r="D283" s="8"/>
      <c r="E283" s="8"/>
      <c r="F283" s="8"/>
      <c r="G283" s="21"/>
      <c r="H283" s="12"/>
      <c r="I283" s="1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idden="1" x14ac:dyDescent="0.25">
      <c r="A284" s="8"/>
      <c r="B284" s="8"/>
      <c r="C284" s="8"/>
      <c r="D284" s="8"/>
      <c r="E284" s="8"/>
      <c r="F284" s="8"/>
      <c r="G284" s="21"/>
      <c r="H284" s="12"/>
      <c r="I284" s="1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idden="1" x14ac:dyDescent="0.25">
      <c r="A285" s="8"/>
      <c r="B285" s="8"/>
      <c r="C285" s="8"/>
      <c r="D285" s="8"/>
      <c r="E285" s="8"/>
      <c r="F285" s="8"/>
      <c r="G285" s="21"/>
      <c r="H285" s="12"/>
      <c r="I285" s="1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idden="1" x14ac:dyDescent="0.25">
      <c r="A286" s="8"/>
      <c r="B286" s="8"/>
      <c r="C286" s="8"/>
      <c r="D286" s="8"/>
      <c r="E286" s="8"/>
      <c r="F286" s="8"/>
      <c r="G286" s="21"/>
      <c r="H286" s="12"/>
      <c r="I286" s="1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idden="1" x14ac:dyDescent="0.25">
      <c r="A287" s="8"/>
      <c r="B287" s="8"/>
      <c r="C287" s="8"/>
      <c r="D287" s="8"/>
      <c r="E287" s="8"/>
      <c r="F287" s="8"/>
      <c r="G287" s="21"/>
      <c r="H287" s="12"/>
      <c r="I287" s="1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idden="1" x14ac:dyDescent="0.25">
      <c r="A288" s="8"/>
      <c r="B288" s="8"/>
      <c r="C288" s="8"/>
      <c r="D288" s="8"/>
      <c r="E288" s="8"/>
      <c r="F288" s="8"/>
      <c r="G288" s="21"/>
      <c r="H288" s="12"/>
      <c r="I288" s="1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idden="1" x14ac:dyDescent="0.25">
      <c r="A289" s="8"/>
      <c r="B289" s="8"/>
      <c r="C289" s="8"/>
      <c r="D289" s="8"/>
      <c r="E289" s="8"/>
      <c r="F289" s="8"/>
      <c r="G289" s="21"/>
      <c r="H289" s="12"/>
      <c r="I289" s="1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idden="1" x14ac:dyDescent="0.25">
      <c r="A290" s="8"/>
      <c r="B290" s="8"/>
      <c r="C290" s="8"/>
      <c r="D290" s="8"/>
      <c r="E290" s="8"/>
      <c r="F290" s="8"/>
      <c r="G290" s="21"/>
      <c r="H290" s="12"/>
      <c r="I290" s="1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idden="1" x14ac:dyDescent="0.25">
      <c r="A291" s="8"/>
      <c r="B291" s="8"/>
      <c r="C291" s="8"/>
      <c r="D291" s="8"/>
      <c r="E291" s="8"/>
      <c r="F291" s="8"/>
      <c r="G291" s="21"/>
      <c r="H291" s="12"/>
      <c r="I291" s="1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idden="1" x14ac:dyDescent="0.25">
      <c r="A292" s="8"/>
      <c r="B292" s="8"/>
      <c r="C292" s="8"/>
      <c r="D292" s="8"/>
      <c r="E292" s="8"/>
      <c r="F292" s="8"/>
      <c r="G292" s="21"/>
      <c r="H292" s="12"/>
      <c r="I292" s="1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idden="1" x14ac:dyDescent="0.25">
      <c r="A293" s="8"/>
      <c r="B293" s="8"/>
      <c r="C293" s="8"/>
      <c r="D293" s="8"/>
      <c r="E293" s="8"/>
      <c r="F293" s="8"/>
      <c r="G293" s="21"/>
      <c r="H293" s="12"/>
      <c r="I293" s="1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idden="1" x14ac:dyDescent="0.25">
      <c r="A294" s="8"/>
      <c r="B294" s="8"/>
      <c r="C294" s="8"/>
      <c r="D294" s="8"/>
      <c r="E294" s="8"/>
      <c r="F294" s="8"/>
      <c r="G294" s="21"/>
      <c r="H294" s="12"/>
      <c r="I294" s="1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idden="1" x14ac:dyDescent="0.25">
      <c r="A295" s="8"/>
      <c r="B295" s="8"/>
      <c r="C295" s="8"/>
      <c r="D295" s="8"/>
      <c r="E295" s="8"/>
      <c r="F295" s="8"/>
      <c r="G295" s="21"/>
      <c r="H295" s="12"/>
      <c r="I295" s="1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idden="1" x14ac:dyDescent="0.25">
      <c r="A296" s="8"/>
      <c r="B296" s="8"/>
      <c r="C296" s="8"/>
      <c r="D296" s="8"/>
      <c r="E296" s="8"/>
      <c r="F296" s="8"/>
      <c r="G296" s="21"/>
      <c r="H296" s="12"/>
      <c r="I296" s="1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idden="1" x14ac:dyDescent="0.25">
      <c r="A297" s="8"/>
      <c r="B297" s="8"/>
      <c r="C297" s="8"/>
      <c r="D297" s="8"/>
      <c r="E297" s="8"/>
      <c r="F297" s="8"/>
      <c r="G297" s="21"/>
      <c r="H297" s="12"/>
      <c r="I297" s="1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idden="1" x14ac:dyDescent="0.25">
      <c r="A298" s="8"/>
      <c r="B298" s="8"/>
      <c r="C298" s="8"/>
      <c r="D298" s="8"/>
      <c r="E298" s="8"/>
      <c r="F298" s="8"/>
      <c r="G298" s="21"/>
      <c r="H298" s="12"/>
      <c r="I298" s="1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idden="1" x14ac:dyDescent="0.25">
      <c r="A299" s="8"/>
      <c r="B299" s="8"/>
      <c r="C299" s="8"/>
      <c r="D299" s="8"/>
      <c r="E299" s="8"/>
      <c r="F299" s="8"/>
      <c r="G299" s="21"/>
      <c r="H299" s="12"/>
      <c r="I299" s="1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idden="1" x14ac:dyDescent="0.25">
      <c r="A300" s="8"/>
      <c r="B300" s="8"/>
      <c r="C300" s="8"/>
      <c r="D300" s="8"/>
      <c r="E300" s="8"/>
      <c r="F300" s="8"/>
      <c r="G300" s="21"/>
      <c r="H300" s="12"/>
      <c r="I300" s="1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idden="1" x14ac:dyDescent="0.25">
      <c r="A301" s="8"/>
      <c r="B301" s="8"/>
      <c r="C301" s="8"/>
      <c r="D301" s="8"/>
      <c r="E301" s="8"/>
      <c r="F301" s="8"/>
      <c r="G301" s="21"/>
      <c r="H301" s="12"/>
      <c r="I301" s="1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idden="1" x14ac:dyDescent="0.25">
      <c r="A302" s="8"/>
      <c r="B302" s="8"/>
      <c r="C302" s="8"/>
      <c r="D302" s="8"/>
      <c r="E302" s="8"/>
      <c r="F302" s="8"/>
      <c r="G302" s="21"/>
      <c r="H302" s="12"/>
      <c r="I302" s="1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idden="1" x14ac:dyDescent="0.25">
      <c r="A303" s="8"/>
      <c r="B303" s="8"/>
      <c r="C303" s="8"/>
      <c r="D303" s="8"/>
      <c r="E303" s="8"/>
      <c r="F303" s="8"/>
      <c r="G303" s="21"/>
      <c r="H303" s="12"/>
      <c r="I303" s="1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idden="1" x14ac:dyDescent="0.25">
      <c r="A304" s="8"/>
      <c r="B304" s="8"/>
      <c r="C304" s="8"/>
      <c r="D304" s="8"/>
      <c r="E304" s="8"/>
      <c r="F304" s="8"/>
      <c r="G304" s="21"/>
      <c r="H304" s="12"/>
      <c r="I304" s="1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idden="1" x14ac:dyDescent="0.25">
      <c r="A305" s="8"/>
      <c r="B305" s="8"/>
      <c r="C305" s="8"/>
      <c r="D305" s="8"/>
      <c r="E305" s="8"/>
      <c r="F305" s="8"/>
      <c r="G305" s="21"/>
      <c r="H305" s="12"/>
      <c r="I305" s="1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idden="1" x14ac:dyDescent="0.25">
      <c r="A306" s="8"/>
      <c r="B306" s="8"/>
      <c r="C306" s="8"/>
      <c r="D306" s="8"/>
      <c r="E306" s="8"/>
      <c r="F306" s="8"/>
      <c r="G306" s="21"/>
      <c r="H306" s="12"/>
      <c r="I306" s="1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idden="1" x14ac:dyDescent="0.25">
      <c r="A307" s="8"/>
      <c r="B307" s="8"/>
      <c r="C307" s="8"/>
      <c r="D307" s="8"/>
      <c r="E307" s="8"/>
      <c r="F307" s="8"/>
      <c r="G307" s="21"/>
      <c r="H307" s="12"/>
      <c r="I307" s="1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idden="1" x14ac:dyDescent="0.25">
      <c r="A308" s="8"/>
      <c r="B308" s="8"/>
      <c r="C308" s="8"/>
      <c r="D308" s="8"/>
      <c r="E308" s="8"/>
      <c r="F308" s="8"/>
      <c r="G308" s="21"/>
      <c r="H308" s="12"/>
      <c r="I308" s="1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idden="1" x14ac:dyDescent="0.25">
      <c r="A309" s="8"/>
      <c r="B309" s="8"/>
      <c r="C309" s="8"/>
      <c r="D309" s="8"/>
      <c r="E309" s="8"/>
      <c r="F309" s="8"/>
      <c r="G309" s="21"/>
      <c r="H309" s="12"/>
      <c r="I309" s="1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idden="1" x14ac:dyDescent="0.25">
      <c r="A310" s="8"/>
      <c r="B310" s="8"/>
      <c r="C310" s="8"/>
      <c r="D310" s="8"/>
      <c r="E310" s="8"/>
      <c r="F310" s="8"/>
      <c r="G310" s="21"/>
      <c r="H310" s="12"/>
      <c r="I310" s="1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idden="1" x14ac:dyDescent="0.25">
      <c r="A311" s="8"/>
      <c r="B311" s="8"/>
      <c r="C311" s="8"/>
      <c r="D311" s="8"/>
      <c r="E311" s="8"/>
      <c r="F311" s="8"/>
      <c r="G311" s="21"/>
      <c r="H311" s="12"/>
      <c r="I311" s="1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idden="1" x14ac:dyDescent="0.25">
      <c r="A312" s="8"/>
      <c r="B312" s="8"/>
      <c r="C312" s="8"/>
      <c r="D312" s="8"/>
      <c r="E312" s="8"/>
      <c r="F312" s="8"/>
      <c r="G312" s="21"/>
      <c r="H312" s="12"/>
      <c r="I312" s="1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idden="1" x14ac:dyDescent="0.25">
      <c r="A313" s="8"/>
      <c r="B313" s="8"/>
      <c r="C313" s="8"/>
      <c r="D313" s="8"/>
      <c r="E313" s="8"/>
      <c r="F313" s="8"/>
      <c r="G313" s="21"/>
      <c r="H313" s="12"/>
      <c r="I313" s="1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idden="1" x14ac:dyDescent="0.25">
      <c r="A314" s="8"/>
      <c r="B314" s="8"/>
      <c r="C314" s="8"/>
      <c r="D314" s="8"/>
      <c r="E314" s="8"/>
      <c r="F314" s="8"/>
      <c r="G314" s="21"/>
      <c r="H314" s="12"/>
      <c r="I314" s="1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idden="1" x14ac:dyDescent="0.25">
      <c r="A315" s="8"/>
      <c r="B315" s="8"/>
      <c r="C315" s="8"/>
      <c r="D315" s="8"/>
      <c r="E315" s="8"/>
      <c r="F315" s="8"/>
      <c r="G315" s="21"/>
      <c r="H315" s="12"/>
      <c r="I315" s="1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idden="1" x14ac:dyDescent="0.25">
      <c r="A316" s="8"/>
      <c r="B316" s="8"/>
      <c r="C316" s="8"/>
      <c r="D316" s="8"/>
      <c r="E316" s="8"/>
      <c r="F316" s="8"/>
      <c r="G316" s="21"/>
      <c r="H316" s="12"/>
      <c r="I316" s="1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idden="1" x14ac:dyDescent="0.25">
      <c r="A317" s="8"/>
      <c r="B317" s="8"/>
      <c r="C317" s="8"/>
      <c r="D317" s="8"/>
      <c r="E317" s="8"/>
      <c r="F317" s="8"/>
      <c r="G317" s="21"/>
      <c r="H317" s="12"/>
      <c r="I317" s="1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idden="1" x14ac:dyDescent="0.25">
      <c r="A318" s="8"/>
      <c r="B318" s="8"/>
      <c r="C318" s="8"/>
      <c r="D318" s="8"/>
      <c r="E318" s="8"/>
      <c r="F318" s="8"/>
      <c r="G318" s="21"/>
      <c r="H318" s="12"/>
      <c r="I318" s="1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idden="1" x14ac:dyDescent="0.25">
      <c r="A319" s="8"/>
      <c r="B319" s="8"/>
      <c r="C319" s="8"/>
      <c r="D319" s="8"/>
      <c r="E319" s="8"/>
      <c r="F319" s="8"/>
      <c r="G319" s="21"/>
      <c r="H319" s="12"/>
      <c r="I319" s="1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idden="1" x14ac:dyDescent="0.25">
      <c r="A320" s="8"/>
      <c r="B320" s="8"/>
      <c r="C320" s="8"/>
      <c r="D320" s="8"/>
      <c r="E320" s="8"/>
      <c r="F320" s="8"/>
      <c r="G320" s="21"/>
      <c r="H320" s="12"/>
      <c r="I320" s="1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idden="1" x14ac:dyDescent="0.25">
      <c r="A321" s="8"/>
      <c r="B321" s="8"/>
      <c r="C321" s="8"/>
      <c r="D321" s="8"/>
      <c r="E321" s="8"/>
      <c r="F321" s="8"/>
      <c r="G321" s="21"/>
      <c r="H321" s="12"/>
      <c r="I321" s="1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idden="1" x14ac:dyDescent="0.25">
      <c r="A322" s="8"/>
      <c r="B322" s="8"/>
      <c r="C322" s="8"/>
      <c r="D322" s="8"/>
      <c r="E322" s="8"/>
      <c r="F322" s="8"/>
      <c r="G322" s="21"/>
      <c r="H322" s="12"/>
      <c r="I322" s="1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idden="1" x14ac:dyDescent="0.25">
      <c r="A323" s="8"/>
      <c r="B323" s="8"/>
      <c r="C323" s="8"/>
      <c r="D323" s="8"/>
      <c r="E323" s="8"/>
      <c r="F323" s="8"/>
      <c r="G323" s="21"/>
      <c r="H323" s="12"/>
      <c r="I323" s="1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idden="1" x14ac:dyDescent="0.25">
      <c r="A324" s="8"/>
      <c r="B324" s="8"/>
      <c r="C324" s="8"/>
      <c r="D324" s="8"/>
      <c r="E324" s="8"/>
      <c r="F324" s="8"/>
      <c r="G324" s="21"/>
      <c r="H324" s="12"/>
      <c r="I324" s="1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idden="1" x14ac:dyDescent="0.25">
      <c r="A325" s="8"/>
      <c r="B325" s="8"/>
      <c r="C325" s="8"/>
      <c r="D325" s="8"/>
      <c r="E325" s="8"/>
      <c r="F325" s="8"/>
      <c r="G325" s="21"/>
      <c r="H325" s="12"/>
      <c r="I325" s="1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idden="1" x14ac:dyDescent="0.25">
      <c r="A326" s="8"/>
      <c r="B326" s="8"/>
      <c r="C326" s="8"/>
      <c r="D326" s="8"/>
      <c r="E326" s="8"/>
      <c r="F326" s="8"/>
      <c r="G326" s="21"/>
      <c r="H326" s="12"/>
      <c r="I326" s="1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idden="1" x14ac:dyDescent="0.25">
      <c r="A327" s="8"/>
      <c r="B327" s="8"/>
      <c r="C327" s="8"/>
      <c r="D327" s="8"/>
      <c r="E327" s="8"/>
      <c r="F327" s="8"/>
      <c r="G327" s="21"/>
      <c r="H327" s="12"/>
      <c r="I327" s="1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idden="1" x14ac:dyDescent="0.25">
      <c r="A328" s="8"/>
      <c r="B328" s="8"/>
      <c r="C328" s="8"/>
      <c r="D328" s="8"/>
      <c r="E328" s="8"/>
      <c r="F328" s="8"/>
      <c r="G328" s="21"/>
      <c r="H328" s="12"/>
      <c r="I328" s="1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idden="1" x14ac:dyDescent="0.25">
      <c r="A329" s="8"/>
      <c r="B329" s="8"/>
      <c r="C329" s="8"/>
      <c r="D329" s="8"/>
      <c r="E329" s="8"/>
      <c r="F329" s="8"/>
      <c r="G329" s="21"/>
      <c r="H329" s="12"/>
      <c r="I329" s="1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idden="1" x14ac:dyDescent="0.25">
      <c r="A330" s="8"/>
      <c r="B330" s="8"/>
      <c r="C330" s="8"/>
      <c r="D330" s="8"/>
      <c r="E330" s="8"/>
      <c r="F330" s="8"/>
      <c r="G330" s="21"/>
      <c r="H330" s="12"/>
      <c r="I330" s="1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idden="1" x14ac:dyDescent="0.25">
      <c r="A331" s="8"/>
      <c r="B331" s="8"/>
      <c r="C331" s="8"/>
      <c r="D331" s="8"/>
      <c r="E331" s="8"/>
      <c r="F331" s="8"/>
      <c r="G331" s="21"/>
      <c r="H331" s="12"/>
      <c r="I331" s="1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idden="1" x14ac:dyDescent="0.25">
      <c r="A332" s="8"/>
      <c r="B332" s="8"/>
      <c r="C332" s="8"/>
      <c r="D332" s="8"/>
      <c r="E332" s="8"/>
      <c r="F332" s="8"/>
      <c r="G332" s="21"/>
      <c r="H332" s="12"/>
      <c r="I332" s="1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idden="1" x14ac:dyDescent="0.25">
      <c r="A333" s="8"/>
      <c r="B333" s="8"/>
      <c r="C333" s="8"/>
      <c r="D333" s="8"/>
      <c r="E333" s="8"/>
      <c r="F333" s="8"/>
      <c r="G333" s="21"/>
      <c r="H333" s="12"/>
      <c r="I333" s="1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idden="1" x14ac:dyDescent="0.25">
      <c r="A334" s="8"/>
      <c r="B334" s="8"/>
      <c r="C334" s="8"/>
      <c r="D334" s="8"/>
      <c r="E334" s="8"/>
      <c r="F334" s="8"/>
      <c r="G334" s="21"/>
      <c r="H334" s="12"/>
      <c r="I334" s="1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idden="1" x14ac:dyDescent="0.25">
      <c r="A335" s="8"/>
      <c r="B335" s="8"/>
      <c r="C335" s="8"/>
      <c r="D335" s="8"/>
      <c r="E335" s="8"/>
      <c r="F335" s="8"/>
      <c r="G335" s="21"/>
      <c r="H335" s="12"/>
      <c r="I335" s="1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idden="1" x14ac:dyDescent="0.25">
      <c r="A336" s="8"/>
      <c r="B336" s="8"/>
      <c r="C336" s="8"/>
      <c r="D336" s="8"/>
      <c r="E336" s="8"/>
      <c r="F336" s="8"/>
      <c r="G336" s="21"/>
      <c r="H336" s="12"/>
      <c r="I336" s="1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idden="1" x14ac:dyDescent="0.25">
      <c r="A337" s="8"/>
      <c r="B337" s="8"/>
      <c r="C337" s="8"/>
      <c r="D337" s="8"/>
      <c r="E337" s="8"/>
      <c r="F337" s="8"/>
      <c r="G337" s="21"/>
      <c r="H337" s="12"/>
      <c r="I337" s="1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idden="1" x14ac:dyDescent="0.25">
      <c r="A338" s="8"/>
      <c r="B338" s="8"/>
      <c r="C338" s="8"/>
      <c r="D338" s="8"/>
      <c r="E338" s="8"/>
      <c r="F338" s="8"/>
      <c r="G338" s="21"/>
      <c r="H338" s="12"/>
      <c r="I338" s="1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idden="1" x14ac:dyDescent="0.25">
      <c r="A339" s="8"/>
      <c r="B339" s="8"/>
      <c r="C339" s="8"/>
      <c r="D339" s="8"/>
      <c r="E339" s="8"/>
      <c r="F339" s="8"/>
      <c r="G339" s="21"/>
      <c r="H339" s="12"/>
      <c r="I339" s="1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idden="1" x14ac:dyDescent="0.25">
      <c r="A340" s="8"/>
      <c r="B340" s="8"/>
      <c r="C340" s="8"/>
      <c r="D340" s="8"/>
      <c r="E340" s="8"/>
      <c r="F340" s="8"/>
      <c r="G340" s="21"/>
      <c r="H340" s="12"/>
      <c r="I340" s="1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idden="1" x14ac:dyDescent="0.25">
      <c r="A341" s="8"/>
      <c r="B341" s="8"/>
      <c r="C341" s="8"/>
      <c r="D341" s="8"/>
      <c r="E341" s="8"/>
      <c r="F341" s="8"/>
      <c r="G341" s="21"/>
      <c r="H341" s="12"/>
      <c r="I341" s="1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idden="1" x14ac:dyDescent="0.25">
      <c r="A342" s="8"/>
      <c r="B342" s="8"/>
      <c r="C342" s="8"/>
      <c r="D342" s="8"/>
      <c r="E342" s="8"/>
      <c r="F342" s="8"/>
      <c r="G342" s="21"/>
      <c r="H342" s="12"/>
      <c r="I342" s="1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idden="1" x14ac:dyDescent="0.25">
      <c r="A343" s="8"/>
      <c r="B343" s="8"/>
      <c r="C343" s="8"/>
      <c r="D343" s="8"/>
      <c r="E343" s="8"/>
      <c r="F343" s="8"/>
      <c r="G343" s="21"/>
      <c r="H343" s="12"/>
      <c r="I343" s="1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idden="1" x14ac:dyDescent="0.25">
      <c r="A344" s="8"/>
      <c r="B344" s="8"/>
      <c r="C344" s="8"/>
      <c r="D344" s="8"/>
      <c r="E344" s="8"/>
      <c r="F344" s="8"/>
      <c r="G344" s="21"/>
      <c r="H344" s="12"/>
      <c r="I344" s="1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idden="1" x14ac:dyDescent="0.25">
      <c r="A345" s="8"/>
      <c r="B345" s="8"/>
      <c r="C345" s="8"/>
      <c r="D345" s="8"/>
      <c r="E345" s="8"/>
      <c r="F345" s="8"/>
      <c r="G345" s="21"/>
      <c r="H345" s="12"/>
      <c r="I345" s="1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idden="1" x14ac:dyDescent="0.25">
      <c r="A346" s="8"/>
      <c r="B346" s="8"/>
      <c r="C346" s="8"/>
      <c r="D346" s="8"/>
      <c r="E346" s="8"/>
      <c r="F346" s="8"/>
      <c r="G346" s="21"/>
      <c r="H346" s="12"/>
      <c r="I346" s="1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idden="1" x14ac:dyDescent="0.25">
      <c r="A347" s="8"/>
      <c r="B347" s="8"/>
      <c r="C347" s="8"/>
      <c r="D347" s="8"/>
      <c r="E347" s="8"/>
      <c r="F347" s="8"/>
      <c r="G347" s="21"/>
      <c r="H347" s="12"/>
      <c r="I347" s="1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idden="1" x14ac:dyDescent="0.25">
      <c r="A348" s="8"/>
      <c r="B348" s="8"/>
      <c r="C348" s="8"/>
      <c r="D348" s="8"/>
      <c r="E348" s="8"/>
      <c r="F348" s="8"/>
      <c r="G348" s="21"/>
      <c r="H348" s="12"/>
      <c r="I348" s="1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idden="1" x14ac:dyDescent="0.25">
      <c r="A349" s="8"/>
      <c r="B349" s="8"/>
      <c r="C349" s="8"/>
      <c r="D349" s="8"/>
      <c r="E349" s="8"/>
      <c r="F349" s="8"/>
      <c r="G349" s="21"/>
      <c r="H349" s="12"/>
      <c r="I349" s="1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idden="1" x14ac:dyDescent="0.25">
      <c r="A350" s="8"/>
      <c r="B350" s="8"/>
      <c r="C350" s="8"/>
      <c r="D350" s="8"/>
      <c r="E350" s="8"/>
      <c r="F350" s="8"/>
      <c r="G350" s="21"/>
      <c r="H350" s="12"/>
      <c r="I350" s="1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idden="1" x14ac:dyDescent="0.25">
      <c r="A351" s="8"/>
      <c r="B351" s="8"/>
      <c r="C351" s="8"/>
      <c r="D351" s="8"/>
      <c r="E351" s="8"/>
      <c r="F351" s="8"/>
      <c r="G351" s="21"/>
      <c r="H351" s="12"/>
      <c r="I351" s="1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idden="1" x14ac:dyDescent="0.25">
      <c r="A352" s="8"/>
      <c r="B352" s="8"/>
      <c r="C352" s="8"/>
      <c r="D352" s="8"/>
      <c r="E352" s="8"/>
      <c r="F352" s="8"/>
      <c r="G352" s="21"/>
      <c r="H352" s="12"/>
      <c r="I352" s="1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idden="1" x14ac:dyDescent="0.25">
      <c r="A353" s="8"/>
      <c r="B353" s="8"/>
      <c r="C353" s="8"/>
      <c r="D353" s="8"/>
      <c r="E353" s="8"/>
      <c r="F353" s="8"/>
      <c r="G353" s="21"/>
      <c r="H353" s="12"/>
      <c r="I353" s="1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idden="1" x14ac:dyDescent="0.25">
      <c r="A354" s="8"/>
      <c r="B354" s="8"/>
      <c r="C354" s="8"/>
      <c r="D354" s="8"/>
      <c r="E354" s="8"/>
      <c r="F354" s="8"/>
      <c r="G354" s="21"/>
      <c r="H354" s="12"/>
      <c r="I354" s="1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idden="1" x14ac:dyDescent="0.25">
      <c r="A355" s="8"/>
      <c r="B355" s="8"/>
      <c r="C355" s="8"/>
      <c r="D355" s="8"/>
      <c r="E355" s="8"/>
      <c r="F355" s="8"/>
      <c r="G355" s="21"/>
      <c r="H355" s="12"/>
      <c r="I355" s="1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idden="1" x14ac:dyDescent="0.25">
      <c r="A356" s="8"/>
      <c r="B356" s="8"/>
      <c r="C356" s="8"/>
      <c r="D356" s="8"/>
      <c r="E356" s="8"/>
      <c r="F356" s="8"/>
      <c r="G356" s="21"/>
      <c r="H356" s="12"/>
      <c r="I356" s="1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idden="1" x14ac:dyDescent="0.25">
      <c r="A357" s="8"/>
      <c r="B357" s="8"/>
      <c r="C357" s="8"/>
      <c r="D357" s="8"/>
      <c r="E357" s="8"/>
      <c r="F357" s="8"/>
      <c r="G357" s="21"/>
      <c r="H357" s="12"/>
      <c r="I357" s="1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idden="1" x14ac:dyDescent="0.25">
      <c r="A358" s="8"/>
      <c r="B358" s="8"/>
      <c r="C358" s="8"/>
      <c r="D358" s="8"/>
      <c r="E358" s="8"/>
      <c r="F358" s="8"/>
      <c r="G358" s="21"/>
      <c r="H358" s="12"/>
      <c r="I358" s="1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idden="1" x14ac:dyDescent="0.25">
      <c r="A359" s="8"/>
      <c r="B359" s="8"/>
      <c r="C359" s="8"/>
      <c r="D359" s="8"/>
      <c r="E359" s="8"/>
      <c r="F359" s="8"/>
      <c r="G359" s="21"/>
      <c r="H359" s="12"/>
      <c r="I359" s="1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idden="1" x14ac:dyDescent="0.25">
      <c r="A360" s="8"/>
      <c r="B360" s="8"/>
      <c r="C360" s="8"/>
      <c r="D360" s="8"/>
      <c r="E360" s="8"/>
      <c r="F360" s="8"/>
      <c r="G360" s="21"/>
      <c r="H360" s="12"/>
      <c r="I360" s="1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idden="1" x14ac:dyDescent="0.25">
      <c r="A361" s="8"/>
      <c r="B361" s="8"/>
      <c r="C361" s="8"/>
      <c r="D361" s="8"/>
      <c r="E361" s="8"/>
      <c r="F361" s="8"/>
      <c r="G361" s="21"/>
      <c r="H361" s="12"/>
      <c r="I361" s="1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idden="1" x14ac:dyDescent="0.25">
      <c r="A362" s="8"/>
      <c r="B362" s="8"/>
      <c r="C362" s="8"/>
      <c r="D362" s="8"/>
      <c r="E362" s="8"/>
      <c r="F362" s="8"/>
      <c r="G362" s="21"/>
      <c r="H362" s="12"/>
      <c r="I362" s="1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idden="1" x14ac:dyDescent="0.25">
      <c r="A363" s="8"/>
      <c r="B363" s="8"/>
      <c r="C363" s="8"/>
      <c r="D363" s="8"/>
      <c r="E363" s="8"/>
      <c r="F363" s="8"/>
      <c r="G363" s="21"/>
      <c r="H363" s="12"/>
      <c r="I363" s="1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idden="1" x14ac:dyDescent="0.25">
      <c r="A364" s="8"/>
      <c r="B364" s="8"/>
      <c r="C364" s="8"/>
      <c r="D364" s="8"/>
      <c r="E364" s="8"/>
      <c r="F364" s="8"/>
      <c r="G364" s="21"/>
      <c r="H364" s="12"/>
      <c r="I364" s="1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idden="1" x14ac:dyDescent="0.25">
      <c r="A365" s="8"/>
      <c r="B365" s="8"/>
      <c r="C365" s="8"/>
      <c r="D365" s="8"/>
      <c r="E365" s="8"/>
      <c r="F365" s="8"/>
      <c r="G365" s="21"/>
      <c r="H365" s="12"/>
      <c r="I365" s="1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idden="1" x14ac:dyDescent="0.25">
      <c r="A366" s="8"/>
      <c r="B366" s="8"/>
      <c r="C366" s="8"/>
      <c r="D366" s="8"/>
      <c r="E366" s="8"/>
      <c r="F366" s="8"/>
      <c r="G366" s="21"/>
      <c r="H366" s="12"/>
      <c r="I366" s="1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idden="1" x14ac:dyDescent="0.25">
      <c r="A367" s="8"/>
      <c r="B367" s="8"/>
      <c r="C367" s="8"/>
      <c r="D367" s="8"/>
      <c r="E367" s="8"/>
      <c r="F367" s="8"/>
      <c r="G367" s="21"/>
      <c r="H367" s="12"/>
      <c r="I367" s="1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idden="1" x14ac:dyDescent="0.25">
      <c r="A368" s="8"/>
      <c r="B368" s="8"/>
      <c r="C368" s="8"/>
      <c r="D368" s="8"/>
      <c r="E368" s="8"/>
      <c r="F368" s="8"/>
      <c r="G368" s="21"/>
      <c r="H368" s="12"/>
      <c r="I368" s="1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idden="1" x14ac:dyDescent="0.25">
      <c r="A369" s="8"/>
      <c r="B369" s="8"/>
      <c r="C369" s="8"/>
      <c r="D369" s="8"/>
      <c r="E369" s="8"/>
      <c r="F369" s="8"/>
      <c r="G369" s="21"/>
      <c r="H369" s="12"/>
      <c r="I369" s="1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idden="1" x14ac:dyDescent="0.25">
      <c r="A370" s="8"/>
      <c r="B370" s="8"/>
      <c r="C370" s="8"/>
      <c r="D370" s="8"/>
      <c r="E370" s="8"/>
      <c r="F370" s="8"/>
      <c r="G370" s="21"/>
      <c r="H370" s="12"/>
      <c r="I370" s="1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idden="1" x14ac:dyDescent="0.25">
      <c r="A371" s="8"/>
      <c r="B371" s="8"/>
      <c r="C371" s="8"/>
      <c r="D371" s="8"/>
      <c r="E371" s="8"/>
      <c r="F371" s="8"/>
      <c r="G371" s="21"/>
      <c r="H371" s="12"/>
      <c r="I371" s="1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idden="1" x14ac:dyDescent="0.25">
      <c r="A372" s="8"/>
      <c r="B372" s="8"/>
      <c r="C372" s="8"/>
      <c r="D372" s="8"/>
      <c r="E372" s="8"/>
      <c r="F372" s="8"/>
      <c r="G372" s="21"/>
      <c r="H372" s="12"/>
      <c r="I372" s="1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idden="1" x14ac:dyDescent="0.25">
      <c r="A373" s="8"/>
      <c r="B373" s="8"/>
      <c r="C373" s="8"/>
      <c r="D373" s="8"/>
      <c r="E373" s="8"/>
      <c r="F373" s="8"/>
      <c r="G373" s="21"/>
      <c r="H373" s="12"/>
      <c r="I373" s="1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idden="1" x14ac:dyDescent="0.25">
      <c r="A374" s="8"/>
      <c r="B374" s="8"/>
      <c r="C374" s="8"/>
      <c r="D374" s="8"/>
      <c r="E374" s="8"/>
      <c r="F374" s="8"/>
      <c r="G374" s="21"/>
      <c r="H374" s="12"/>
      <c r="I374" s="12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idden="1" x14ac:dyDescent="0.25">
      <c r="A375" s="8"/>
      <c r="B375" s="8"/>
      <c r="C375" s="8"/>
      <c r="D375" s="8"/>
      <c r="E375" s="8"/>
      <c r="F375" s="8"/>
      <c r="G375" s="21"/>
      <c r="H375" s="12"/>
      <c r="I375" s="12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idden="1" x14ac:dyDescent="0.25">
      <c r="A376" s="8"/>
      <c r="B376" s="8"/>
      <c r="C376" s="8"/>
      <c r="D376" s="8"/>
      <c r="E376" s="8"/>
      <c r="F376" s="8"/>
      <c r="G376" s="21"/>
      <c r="H376" s="12"/>
      <c r="I376" s="12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idden="1" x14ac:dyDescent="0.25">
      <c r="A377" s="8"/>
      <c r="B377" s="8"/>
      <c r="C377" s="8"/>
      <c r="D377" s="8"/>
      <c r="E377" s="8"/>
      <c r="F377" s="8"/>
      <c r="G377" s="21"/>
      <c r="H377" s="12"/>
      <c r="I377" s="12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idden="1" x14ac:dyDescent="0.25">
      <c r="A378" s="8"/>
      <c r="B378" s="8"/>
      <c r="C378" s="8"/>
      <c r="D378" s="8"/>
      <c r="E378" s="8"/>
      <c r="F378" s="8"/>
      <c r="G378" s="21"/>
      <c r="H378" s="12"/>
      <c r="I378" s="12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idden="1" x14ac:dyDescent="0.25">
      <c r="A379" s="8"/>
      <c r="B379" s="8"/>
      <c r="C379" s="8"/>
      <c r="D379" s="8"/>
      <c r="E379" s="8"/>
      <c r="F379" s="8"/>
      <c r="G379" s="21"/>
      <c r="H379" s="12"/>
      <c r="I379" s="12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idden="1" x14ac:dyDescent="0.25">
      <c r="A380" s="8"/>
      <c r="B380" s="8"/>
      <c r="C380" s="8"/>
      <c r="D380" s="8"/>
      <c r="E380" s="8"/>
      <c r="F380" s="8"/>
      <c r="G380" s="21"/>
      <c r="H380" s="12"/>
      <c r="I380" s="12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idden="1" x14ac:dyDescent="0.25">
      <c r="A381" s="8"/>
      <c r="B381" s="8"/>
      <c r="C381" s="8"/>
      <c r="D381" s="8"/>
      <c r="E381" s="8"/>
      <c r="F381" s="8"/>
      <c r="G381" s="21"/>
      <c r="H381" s="12"/>
      <c r="I381" s="12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idden="1" x14ac:dyDescent="0.25">
      <c r="A382" s="8"/>
      <c r="B382" s="8"/>
      <c r="C382" s="8"/>
      <c r="D382" s="8"/>
      <c r="E382" s="8"/>
      <c r="F382" s="8"/>
      <c r="G382" s="21"/>
      <c r="H382" s="12"/>
      <c r="I382" s="12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idden="1" x14ac:dyDescent="0.25">
      <c r="A383" s="8"/>
      <c r="B383" s="8"/>
      <c r="C383" s="8"/>
      <c r="D383" s="8"/>
      <c r="E383" s="8"/>
      <c r="F383" s="8"/>
      <c r="G383" s="21"/>
      <c r="H383" s="12"/>
      <c r="I383" s="12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idden="1" x14ac:dyDescent="0.25">
      <c r="A384" s="8"/>
      <c r="B384" s="8"/>
      <c r="C384" s="8"/>
      <c r="D384" s="8"/>
      <c r="E384" s="8"/>
      <c r="F384" s="8"/>
      <c r="G384" s="21"/>
      <c r="H384" s="12"/>
      <c r="I384" s="12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idden="1" x14ac:dyDescent="0.25">
      <c r="A385" s="8"/>
      <c r="B385" s="8"/>
      <c r="C385" s="8"/>
      <c r="D385" s="8"/>
      <c r="E385" s="8"/>
      <c r="F385" s="8"/>
      <c r="G385" s="21"/>
      <c r="H385" s="12"/>
      <c r="I385" s="12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idden="1" x14ac:dyDescent="0.25">
      <c r="A386" s="8"/>
      <c r="B386" s="8"/>
      <c r="C386" s="8"/>
      <c r="D386" s="8"/>
      <c r="E386" s="8"/>
      <c r="F386" s="8"/>
      <c r="G386" s="21"/>
      <c r="H386" s="12"/>
      <c r="I386" s="12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idden="1" x14ac:dyDescent="0.25">
      <c r="A387" s="8"/>
      <c r="B387" s="8"/>
      <c r="C387" s="8"/>
      <c r="D387" s="8"/>
      <c r="E387" s="8"/>
      <c r="F387" s="8"/>
      <c r="G387" s="21"/>
      <c r="H387" s="12"/>
      <c r="I387" s="12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idden="1" x14ac:dyDescent="0.25">
      <c r="A388" s="8"/>
      <c r="B388" s="8"/>
      <c r="C388" s="8"/>
      <c r="D388" s="8"/>
      <c r="E388" s="8"/>
      <c r="F388" s="8"/>
      <c r="G388" s="21"/>
      <c r="H388" s="12"/>
      <c r="I388" s="12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idden="1" x14ac:dyDescent="0.25">
      <c r="A389" s="8"/>
      <c r="B389" s="8"/>
      <c r="C389" s="8"/>
      <c r="D389" s="8"/>
      <c r="E389" s="8"/>
      <c r="F389" s="8"/>
      <c r="G389" s="21"/>
      <c r="H389" s="12"/>
      <c r="I389" s="12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idden="1" x14ac:dyDescent="0.25">
      <c r="A390" s="8"/>
      <c r="B390" s="8"/>
      <c r="C390" s="8"/>
      <c r="D390" s="8"/>
      <c r="E390" s="8"/>
      <c r="F390" s="8"/>
      <c r="G390" s="21"/>
      <c r="H390" s="12"/>
      <c r="I390" s="12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idden="1" x14ac:dyDescent="0.25">
      <c r="A391" s="8"/>
      <c r="B391" s="8"/>
      <c r="C391" s="8"/>
      <c r="D391" s="8"/>
      <c r="E391" s="8"/>
      <c r="F391" s="8"/>
      <c r="G391" s="21"/>
      <c r="H391" s="12"/>
      <c r="I391" s="12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idden="1" x14ac:dyDescent="0.25">
      <c r="A392" s="8"/>
      <c r="B392" s="8"/>
      <c r="C392" s="8"/>
      <c r="D392" s="8"/>
      <c r="E392" s="8"/>
      <c r="F392" s="8"/>
      <c r="G392" s="21"/>
      <c r="H392" s="12"/>
      <c r="I392" s="12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idden="1" x14ac:dyDescent="0.25">
      <c r="A393" s="8"/>
      <c r="B393" s="8"/>
      <c r="C393" s="8"/>
      <c r="D393" s="8"/>
      <c r="E393" s="8"/>
      <c r="F393" s="8"/>
      <c r="G393" s="21"/>
      <c r="H393" s="12"/>
      <c r="I393" s="12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idden="1" x14ac:dyDescent="0.25">
      <c r="A394" s="8"/>
      <c r="B394" s="8"/>
      <c r="C394" s="8"/>
      <c r="D394" s="8"/>
      <c r="E394" s="8"/>
      <c r="F394" s="8"/>
      <c r="G394" s="21"/>
      <c r="H394" s="12"/>
      <c r="I394" s="12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idden="1" x14ac:dyDescent="0.25">
      <c r="A395" s="8"/>
      <c r="B395" s="8"/>
      <c r="C395" s="8"/>
      <c r="D395" s="8"/>
      <c r="E395" s="8"/>
      <c r="F395" s="8"/>
      <c r="G395" s="21"/>
      <c r="H395" s="12"/>
      <c r="I395" s="12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idden="1" x14ac:dyDescent="0.25">
      <c r="A396" s="8"/>
      <c r="B396" s="8"/>
      <c r="C396" s="8"/>
      <c r="D396" s="8"/>
      <c r="E396" s="8"/>
      <c r="F396" s="8"/>
      <c r="G396" s="21"/>
      <c r="H396" s="12"/>
      <c r="I396" s="12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idden="1" x14ac:dyDescent="0.25">
      <c r="A397" s="8"/>
      <c r="B397" s="8"/>
      <c r="C397" s="8"/>
      <c r="D397" s="8"/>
      <c r="E397" s="8"/>
      <c r="F397" s="8"/>
      <c r="G397" s="21"/>
      <c r="H397" s="12"/>
      <c r="I397" s="12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idden="1" x14ac:dyDescent="0.25">
      <c r="A398" s="8"/>
      <c r="B398" s="8"/>
      <c r="C398" s="8"/>
      <c r="D398" s="8"/>
      <c r="E398" s="8"/>
      <c r="F398" s="8"/>
      <c r="G398" s="21"/>
      <c r="H398" s="12"/>
      <c r="I398" s="12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idden="1" x14ac:dyDescent="0.25">
      <c r="A399" s="8"/>
      <c r="B399" s="8"/>
      <c r="C399" s="8"/>
      <c r="D399" s="8"/>
      <c r="E399" s="8"/>
      <c r="F399" s="8"/>
      <c r="G399" s="21"/>
      <c r="H399" s="12"/>
      <c r="I399" s="12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idden="1" x14ac:dyDescent="0.25">
      <c r="A400" s="8"/>
      <c r="B400" s="8"/>
      <c r="C400" s="8"/>
      <c r="D400" s="8"/>
      <c r="E400" s="8"/>
      <c r="F400" s="8"/>
      <c r="G400" s="21"/>
      <c r="H400" s="12"/>
      <c r="I400" s="12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idden="1" x14ac:dyDescent="0.25">
      <c r="A401" s="8"/>
      <c r="B401" s="8"/>
      <c r="C401" s="8"/>
      <c r="D401" s="8"/>
      <c r="E401" s="8"/>
      <c r="F401" s="8"/>
      <c r="G401" s="21"/>
      <c r="H401" s="12"/>
      <c r="I401" s="12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idden="1" x14ac:dyDescent="0.25">
      <c r="A402" s="8"/>
      <c r="B402" s="8"/>
      <c r="C402" s="8"/>
      <c r="D402" s="8"/>
      <c r="E402" s="8"/>
      <c r="F402" s="8"/>
      <c r="G402" s="21"/>
      <c r="H402" s="12"/>
      <c r="I402" s="12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idden="1" x14ac:dyDescent="0.25">
      <c r="A403" s="8"/>
      <c r="B403" s="8"/>
      <c r="C403" s="8"/>
      <c r="D403" s="8"/>
      <c r="E403" s="8"/>
      <c r="F403" s="8"/>
      <c r="G403" s="21"/>
      <c r="H403" s="12"/>
      <c r="I403" s="12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idden="1" x14ac:dyDescent="0.25">
      <c r="A404" s="8"/>
      <c r="B404" s="8"/>
      <c r="C404" s="8"/>
      <c r="D404" s="8"/>
      <c r="E404" s="8"/>
      <c r="F404" s="8"/>
      <c r="G404" s="21"/>
      <c r="H404" s="12"/>
      <c r="I404" s="12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idden="1" x14ac:dyDescent="0.25">
      <c r="A405" s="8"/>
      <c r="B405" s="8"/>
      <c r="C405" s="8"/>
      <c r="D405" s="8"/>
      <c r="E405" s="8"/>
      <c r="F405" s="8"/>
      <c r="G405" s="21"/>
      <c r="H405" s="12"/>
      <c r="I405" s="12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idden="1" x14ac:dyDescent="0.25">
      <c r="A406" s="8"/>
      <c r="B406" s="8"/>
      <c r="C406" s="8"/>
      <c r="D406" s="8"/>
      <c r="E406" s="8"/>
      <c r="F406" s="8"/>
      <c r="G406" s="21"/>
      <c r="H406" s="12"/>
      <c r="I406" s="12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idden="1" x14ac:dyDescent="0.25">
      <c r="A407" s="8"/>
      <c r="B407" s="8"/>
      <c r="C407" s="8"/>
      <c r="D407" s="8"/>
      <c r="E407" s="8"/>
      <c r="F407" s="8"/>
      <c r="G407" s="21"/>
      <c r="H407" s="12"/>
      <c r="I407" s="12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idden="1" x14ac:dyDescent="0.25">
      <c r="A408" s="8"/>
      <c r="B408" s="8"/>
      <c r="C408" s="8"/>
      <c r="D408" s="8"/>
      <c r="E408" s="8"/>
      <c r="F408" s="8"/>
      <c r="G408" s="21"/>
      <c r="H408" s="12"/>
      <c r="I408" s="12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idden="1" x14ac:dyDescent="0.25">
      <c r="A409" s="8"/>
      <c r="B409" s="8"/>
      <c r="C409" s="8"/>
      <c r="D409" s="8"/>
      <c r="E409" s="8"/>
      <c r="F409" s="8"/>
      <c r="G409" s="21"/>
      <c r="H409" s="12"/>
      <c r="I409" s="12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idden="1" x14ac:dyDescent="0.25">
      <c r="A410" s="8"/>
      <c r="B410" s="8"/>
      <c r="C410" s="8"/>
      <c r="D410" s="8"/>
      <c r="E410" s="8"/>
      <c r="F410" s="8"/>
      <c r="G410" s="21"/>
      <c r="H410" s="12"/>
      <c r="I410" s="12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idden="1" x14ac:dyDescent="0.25">
      <c r="A411" s="8"/>
      <c r="B411" s="8"/>
      <c r="C411" s="8"/>
      <c r="D411" s="8"/>
      <c r="E411" s="8"/>
      <c r="F411" s="8"/>
      <c r="G411" s="21"/>
      <c r="H411" s="12"/>
      <c r="I411" s="12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idden="1" x14ac:dyDescent="0.25">
      <c r="A412" s="8"/>
      <c r="B412" s="8"/>
      <c r="C412" s="8"/>
      <c r="D412" s="8"/>
      <c r="E412" s="8"/>
      <c r="F412" s="8"/>
      <c r="G412" s="21"/>
      <c r="H412" s="12"/>
      <c r="I412" s="12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idden="1" x14ac:dyDescent="0.25">
      <c r="A413" s="8"/>
      <c r="B413" s="8"/>
      <c r="C413" s="8"/>
      <c r="D413" s="8"/>
      <c r="E413" s="8"/>
      <c r="F413" s="8"/>
      <c r="G413" s="21"/>
      <c r="H413" s="12"/>
      <c r="I413" s="12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idden="1" x14ac:dyDescent="0.25">
      <c r="A414" s="8"/>
      <c r="B414" s="8"/>
      <c r="C414" s="8"/>
      <c r="D414" s="8"/>
      <c r="E414" s="8"/>
      <c r="F414" s="8"/>
      <c r="G414" s="21"/>
      <c r="H414" s="12"/>
      <c r="I414" s="12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idden="1" x14ac:dyDescent="0.25">
      <c r="A415" s="8"/>
      <c r="B415" s="8"/>
      <c r="C415" s="8"/>
      <c r="D415" s="8"/>
      <c r="E415" s="8"/>
      <c r="F415" s="8"/>
      <c r="G415" s="21"/>
      <c r="H415" s="12"/>
      <c r="I415" s="12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idden="1" x14ac:dyDescent="0.25">
      <c r="A416" s="8"/>
      <c r="B416" s="8"/>
      <c r="C416" s="8"/>
      <c r="D416" s="8"/>
      <c r="E416" s="8"/>
      <c r="F416" s="8"/>
      <c r="G416" s="21"/>
      <c r="H416" s="12"/>
      <c r="I416" s="12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idden="1" x14ac:dyDescent="0.25">
      <c r="A417" s="8"/>
      <c r="B417" s="8"/>
      <c r="C417" s="8"/>
      <c r="D417" s="8"/>
      <c r="E417" s="8"/>
      <c r="F417" s="8"/>
      <c r="G417" s="21"/>
      <c r="H417" s="12"/>
      <c r="I417" s="12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idden="1" x14ac:dyDescent="0.25">
      <c r="A418" s="8"/>
      <c r="B418" s="8"/>
      <c r="C418" s="8"/>
      <c r="D418" s="8"/>
      <c r="E418" s="8"/>
      <c r="F418" s="8"/>
      <c r="G418" s="21"/>
      <c r="H418" s="12"/>
      <c r="I418" s="12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idden="1" x14ac:dyDescent="0.25">
      <c r="A419" s="8"/>
      <c r="B419" s="8"/>
      <c r="C419" s="8"/>
      <c r="D419" s="8"/>
      <c r="E419" s="8"/>
      <c r="F419" s="8"/>
      <c r="G419" s="21"/>
      <c r="H419" s="12"/>
      <c r="I419" s="12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idden="1" x14ac:dyDescent="0.25">
      <c r="A420" s="8"/>
      <c r="B420" s="8"/>
      <c r="C420" s="8"/>
      <c r="D420" s="8"/>
      <c r="E420" s="8"/>
      <c r="F420" s="8"/>
      <c r="G420" s="21"/>
      <c r="H420" s="12"/>
      <c r="I420" s="12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idden="1" x14ac:dyDescent="0.25">
      <c r="A421" s="8"/>
      <c r="B421" s="8"/>
      <c r="C421" s="8"/>
      <c r="D421" s="8"/>
      <c r="E421" s="8"/>
      <c r="F421" s="8"/>
      <c r="G421" s="21"/>
      <c r="H421" s="12"/>
      <c r="I421" s="12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idden="1" x14ac:dyDescent="0.25">
      <c r="A422" s="8"/>
      <c r="B422" s="8"/>
      <c r="C422" s="8"/>
      <c r="D422" s="8"/>
      <c r="E422" s="8"/>
      <c r="F422" s="8"/>
      <c r="G422" s="21"/>
      <c r="H422" s="12"/>
      <c r="I422" s="12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idden="1" x14ac:dyDescent="0.25">
      <c r="A423" s="8"/>
      <c r="B423" s="8"/>
      <c r="C423" s="8"/>
      <c r="D423" s="8"/>
      <c r="E423" s="8"/>
      <c r="F423" s="8"/>
      <c r="G423" s="21"/>
      <c r="H423" s="12"/>
      <c r="I423" s="12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idden="1" x14ac:dyDescent="0.25">
      <c r="A424" s="8"/>
      <c r="B424" s="8"/>
      <c r="C424" s="8"/>
      <c r="D424" s="8"/>
      <c r="E424" s="8"/>
      <c r="F424" s="8"/>
      <c r="G424" s="21"/>
      <c r="H424" s="12"/>
      <c r="I424" s="12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idden="1" x14ac:dyDescent="0.25">
      <c r="A425" s="8"/>
      <c r="B425" s="8"/>
      <c r="C425" s="8"/>
      <c r="D425" s="8"/>
      <c r="E425" s="8"/>
      <c r="F425" s="8"/>
      <c r="G425" s="21"/>
      <c r="H425" s="12"/>
      <c r="I425" s="12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idden="1" x14ac:dyDescent="0.25">
      <c r="A426" s="8"/>
      <c r="B426" s="8"/>
      <c r="C426" s="8"/>
      <c r="D426" s="8"/>
      <c r="E426" s="8"/>
      <c r="F426" s="8"/>
      <c r="G426" s="21"/>
      <c r="H426" s="12"/>
      <c r="I426" s="12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idden="1" x14ac:dyDescent="0.25">
      <c r="A427" s="8"/>
      <c r="B427" s="8"/>
      <c r="C427" s="8"/>
      <c r="D427" s="8"/>
      <c r="E427" s="8"/>
      <c r="F427" s="8"/>
      <c r="G427" s="21"/>
      <c r="H427" s="12"/>
      <c r="I427" s="12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idden="1" x14ac:dyDescent="0.25">
      <c r="A428" s="8"/>
      <c r="B428" s="8"/>
      <c r="C428" s="8"/>
      <c r="D428" s="8"/>
      <c r="E428" s="8"/>
      <c r="F428" s="8"/>
      <c r="G428" s="21"/>
      <c r="H428" s="12"/>
      <c r="I428" s="12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idden="1" x14ac:dyDescent="0.25">
      <c r="A429" s="8"/>
      <c r="B429" s="8"/>
      <c r="C429" s="8"/>
      <c r="D429" s="8"/>
      <c r="E429" s="8"/>
      <c r="F429" s="8"/>
      <c r="G429" s="21"/>
      <c r="H429" s="12"/>
      <c r="I429" s="12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idden="1" x14ac:dyDescent="0.25">
      <c r="A430" s="8"/>
      <c r="B430" s="8"/>
      <c r="C430" s="8"/>
      <c r="D430" s="8"/>
      <c r="E430" s="8"/>
      <c r="F430" s="8"/>
      <c r="G430" s="21"/>
      <c r="H430" s="12"/>
      <c r="I430" s="12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idden="1" x14ac:dyDescent="0.25">
      <c r="A431" s="8"/>
      <c r="B431" s="8"/>
      <c r="C431" s="8"/>
      <c r="D431" s="8"/>
      <c r="E431" s="8"/>
      <c r="F431" s="8"/>
      <c r="G431" s="21"/>
      <c r="H431" s="12"/>
      <c r="I431" s="12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idden="1" x14ac:dyDescent="0.25">
      <c r="A432" s="8"/>
      <c r="B432" s="8"/>
      <c r="C432" s="8"/>
      <c r="D432" s="8"/>
      <c r="E432" s="8"/>
      <c r="F432" s="8"/>
      <c r="G432" s="21"/>
      <c r="H432" s="12"/>
      <c r="I432" s="12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idden="1" x14ac:dyDescent="0.25">
      <c r="A433" s="8"/>
      <c r="B433" s="8"/>
      <c r="C433" s="8"/>
      <c r="D433" s="8"/>
      <c r="E433" s="8"/>
      <c r="F433" s="8"/>
      <c r="G433" s="21"/>
      <c r="H433" s="12"/>
      <c r="I433" s="12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idden="1" x14ac:dyDescent="0.25">
      <c r="A434" s="8"/>
      <c r="B434" s="8"/>
      <c r="C434" s="8"/>
      <c r="D434" s="8"/>
      <c r="E434" s="8"/>
      <c r="F434" s="8"/>
      <c r="G434" s="21"/>
      <c r="H434" s="12"/>
      <c r="I434" s="12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idden="1" x14ac:dyDescent="0.25">
      <c r="A435" s="8"/>
      <c r="B435" s="8"/>
      <c r="C435" s="8"/>
      <c r="D435" s="8"/>
      <c r="E435" s="8"/>
      <c r="F435" s="8"/>
      <c r="G435" s="21"/>
      <c r="H435" s="12"/>
      <c r="I435" s="12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idden="1" x14ac:dyDescent="0.25">
      <c r="A436" s="8"/>
      <c r="B436" s="8"/>
      <c r="C436" s="8"/>
      <c r="D436" s="8"/>
      <c r="E436" s="8"/>
      <c r="F436" s="8"/>
      <c r="G436" s="21"/>
      <c r="H436" s="12"/>
      <c r="I436" s="12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idden="1" x14ac:dyDescent="0.25">
      <c r="A437" s="8"/>
      <c r="B437" s="8"/>
      <c r="C437" s="8"/>
      <c r="D437" s="8"/>
      <c r="E437" s="8"/>
      <c r="F437" s="8"/>
      <c r="G437" s="21"/>
      <c r="H437" s="12"/>
      <c r="I437" s="12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idden="1" x14ac:dyDescent="0.25">
      <c r="A438" s="8"/>
      <c r="B438" s="8"/>
      <c r="C438" s="8"/>
      <c r="D438" s="8"/>
      <c r="E438" s="8"/>
      <c r="F438" s="8"/>
      <c r="G438" s="21"/>
      <c r="H438" s="12"/>
      <c r="I438" s="12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idden="1" x14ac:dyDescent="0.25">
      <c r="A439" s="8"/>
      <c r="B439" s="8"/>
      <c r="C439" s="8"/>
      <c r="D439" s="8"/>
      <c r="E439" s="8"/>
      <c r="F439" s="8"/>
      <c r="G439" s="21"/>
      <c r="H439" s="12"/>
      <c r="I439" s="12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idden="1" x14ac:dyDescent="0.25">
      <c r="A440" s="8"/>
      <c r="B440" s="8"/>
      <c r="C440" s="8"/>
      <c r="D440" s="8"/>
      <c r="E440" s="8"/>
      <c r="F440" s="8"/>
      <c r="G440" s="21"/>
      <c r="H440" s="12"/>
      <c r="I440" s="12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idden="1" x14ac:dyDescent="0.25">
      <c r="A441" s="8"/>
      <c r="B441" s="8"/>
      <c r="C441" s="8"/>
      <c r="D441" s="8"/>
      <c r="E441" s="8"/>
      <c r="F441" s="8"/>
      <c r="G441" s="21"/>
      <c r="H441" s="12"/>
      <c r="I441" s="12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idden="1" x14ac:dyDescent="0.25">
      <c r="A442" s="8"/>
      <c r="B442" s="8"/>
      <c r="C442" s="8"/>
      <c r="D442" s="8"/>
      <c r="E442" s="8"/>
      <c r="F442" s="8"/>
      <c r="G442" s="21"/>
      <c r="H442" s="12"/>
      <c r="I442" s="12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idden="1" x14ac:dyDescent="0.25">
      <c r="A443" s="8"/>
      <c r="B443" s="8"/>
      <c r="C443" s="8"/>
      <c r="D443" s="8"/>
      <c r="E443" s="8"/>
      <c r="F443" s="8"/>
      <c r="G443" s="21"/>
      <c r="H443" s="12"/>
      <c r="I443" s="12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idden="1" x14ac:dyDescent="0.25">
      <c r="A444" s="8"/>
      <c r="B444" s="8"/>
      <c r="C444" s="8"/>
      <c r="D444" s="8"/>
      <c r="E444" s="8"/>
      <c r="F444" s="8"/>
      <c r="G444" s="21"/>
      <c r="H444" s="12"/>
      <c r="I444" s="12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idden="1" x14ac:dyDescent="0.25">
      <c r="A445" s="8"/>
      <c r="B445" s="8"/>
      <c r="C445" s="8"/>
      <c r="D445" s="8"/>
      <c r="E445" s="8"/>
      <c r="F445" s="8"/>
      <c r="G445" s="21"/>
      <c r="H445" s="12"/>
      <c r="I445" s="12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idden="1" x14ac:dyDescent="0.25">
      <c r="A446" s="8"/>
      <c r="B446" s="8"/>
      <c r="C446" s="8"/>
      <c r="D446" s="8"/>
      <c r="E446" s="8"/>
      <c r="F446" s="8"/>
      <c r="G446" s="21"/>
      <c r="H446" s="12"/>
      <c r="I446" s="12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idden="1" x14ac:dyDescent="0.25">
      <c r="A447" s="8"/>
      <c r="B447" s="8"/>
      <c r="C447" s="8"/>
      <c r="D447" s="8"/>
      <c r="E447" s="8"/>
      <c r="F447" s="8"/>
      <c r="G447" s="21"/>
      <c r="H447" s="12"/>
      <c r="I447" s="12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idden="1" x14ac:dyDescent="0.25">
      <c r="A448" s="8"/>
      <c r="B448" s="8"/>
      <c r="C448" s="8"/>
      <c r="D448" s="8"/>
      <c r="E448" s="8"/>
      <c r="F448" s="8"/>
      <c r="G448" s="21"/>
      <c r="H448" s="12"/>
      <c r="I448" s="12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idden="1" x14ac:dyDescent="0.25">
      <c r="A449" s="8"/>
      <c r="B449" s="8"/>
      <c r="C449" s="8"/>
      <c r="D449" s="8"/>
      <c r="E449" s="8"/>
      <c r="F449" s="8"/>
      <c r="G449" s="21"/>
      <c r="H449" s="12"/>
      <c r="I449" s="12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idden="1" x14ac:dyDescent="0.25">
      <c r="A450" s="8"/>
      <c r="B450" s="8"/>
      <c r="C450" s="8"/>
      <c r="D450" s="8"/>
      <c r="E450" s="8"/>
      <c r="F450" s="8"/>
      <c r="G450" s="21"/>
      <c r="H450" s="12"/>
      <c r="I450" s="12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idden="1" x14ac:dyDescent="0.25">
      <c r="A451" s="8"/>
      <c r="B451" s="8"/>
      <c r="C451" s="8"/>
      <c r="D451" s="8"/>
      <c r="E451" s="8"/>
      <c r="F451" s="8"/>
      <c r="G451" s="21"/>
      <c r="H451" s="12"/>
      <c r="I451" s="12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idden="1" x14ac:dyDescent="0.25">
      <c r="A452" s="8"/>
      <c r="B452" s="8"/>
      <c r="C452" s="8"/>
      <c r="D452" s="8"/>
      <c r="E452" s="8"/>
      <c r="F452" s="8"/>
      <c r="G452" s="21"/>
      <c r="H452" s="12"/>
      <c r="I452" s="12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idden="1" x14ac:dyDescent="0.25">
      <c r="A453" s="8"/>
      <c r="B453" s="8"/>
      <c r="C453" s="8"/>
      <c r="D453" s="8"/>
      <c r="E453" s="8"/>
      <c r="F453" s="8"/>
      <c r="G453" s="21"/>
      <c r="H453" s="12"/>
      <c r="I453" s="12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idden="1" x14ac:dyDescent="0.25">
      <c r="A454" s="8"/>
      <c r="B454" s="8"/>
      <c r="C454" s="8"/>
      <c r="D454" s="8"/>
      <c r="E454" s="8"/>
      <c r="F454" s="8"/>
      <c r="G454" s="21"/>
      <c r="H454" s="12"/>
      <c r="I454" s="12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idden="1" x14ac:dyDescent="0.25">
      <c r="A455" s="8"/>
      <c r="B455" s="8"/>
      <c r="C455" s="8"/>
      <c r="D455" s="8"/>
      <c r="E455" s="8"/>
      <c r="F455" s="8"/>
      <c r="G455" s="21"/>
      <c r="H455" s="12"/>
      <c r="I455" s="12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idden="1" x14ac:dyDescent="0.25">
      <c r="A456" s="8"/>
      <c r="B456" s="8"/>
      <c r="C456" s="8"/>
      <c r="D456" s="8"/>
      <c r="E456" s="8"/>
      <c r="F456" s="8"/>
      <c r="G456" s="21"/>
      <c r="H456" s="12"/>
      <c r="I456" s="12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idden="1" x14ac:dyDescent="0.25">
      <c r="A457" s="8"/>
      <c r="B457" s="8"/>
      <c r="C457" s="8"/>
      <c r="D457" s="8"/>
      <c r="E457" s="8"/>
      <c r="F457" s="8"/>
      <c r="G457" s="21"/>
      <c r="H457" s="12"/>
      <c r="I457" s="12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idden="1" x14ac:dyDescent="0.25">
      <c r="A458" s="8"/>
      <c r="B458" s="8"/>
      <c r="C458" s="8"/>
      <c r="D458" s="8"/>
      <c r="E458" s="8"/>
      <c r="F458" s="8"/>
      <c r="G458" s="21"/>
      <c r="H458" s="12"/>
      <c r="I458" s="12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idden="1" x14ac:dyDescent="0.25">
      <c r="A459" s="8"/>
      <c r="B459" s="8"/>
      <c r="C459" s="8"/>
      <c r="D459" s="8"/>
      <c r="E459" s="8"/>
      <c r="F459" s="8"/>
      <c r="G459" s="21"/>
      <c r="H459" s="12"/>
      <c r="I459" s="12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idden="1" x14ac:dyDescent="0.25">
      <c r="A460" s="8"/>
      <c r="B460" s="8"/>
      <c r="C460" s="8"/>
      <c r="D460" s="8"/>
      <c r="E460" s="8"/>
      <c r="F460" s="8"/>
      <c r="G460" s="21"/>
      <c r="H460" s="12"/>
      <c r="I460" s="12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idden="1" x14ac:dyDescent="0.25">
      <c r="A461" s="8"/>
      <c r="B461" s="8"/>
      <c r="C461" s="8"/>
      <c r="D461" s="8"/>
      <c r="E461" s="8"/>
      <c r="F461" s="8"/>
      <c r="G461" s="21"/>
      <c r="H461" s="12"/>
      <c r="I461" s="12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idden="1" x14ac:dyDescent="0.25">
      <c r="A462" s="8"/>
      <c r="B462" s="8"/>
      <c r="C462" s="8"/>
      <c r="D462" s="8"/>
      <c r="E462" s="8"/>
      <c r="F462" s="8"/>
      <c r="G462" s="21"/>
      <c r="H462" s="12"/>
      <c r="I462" s="12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idden="1" x14ac:dyDescent="0.25">
      <c r="A463" s="8"/>
      <c r="B463" s="8"/>
      <c r="C463" s="8"/>
      <c r="D463" s="8"/>
      <c r="E463" s="8"/>
      <c r="F463" s="8"/>
      <c r="G463" s="21"/>
      <c r="H463" s="12"/>
      <c r="I463" s="12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idden="1" x14ac:dyDescent="0.25">
      <c r="A464" s="8"/>
      <c r="B464" s="8"/>
      <c r="C464" s="8"/>
      <c r="D464" s="8"/>
      <c r="E464" s="8"/>
      <c r="F464" s="8"/>
      <c r="G464" s="21"/>
      <c r="H464" s="12"/>
      <c r="I464" s="12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idden="1" x14ac:dyDescent="0.25">
      <c r="A465" s="8"/>
      <c r="B465" s="8"/>
      <c r="C465" s="8"/>
      <c r="D465" s="8"/>
      <c r="E465" s="8"/>
      <c r="F465" s="8"/>
      <c r="G465" s="21"/>
      <c r="H465" s="12"/>
      <c r="I465" s="12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idden="1" x14ac:dyDescent="0.25">
      <c r="A466" s="8"/>
      <c r="B466" s="8"/>
      <c r="C466" s="8"/>
      <c r="D466" s="8"/>
      <c r="E466" s="8"/>
      <c r="F466" s="8"/>
      <c r="G466" s="21"/>
      <c r="H466" s="12"/>
      <c r="I466" s="12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idden="1" x14ac:dyDescent="0.25">
      <c r="A467" s="8"/>
      <c r="B467" s="8"/>
      <c r="C467" s="8"/>
      <c r="D467" s="8"/>
      <c r="E467" s="8"/>
      <c r="F467" s="8"/>
      <c r="G467" s="21"/>
      <c r="H467" s="12"/>
      <c r="I467" s="12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idden="1" x14ac:dyDescent="0.25">
      <c r="A468" s="8"/>
      <c r="B468" s="8"/>
      <c r="C468" s="8"/>
      <c r="D468" s="8"/>
      <c r="E468" s="8"/>
      <c r="F468" s="8"/>
      <c r="G468" s="21"/>
      <c r="H468" s="12"/>
      <c r="I468" s="12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idden="1" x14ac:dyDescent="0.25">
      <c r="A469" s="8"/>
      <c r="B469" s="8"/>
      <c r="C469" s="8"/>
      <c r="D469" s="8"/>
      <c r="E469" s="8"/>
      <c r="F469" s="8"/>
      <c r="G469" s="21"/>
      <c r="H469" s="12"/>
      <c r="I469" s="12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idden="1" x14ac:dyDescent="0.25">
      <c r="A470" s="8"/>
      <c r="B470" s="8"/>
      <c r="C470" s="8"/>
      <c r="D470" s="8"/>
      <c r="E470" s="8"/>
      <c r="F470" s="8"/>
      <c r="G470" s="21"/>
      <c r="H470" s="12"/>
      <c r="I470" s="12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idden="1" x14ac:dyDescent="0.25">
      <c r="A471" s="8"/>
      <c r="B471" s="8"/>
      <c r="C471" s="8"/>
      <c r="D471" s="8"/>
      <c r="E471" s="8"/>
      <c r="F471" s="8"/>
      <c r="G471" s="21"/>
      <c r="H471" s="12"/>
      <c r="I471" s="12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idden="1" x14ac:dyDescent="0.25">
      <c r="A472" s="8"/>
      <c r="B472" s="8"/>
      <c r="C472" s="8"/>
      <c r="D472" s="8"/>
      <c r="E472" s="8"/>
      <c r="F472" s="8"/>
      <c r="G472" s="21"/>
      <c r="H472" s="12"/>
      <c r="I472" s="12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idden="1" x14ac:dyDescent="0.25">
      <c r="A473" s="8"/>
      <c r="B473" s="8"/>
      <c r="C473" s="8"/>
      <c r="D473" s="8"/>
      <c r="E473" s="8"/>
      <c r="F473" s="8"/>
      <c r="G473" s="21"/>
      <c r="H473" s="12"/>
      <c r="I473" s="12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idden="1" x14ac:dyDescent="0.25">
      <c r="A474" s="8"/>
      <c r="B474" s="8"/>
      <c r="C474" s="8"/>
      <c r="D474" s="8"/>
      <c r="E474" s="8"/>
      <c r="F474" s="8"/>
      <c r="G474" s="21"/>
      <c r="H474" s="12"/>
      <c r="I474" s="12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idden="1" x14ac:dyDescent="0.25">
      <c r="A475" s="8"/>
      <c r="B475" s="8"/>
      <c r="C475" s="8"/>
      <c r="D475" s="8"/>
      <c r="E475" s="8"/>
      <c r="F475" s="8"/>
      <c r="G475" s="21"/>
      <c r="H475" s="12"/>
      <c r="I475" s="12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idden="1" x14ac:dyDescent="0.25">
      <c r="A476" s="8"/>
      <c r="B476" s="8"/>
      <c r="C476" s="8"/>
      <c r="D476" s="8"/>
      <c r="E476" s="8"/>
      <c r="F476" s="8"/>
      <c r="G476" s="21"/>
      <c r="H476" s="12"/>
      <c r="I476" s="12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idden="1" x14ac:dyDescent="0.25">
      <c r="A477" s="8"/>
      <c r="B477" s="8"/>
      <c r="C477" s="8"/>
      <c r="D477" s="8"/>
      <c r="E477" s="8"/>
      <c r="F477" s="8"/>
      <c r="G477" s="21"/>
      <c r="H477" s="12"/>
      <c r="I477" s="12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idden="1" x14ac:dyDescent="0.25">
      <c r="A478" s="8"/>
      <c r="B478" s="8"/>
      <c r="C478" s="8"/>
      <c r="D478" s="8"/>
      <c r="E478" s="8"/>
      <c r="F478" s="8"/>
      <c r="G478" s="21"/>
      <c r="H478" s="12"/>
      <c r="I478" s="12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idden="1" x14ac:dyDescent="0.25">
      <c r="A479" s="8"/>
      <c r="B479" s="8"/>
      <c r="C479" s="8"/>
      <c r="D479" s="8"/>
      <c r="E479" s="8"/>
      <c r="F479" s="8"/>
      <c r="G479" s="21"/>
      <c r="H479" s="12"/>
      <c r="I479" s="12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idden="1" x14ac:dyDescent="0.25">
      <c r="A480" s="8"/>
      <c r="B480" s="8"/>
      <c r="C480" s="8"/>
      <c r="D480" s="8"/>
      <c r="E480" s="8"/>
      <c r="F480" s="8"/>
      <c r="G480" s="21"/>
      <c r="H480" s="12"/>
      <c r="I480" s="12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idden="1" x14ac:dyDescent="0.25">
      <c r="A481" s="8"/>
      <c r="B481" s="8"/>
      <c r="C481" s="8"/>
      <c r="D481" s="8"/>
      <c r="E481" s="8"/>
      <c r="F481" s="8"/>
      <c r="G481" s="21"/>
      <c r="H481" s="12"/>
      <c r="I481" s="12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idden="1" x14ac:dyDescent="0.25">
      <c r="A482" s="8"/>
      <c r="B482" s="8"/>
      <c r="C482" s="8"/>
      <c r="D482" s="8"/>
      <c r="E482" s="8"/>
      <c r="F482" s="8"/>
      <c r="G482" s="21"/>
      <c r="H482" s="12"/>
      <c r="I482" s="12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idden="1" x14ac:dyDescent="0.25">
      <c r="A483" s="8"/>
      <c r="B483" s="8"/>
      <c r="C483" s="8"/>
      <c r="D483" s="8"/>
      <c r="E483" s="8"/>
      <c r="F483" s="8"/>
      <c r="G483" s="21"/>
      <c r="H483" s="12"/>
      <c r="I483" s="12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idden="1" x14ac:dyDescent="0.25">
      <c r="A484" s="8"/>
      <c r="B484" s="8"/>
      <c r="C484" s="8"/>
      <c r="D484" s="8"/>
      <c r="E484" s="8"/>
      <c r="F484" s="8"/>
      <c r="G484" s="21"/>
      <c r="H484" s="12"/>
      <c r="I484" s="12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idden="1" x14ac:dyDescent="0.25">
      <c r="A485" s="8"/>
      <c r="B485" s="8"/>
      <c r="C485" s="8"/>
      <c r="D485" s="8"/>
      <c r="E485" s="8"/>
      <c r="F485" s="8"/>
      <c r="G485" s="21"/>
      <c r="H485" s="12"/>
      <c r="I485" s="12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idden="1" x14ac:dyDescent="0.25">
      <c r="A486" s="8"/>
      <c r="B486" s="8"/>
      <c r="C486" s="8"/>
      <c r="D486" s="8"/>
      <c r="E486" s="8"/>
      <c r="F486" s="8"/>
      <c r="G486" s="21"/>
      <c r="H486" s="12"/>
      <c r="I486" s="12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idden="1" x14ac:dyDescent="0.25">
      <c r="A487" s="8"/>
      <c r="B487" s="8"/>
      <c r="C487" s="8"/>
      <c r="D487" s="8"/>
      <c r="E487" s="8"/>
      <c r="F487" s="8"/>
      <c r="G487" s="21"/>
      <c r="H487" s="12"/>
      <c r="I487" s="12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idden="1" x14ac:dyDescent="0.25">
      <c r="A488" s="8"/>
      <c r="B488" s="8"/>
      <c r="C488" s="8"/>
      <c r="D488" s="8"/>
      <c r="E488" s="8"/>
      <c r="F488" s="8"/>
      <c r="G488" s="21"/>
      <c r="H488" s="12"/>
      <c r="I488" s="12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idden="1" x14ac:dyDescent="0.25">
      <c r="A489" s="8"/>
      <c r="B489" s="8"/>
      <c r="C489" s="8"/>
      <c r="D489" s="8"/>
      <c r="E489" s="8"/>
      <c r="F489" s="8"/>
      <c r="G489" s="21"/>
      <c r="H489" s="12"/>
      <c r="I489" s="12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idden="1" x14ac:dyDescent="0.25">
      <c r="A490" s="8"/>
      <c r="B490" s="8"/>
      <c r="C490" s="8"/>
      <c r="D490" s="8"/>
      <c r="E490" s="8"/>
      <c r="F490" s="8"/>
      <c r="G490" s="21"/>
      <c r="H490" s="12"/>
      <c r="I490" s="12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idden="1" x14ac:dyDescent="0.25">
      <c r="A491" s="8"/>
      <c r="B491" s="8"/>
      <c r="C491" s="8"/>
      <c r="D491" s="8"/>
      <c r="E491" s="8"/>
      <c r="F491" s="8"/>
      <c r="G491" s="21"/>
      <c r="H491" s="12"/>
      <c r="I491" s="12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idden="1" x14ac:dyDescent="0.25">
      <c r="A492" s="8"/>
      <c r="B492" s="8"/>
      <c r="C492" s="8"/>
      <c r="D492" s="8"/>
      <c r="E492" s="8"/>
      <c r="F492" s="8"/>
      <c r="G492" s="21"/>
      <c r="H492" s="12"/>
      <c r="I492" s="12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idden="1" x14ac:dyDescent="0.25">
      <c r="A493" s="8"/>
      <c r="B493" s="8"/>
      <c r="C493" s="8"/>
      <c r="D493" s="8"/>
      <c r="E493" s="8"/>
      <c r="F493" s="8"/>
      <c r="G493" s="21"/>
      <c r="H493" s="12"/>
      <c r="I493" s="12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idden="1" x14ac:dyDescent="0.25">
      <c r="A494" s="8"/>
      <c r="B494" s="8"/>
      <c r="C494" s="8"/>
      <c r="D494" s="8"/>
      <c r="E494" s="8"/>
      <c r="F494" s="8"/>
      <c r="G494" s="21"/>
      <c r="H494" s="12"/>
      <c r="I494" s="12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idden="1" x14ac:dyDescent="0.25">
      <c r="A495" s="8"/>
      <c r="B495" s="8"/>
      <c r="C495" s="8"/>
      <c r="D495" s="8"/>
      <c r="E495" s="8"/>
      <c r="F495" s="8"/>
      <c r="G495" s="21"/>
      <c r="H495" s="12"/>
      <c r="I495" s="12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idden="1" x14ac:dyDescent="0.25">
      <c r="A496" s="8"/>
      <c r="B496" s="8"/>
      <c r="C496" s="8"/>
      <c r="D496" s="8"/>
      <c r="E496" s="8"/>
      <c r="F496" s="8"/>
      <c r="G496" s="21"/>
      <c r="H496" s="12"/>
      <c r="I496" s="12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idden="1" x14ac:dyDescent="0.25">
      <c r="A497" s="8"/>
      <c r="B497" s="8"/>
      <c r="C497" s="8"/>
      <c r="D497" s="8"/>
      <c r="E497" s="8"/>
      <c r="F497" s="8"/>
      <c r="G497" s="21"/>
      <c r="H497" s="12"/>
      <c r="I497" s="12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idden="1" x14ac:dyDescent="0.25">
      <c r="A498" s="8"/>
      <c r="B498" s="8"/>
      <c r="C498" s="8"/>
      <c r="D498" s="8"/>
      <c r="E498" s="8"/>
      <c r="F498" s="8"/>
      <c r="G498" s="21"/>
      <c r="H498" s="12"/>
      <c r="I498" s="12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idden="1" x14ac:dyDescent="0.25">
      <c r="A499" s="8"/>
      <c r="B499" s="8"/>
      <c r="C499" s="8"/>
      <c r="D499" s="8"/>
      <c r="E499" s="8"/>
      <c r="F499" s="8"/>
      <c r="G499" s="21"/>
      <c r="H499" s="12"/>
      <c r="I499" s="12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idden="1" x14ac:dyDescent="0.25">
      <c r="A500" s="8"/>
      <c r="B500" s="8"/>
      <c r="C500" s="8"/>
      <c r="D500" s="8"/>
      <c r="E500" s="8"/>
      <c r="F500" s="8"/>
      <c r="G500" s="21"/>
      <c r="H500" s="12"/>
      <c r="I500" s="12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idden="1" x14ac:dyDescent="0.25">
      <c r="A501" s="8"/>
      <c r="B501" s="8"/>
      <c r="C501" s="8"/>
      <c r="D501" s="8"/>
      <c r="E501" s="8"/>
      <c r="F501" s="8"/>
      <c r="G501" s="21"/>
      <c r="H501" s="12"/>
      <c r="I501" s="12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idden="1" x14ac:dyDescent="0.25">
      <c r="A502" s="8"/>
      <c r="B502" s="8"/>
      <c r="C502" s="8"/>
      <c r="D502" s="8"/>
      <c r="E502" s="8"/>
      <c r="F502" s="8"/>
      <c r="G502" s="21"/>
      <c r="H502" s="12"/>
      <c r="I502" s="12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idden="1" x14ac:dyDescent="0.25">
      <c r="A503" s="8"/>
      <c r="B503" s="8"/>
      <c r="C503" s="8"/>
      <c r="D503" s="8"/>
      <c r="E503" s="8"/>
      <c r="F503" s="8"/>
      <c r="G503" s="21"/>
      <c r="H503" s="12"/>
      <c r="I503" s="12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idden="1" x14ac:dyDescent="0.25">
      <c r="A504" s="8"/>
      <c r="B504" s="8"/>
      <c r="C504" s="8"/>
      <c r="D504" s="8"/>
      <c r="E504" s="8"/>
      <c r="F504" s="8"/>
      <c r="G504" s="21"/>
      <c r="H504" s="12"/>
      <c r="I504" s="12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idden="1" x14ac:dyDescent="0.25">
      <c r="A505" s="8"/>
      <c r="B505" s="8"/>
      <c r="C505" s="8"/>
      <c r="D505" s="8"/>
      <c r="E505" s="8"/>
      <c r="F505" s="8"/>
      <c r="G505" s="21"/>
      <c r="H505" s="12"/>
      <c r="I505" s="12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idden="1" x14ac:dyDescent="0.25">
      <c r="A506" s="8"/>
      <c r="B506" s="8"/>
      <c r="C506" s="8"/>
      <c r="D506" s="8"/>
      <c r="E506" s="8"/>
      <c r="F506" s="8"/>
      <c r="G506" s="21"/>
      <c r="H506" s="12"/>
      <c r="I506" s="12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idden="1" x14ac:dyDescent="0.25">
      <c r="A507" s="8"/>
      <c r="B507" s="8"/>
      <c r="C507" s="8"/>
      <c r="D507" s="8"/>
      <c r="E507" s="8"/>
      <c r="F507" s="8"/>
      <c r="G507" s="21"/>
      <c r="H507" s="12"/>
      <c r="I507" s="12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idden="1" x14ac:dyDescent="0.25">
      <c r="A508" s="8"/>
      <c r="B508" s="8"/>
      <c r="C508" s="8"/>
      <c r="D508" s="8"/>
      <c r="E508" s="8"/>
      <c r="F508" s="8"/>
      <c r="G508" s="21"/>
      <c r="H508" s="12"/>
      <c r="I508" s="12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idden="1" x14ac:dyDescent="0.25">
      <c r="A509" s="8"/>
      <c r="B509" s="8"/>
      <c r="C509" s="8"/>
      <c r="D509" s="8"/>
      <c r="E509" s="8"/>
      <c r="F509" s="8"/>
      <c r="G509" s="21"/>
      <c r="H509" s="12"/>
      <c r="I509" s="12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idden="1" x14ac:dyDescent="0.25">
      <c r="A510" s="8"/>
      <c r="B510" s="8"/>
      <c r="C510" s="8"/>
      <c r="D510" s="8"/>
      <c r="E510" s="8"/>
      <c r="F510" s="8"/>
      <c r="G510" s="21"/>
      <c r="H510" s="12"/>
      <c r="I510" s="12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idden="1" x14ac:dyDescent="0.25">
      <c r="A511" s="8"/>
      <c r="B511" s="8"/>
      <c r="C511" s="8"/>
      <c r="D511" s="8"/>
      <c r="E511" s="8"/>
      <c r="F511" s="8"/>
      <c r="G511" s="21"/>
      <c r="H511" s="12"/>
      <c r="I511" s="12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idden="1" x14ac:dyDescent="0.25">
      <c r="A512" s="8"/>
      <c r="B512" s="8"/>
      <c r="C512" s="8"/>
      <c r="D512" s="8"/>
      <c r="E512" s="8"/>
      <c r="F512" s="8"/>
      <c r="G512" s="21"/>
      <c r="H512" s="12"/>
      <c r="I512" s="12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idden="1" x14ac:dyDescent="0.25">
      <c r="A513" s="8"/>
      <c r="B513" s="8"/>
      <c r="C513" s="8"/>
      <c r="D513" s="8"/>
      <c r="E513" s="8"/>
      <c r="F513" s="8"/>
      <c r="G513" s="21"/>
      <c r="H513" s="12"/>
      <c r="I513" s="12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idden="1" x14ac:dyDescent="0.25">
      <c r="A514" s="8"/>
      <c r="B514" s="8"/>
      <c r="C514" s="8"/>
      <c r="D514" s="8"/>
      <c r="E514" s="8"/>
      <c r="F514" s="8"/>
      <c r="G514" s="21"/>
      <c r="H514" s="12"/>
      <c r="I514" s="12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idden="1" x14ac:dyDescent="0.25">
      <c r="A515" s="8"/>
      <c r="B515" s="8"/>
      <c r="C515" s="8"/>
      <c r="D515" s="8"/>
      <c r="E515" s="8"/>
      <c r="F515" s="8"/>
      <c r="G515" s="21"/>
      <c r="H515" s="12"/>
      <c r="I515" s="12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idden="1" x14ac:dyDescent="0.25">
      <c r="A516" s="8"/>
      <c r="B516" s="8"/>
      <c r="C516" s="8"/>
      <c r="D516" s="8"/>
      <c r="E516" s="8"/>
      <c r="F516" s="8"/>
      <c r="G516" s="21"/>
      <c r="H516" s="12"/>
      <c r="I516" s="12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idden="1" x14ac:dyDescent="0.25">
      <c r="A517" s="8"/>
      <c r="B517" s="8"/>
      <c r="C517" s="8"/>
      <c r="D517" s="8"/>
      <c r="E517" s="8"/>
      <c r="F517" s="8"/>
      <c r="G517" s="21"/>
      <c r="H517" s="12"/>
      <c r="I517" s="12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idden="1" x14ac:dyDescent="0.25">
      <c r="A518" s="8"/>
      <c r="B518" s="8"/>
      <c r="C518" s="8"/>
      <c r="D518" s="8"/>
      <c r="E518" s="8"/>
      <c r="F518" s="8"/>
      <c r="G518" s="21"/>
      <c r="H518" s="12"/>
      <c r="I518" s="12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idden="1" x14ac:dyDescent="0.25">
      <c r="A519" s="8"/>
      <c r="B519" s="8"/>
      <c r="C519" s="8"/>
      <c r="D519" s="8"/>
      <c r="E519" s="8"/>
      <c r="F519" s="8"/>
      <c r="G519" s="21"/>
      <c r="H519" s="12"/>
      <c r="I519" s="12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idden="1" x14ac:dyDescent="0.25">
      <c r="A520" s="8"/>
      <c r="B520" s="8"/>
      <c r="C520" s="8"/>
      <c r="D520" s="8"/>
      <c r="E520" s="8"/>
      <c r="F520" s="8"/>
      <c r="G520" s="21"/>
      <c r="H520" s="12"/>
      <c r="I520" s="12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idden="1" x14ac:dyDescent="0.25">
      <c r="A521" s="8"/>
      <c r="B521" s="8"/>
      <c r="C521" s="8"/>
      <c r="D521" s="8"/>
      <c r="E521" s="8"/>
      <c r="F521" s="8"/>
      <c r="G521" s="21"/>
      <c r="H521" s="12"/>
      <c r="I521" s="12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idden="1" x14ac:dyDescent="0.25">
      <c r="A522" s="8"/>
      <c r="B522" s="8"/>
      <c r="C522" s="8"/>
      <c r="D522" s="8"/>
      <c r="E522" s="8"/>
      <c r="F522" s="8"/>
      <c r="G522" s="21"/>
      <c r="H522" s="12"/>
      <c r="I522" s="12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idden="1" x14ac:dyDescent="0.25">
      <c r="A523" s="8"/>
      <c r="B523" s="8"/>
      <c r="C523" s="8"/>
      <c r="D523" s="8"/>
      <c r="E523" s="8"/>
      <c r="F523" s="8"/>
      <c r="G523" s="21"/>
      <c r="H523" s="12"/>
      <c r="I523" s="12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idden="1" x14ac:dyDescent="0.25">
      <c r="A524" s="8"/>
      <c r="B524" s="8"/>
      <c r="C524" s="8"/>
      <c r="D524" s="8"/>
      <c r="E524" s="8"/>
      <c r="F524" s="8"/>
      <c r="G524" s="21"/>
      <c r="H524" s="12"/>
      <c r="I524" s="12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idden="1" x14ac:dyDescent="0.25">
      <c r="A525" s="8"/>
      <c r="B525" s="8"/>
      <c r="C525" s="8"/>
      <c r="D525" s="8"/>
      <c r="E525" s="8"/>
      <c r="F525" s="8"/>
      <c r="G525" s="21"/>
      <c r="H525" s="12"/>
      <c r="I525" s="12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idden="1" x14ac:dyDescent="0.25">
      <c r="A526" s="8"/>
      <c r="B526" s="8"/>
      <c r="C526" s="8"/>
      <c r="D526" s="8"/>
      <c r="E526" s="8"/>
      <c r="F526" s="8"/>
      <c r="G526" s="21"/>
      <c r="H526" s="12"/>
      <c r="I526" s="12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idden="1" x14ac:dyDescent="0.25">
      <c r="A527" s="8"/>
      <c r="B527" s="8"/>
      <c r="C527" s="8"/>
      <c r="D527" s="8"/>
      <c r="E527" s="8"/>
      <c r="F527" s="8"/>
      <c r="G527" s="21"/>
      <c r="H527" s="12"/>
      <c r="I527" s="12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idden="1" x14ac:dyDescent="0.25">
      <c r="A528" s="8"/>
      <c r="B528" s="8"/>
      <c r="C528" s="8"/>
      <c r="D528" s="8"/>
      <c r="E528" s="8"/>
      <c r="F528" s="8"/>
      <c r="G528" s="21"/>
      <c r="H528" s="12"/>
      <c r="I528" s="12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idden="1" x14ac:dyDescent="0.25">
      <c r="A529" s="8"/>
      <c r="B529" s="8"/>
      <c r="C529" s="8"/>
      <c r="D529" s="8"/>
      <c r="E529" s="8"/>
      <c r="F529" s="8"/>
      <c r="G529" s="21"/>
      <c r="H529" s="12"/>
      <c r="I529" s="12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idden="1" x14ac:dyDescent="0.25">
      <c r="A530" s="8"/>
      <c r="B530" s="8"/>
      <c r="C530" s="8"/>
      <c r="D530" s="8"/>
      <c r="E530" s="8"/>
      <c r="F530" s="8"/>
      <c r="G530" s="21"/>
      <c r="H530" s="12"/>
      <c r="I530" s="12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idden="1" x14ac:dyDescent="0.25">
      <c r="A531" s="8"/>
      <c r="B531" s="8"/>
      <c r="C531" s="8"/>
      <c r="D531" s="8"/>
      <c r="E531" s="8"/>
      <c r="F531" s="8"/>
      <c r="G531" s="21"/>
      <c r="H531" s="12"/>
      <c r="I531" s="12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idden="1" x14ac:dyDescent="0.25">
      <c r="A532" s="8"/>
      <c r="B532" s="8"/>
      <c r="C532" s="8"/>
      <c r="D532" s="8"/>
      <c r="E532" s="8"/>
      <c r="F532" s="8"/>
      <c r="G532" s="21"/>
      <c r="H532" s="12"/>
      <c r="I532" s="12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idden="1" x14ac:dyDescent="0.25">
      <c r="A533" s="8"/>
      <c r="B533" s="8"/>
      <c r="C533" s="8"/>
      <c r="D533" s="8"/>
      <c r="E533" s="8"/>
      <c r="F533" s="8"/>
      <c r="G533" s="21"/>
      <c r="H533" s="12"/>
      <c r="I533" s="12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idden="1" x14ac:dyDescent="0.25">
      <c r="A534" s="8"/>
      <c r="B534" s="8"/>
      <c r="C534" s="8"/>
      <c r="D534" s="8"/>
      <c r="E534" s="8"/>
      <c r="F534" s="8"/>
      <c r="G534" s="21"/>
      <c r="H534" s="12"/>
      <c r="I534" s="12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idden="1" x14ac:dyDescent="0.25">
      <c r="A535" s="8"/>
      <c r="B535" s="8"/>
      <c r="C535" s="8"/>
      <c r="D535" s="8"/>
      <c r="E535" s="8"/>
      <c r="F535" s="8"/>
      <c r="G535" s="21"/>
      <c r="H535" s="12"/>
      <c r="I535" s="12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idden="1" x14ac:dyDescent="0.25">
      <c r="A536" s="8"/>
      <c r="B536" s="8"/>
      <c r="C536" s="8"/>
      <c r="D536" s="8"/>
      <c r="E536" s="8"/>
      <c r="F536" s="8"/>
      <c r="G536" s="21"/>
      <c r="H536" s="12"/>
      <c r="I536" s="12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idden="1" x14ac:dyDescent="0.25">
      <c r="A537" s="8"/>
      <c r="B537" s="8"/>
      <c r="C537" s="8"/>
      <c r="D537" s="8"/>
      <c r="E537" s="8"/>
      <c r="F537" s="8"/>
      <c r="G537" s="21"/>
      <c r="H537" s="12"/>
      <c r="I537" s="12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idden="1" x14ac:dyDescent="0.25">
      <c r="A538" s="8"/>
      <c r="B538" s="8"/>
      <c r="C538" s="8"/>
      <c r="D538" s="8"/>
      <c r="E538" s="8"/>
      <c r="F538" s="8"/>
      <c r="G538" s="21"/>
      <c r="H538" s="12"/>
      <c r="I538" s="12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idden="1" x14ac:dyDescent="0.25">
      <c r="A539" s="8"/>
      <c r="B539" s="8"/>
      <c r="C539" s="8"/>
      <c r="D539" s="8"/>
      <c r="E539" s="8"/>
      <c r="F539" s="8"/>
      <c r="G539" s="21"/>
      <c r="H539" s="12"/>
      <c r="I539" s="12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idden="1" x14ac:dyDescent="0.25">
      <c r="A540" s="8"/>
      <c r="B540" s="8"/>
      <c r="C540" s="8"/>
      <c r="D540" s="8"/>
      <c r="E540" s="8"/>
      <c r="F540" s="8"/>
      <c r="G540" s="21"/>
      <c r="H540" s="12"/>
      <c r="I540" s="12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idden="1" x14ac:dyDescent="0.25">
      <c r="A541" s="8"/>
      <c r="B541" s="8"/>
      <c r="C541" s="8"/>
      <c r="D541" s="8"/>
      <c r="E541" s="8"/>
      <c r="F541" s="8"/>
      <c r="G541" s="21"/>
      <c r="H541" s="12"/>
      <c r="I541" s="12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idden="1" x14ac:dyDescent="0.25">
      <c r="A542" s="8"/>
      <c r="B542" s="8"/>
      <c r="C542" s="8"/>
      <c r="D542" s="8"/>
      <c r="E542" s="8"/>
      <c r="F542" s="8"/>
      <c r="G542" s="21"/>
      <c r="H542" s="12"/>
      <c r="I542" s="12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idden="1" x14ac:dyDescent="0.25">
      <c r="A543" s="8"/>
      <c r="B543" s="8"/>
      <c r="C543" s="8"/>
      <c r="D543" s="8"/>
      <c r="E543" s="8"/>
      <c r="F543" s="8"/>
      <c r="G543" s="21"/>
      <c r="H543" s="12"/>
      <c r="I543" s="12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idden="1" x14ac:dyDescent="0.25">
      <c r="A544" s="8"/>
      <c r="B544" s="8"/>
      <c r="C544" s="8"/>
      <c r="D544" s="8"/>
      <c r="E544" s="8"/>
      <c r="F544" s="8"/>
      <c r="G544" s="21"/>
      <c r="H544" s="12"/>
      <c r="I544" s="12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idden="1" x14ac:dyDescent="0.25">
      <c r="A545" s="8"/>
      <c r="B545" s="8"/>
      <c r="C545" s="8"/>
      <c r="D545" s="8"/>
      <c r="E545" s="8"/>
      <c r="F545" s="8"/>
      <c r="G545" s="21"/>
      <c r="H545" s="12"/>
      <c r="I545" s="12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idden="1" x14ac:dyDescent="0.25">
      <c r="A546" s="8"/>
      <c r="B546" s="8"/>
      <c r="C546" s="8"/>
      <c r="D546" s="8"/>
      <c r="E546" s="8"/>
      <c r="F546" s="8"/>
      <c r="G546" s="21"/>
      <c r="H546" s="12"/>
      <c r="I546" s="12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idden="1" x14ac:dyDescent="0.25">
      <c r="A547" s="8"/>
      <c r="B547" s="8"/>
      <c r="C547" s="8"/>
      <c r="D547" s="8"/>
      <c r="E547" s="8"/>
      <c r="F547" s="8"/>
      <c r="G547" s="21"/>
      <c r="H547" s="12"/>
      <c r="I547" s="12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idden="1" x14ac:dyDescent="0.25">
      <c r="A548" s="8"/>
      <c r="B548" s="8"/>
      <c r="C548" s="8"/>
      <c r="D548" s="8"/>
      <c r="E548" s="8"/>
      <c r="F548" s="8"/>
      <c r="G548" s="21"/>
      <c r="H548" s="12"/>
      <c r="I548" s="12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idden="1" x14ac:dyDescent="0.25">
      <c r="A549" s="8"/>
      <c r="B549" s="8"/>
      <c r="C549" s="8"/>
      <c r="D549" s="8"/>
      <c r="E549" s="8"/>
      <c r="F549" s="8"/>
      <c r="G549" s="21"/>
      <c r="H549" s="12"/>
      <c r="I549" s="12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idden="1" x14ac:dyDescent="0.25">
      <c r="A550" s="8"/>
      <c r="B550" s="8"/>
      <c r="C550" s="8"/>
      <c r="D550" s="8"/>
      <c r="E550" s="8"/>
      <c r="F550" s="8"/>
      <c r="G550" s="21"/>
      <c r="H550" s="12"/>
      <c r="I550" s="12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idden="1" x14ac:dyDescent="0.25">
      <c r="A551" s="8"/>
      <c r="B551" s="8"/>
      <c r="C551" s="8"/>
      <c r="D551" s="8"/>
      <c r="E551" s="8"/>
      <c r="F551" s="8"/>
      <c r="G551" s="21"/>
      <c r="H551" s="12"/>
      <c r="I551" s="12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idden="1" x14ac:dyDescent="0.25">
      <c r="A552" s="8"/>
      <c r="B552" s="8"/>
      <c r="C552" s="8"/>
      <c r="D552" s="8"/>
      <c r="E552" s="8"/>
      <c r="F552" s="8"/>
      <c r="G552" s="21"/>
      <c r="H552" s="12"/>
      <c r="I552" s="12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idden="1" x14ac:dyDescent="0.25">
      <c r="A553" s="8"/>
      <c r="B553" s="8"/>
      <c r="C553" s="8"/>
      <c r="D553" s="8"/>
      <c r="E553" s="8"/>
      <c r="F553" s="8"/>
      <c r="G553" s="21"/>
      <c r="H553" s="12"/>
      <c r="I553" s="12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idden="1" x14ac:dyDescent="0.25">
      <c r="A554" s="8"/>
      <c r="B554" s="8"/>
      <c r="C554" s="8"/>
      <c r="D554" s="8"/>
      <c r="E554" s="8"/>
      <c r="F554" s="8"/>
      <c r="G554" s="21"/>
      <c r="H554" s="12"/>
      <c r="I554" s="12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idden="1" x14ac:dyDescent="0.25">
      <c r="A555" s="8"/>
      <c r="B555" s="8"/>
      <c r="C555" s="8"/>
      <c r="D555" s="8"/>
      <c r="E555" s="8"/>
      <c r="F555" s="8"/>
      <c r="G555" s="21"/>
      <c r="H555" s="12"/>
      <c r="I555" s="12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idden="1" x14ac:dyDescent="0.25">
      <c r="A556" s="8"/>
      <c r="B556" s="8"/>
      <c r="C556" s="8"/>
      <c r="D556" s="8"/>
      <c r="E556" s="8"/>
      <c r="F556" s="8"/>
      <c r="G556" s="21"/>
      <c r="H556" s="12"/>
      <c r="I556" s="12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idden="1" x14ac:dyDescent="0.25">
      <c r="A557" s="8"/>
      <c r="B557" s="8"/>
      <c r="C557" s="8"/>
      <c r="D557" s="8"/>
      <c r="E557" s="8"/>
      <c r="F557" s="8"/>
      <c r="G557" s="21"/>
      <c r="H557" s="12"/>
      <c r="I557" s="12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idden="1" x14ac:dyDescent="0.25">
      <c r="A558" s="8"/>
      <c r="B558" s="8"/>
      <c r="C558" s="8"/>
      <c r="D558" s="8"/>
      <c r="E558" s="8"/>
      <c r="F558" s="8"/>
      <c r="G558" s="21"/>
      <c r="H558" s="12"/>
      <c r="I558" s="12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idden="1" x14ac:dyDescent="0.25">
      <c r="A559" s="8"/>
      <c r="B559" s="8"/>
      <c r="C559" s="8"/>
      <c r="D559" s="8"/>
      <c r="E559" s="8"/>
      <c r="F559" s="8"/>
      <c r="G559" s="21"/>
      <c r="H559" s="12"/>
      <c r="I559" s="12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idden="1" x14ac:dyDescent="0.25">
      <c r="A560" s="8"/>
      <c r="B560" s="8"/>
      <c r="C560" s="8"/>
      <c r="D560" s="8"/>
      <c r="E560" s="8"/>
      <c r="F560" s="8"/>
      <c r="G560" s="21"/>
      <c r="H560" s="12"/>
      <c r="I560" s="12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idden="1" x14ac:dyDescent="0.25">
      <c r="A561" s="8"/>
      <c r="B561" s="8"/>
      <c r="C561" s="8"/>
      <c r="D561" s="8"/>
      <c r="E561" s="8"/>
      <c r="F561" s="8"/>
      <c r="G561" s="21"/>
      <c r="H561" s="12"/>
      <c r="I561" s="12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idden="1" x14ac:dyDescent="0.25">
      <c r="A562" s="8"/>
      <c r="B562" s="8"/>
      <c r="C562" s="8"/>
      <c r="D562" s="8"/>
      <c r="E562" s="8"/>
      <c r="F562" s="8"/>
      <c r="G562" s="21"/>
      <c r="H562" s="12"/>
      <c r="I562" s="12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idden="1" x14ac:dyDescent="0.25">
      <c r="A563" s="8"/>
      <c r="B563" s="8"/>
      <c r="C563" s="8"/>
      <c r="D563" s="8"/>
      <c r="E563" s="8"/>
      <c r="F563" s="8"/>
      <c r="G563" s="21"/>
      <c r="H563" s="12"/>
      <c r="I563" s="12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idden="1" x14ac:dyDescent="0.25">
      <c r="A564" s="8"/>
      <c r="B564" s="8"/>
      <c r="C564" s="8"/>
      <c r="D564" s="8"/>
      <c r="E564" s="8"/>
      <c r="F564" s="8"/>
      <c r="G564" s="21"/>
      <c r="H564" s="12"/>
      <c r="I564" s="12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idden="1" x14ac:dyDescent="0.25">
      <c r="A565" s="8"/>
      <c r="B565" s="8"/>
      <c r="C565" s="8"/>
      <c r="D565" s="8"/>
      <c r="E565" s="8"/>
      <c r="F565" s="8"/>
      <c r="G565" s="21"/>
      <c r="H565" s="12"/>
      <c r="I565" s="12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idden="1" x14ac:dyDescent="0.25">
      <c r="A566" s="8"/>
      <c r="B566" s="8"/>
      <c r="C566" s="8"/>
      <c r="D566" s="8"/>
      <c r="E566" s="8"/>
      <c r="F566" s="8"/>
      <c r="G566" s="21"/>
      <c r="H566" s="12"/>
      <c r="I566" s="12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idden="1" x14ac:dyDescent="0.25">
      <c r="A567" s="8"/>
      <c r="B567" s="8"/>
      <c r="C567" s="8"/>
      <c r="D567" s="8"/>
      <c r="E567" s="8"/>
      <c r="F567" s="8"/>
      <c r="G567" s="21"/>
      <c r="H567" s="12"/>
      <c r="I567" s="12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idden="1" x14ac:dyDescent="0.25">
      <c r="A568" s="8"/>
      <c r="B568" s="8"/>
      <c r="C568" s="8"/>
      <c r="D568" s="8"/>
      <c r="E568" s="8"/>
      <c r="F568" s="8"/>
      <c r="G568" s="21"/>
      <c r="H568" s="12"/>
      <c r="I568" s="12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idden="1" x14ac:dyDescent="0.25">
      <c r="A569" s="8"/>
      <c r="B569" s="8"/>
      <c r="C569" s="8"/>
      <c r="D569" s="8"/>
      <c r="E569" s="8"/>
      <c r="F569" s="8"/>
      <c r="G569" s="21"/>
      <c r="H569" s="12"/>
      <c r="I569" s="12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idden="1" x14ac:dyDescent="0.25">
      <c r="A570" s="8"/>
      <c r="B570" s="8"/>
      <c r="C570" s="8"/>
      <c r="D570" s="8"/>
      <c r="E570" s="8"/>
      <c r="F570" s="8"/>
      <c r="G570" s="21"/>
      <c r="H570" s="12"/>
      <c r="I570" s="12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idden="1" x14ac:dyDescent="0.25">
      <c r="A571" s="8"/>
      <c r="B571" s="8"/>
      <c r="C571" s="8"/>
      <c r="D571" s="8"/>
      <c r="E571" s="8"/>
      <c r="F571" s="8"/>
      <c r="G571" s="21"/>
      <c r="H571" s="12"/>
      <c r="I571" s="12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idden="1" x14ac:dyDescent="0.25">
      <c r="A572" s="8"/>
      <c r="B572" s="8"/>
      <c r="C572" s="8"/>
      <c r="D572" s="8"/>
      <c r="E572" s="8"/>
      <c r="F572" s="8"/>
      <c r="G572" s="21"/>
      <c r="H572" s="12"/>
      <c r="I572" s="12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idden="1" x14ac:dyDescent="0.25">
      <c r="A573" s="8"/>
      <c r="B573" s="8"/>
      <c r="C573" s="8"/>
      <c r="D573" s="8"/>
      <c r="E573" s="8"/>
      <c r="F573" s="8"/>
      <c r="G573" s="21"/>
      <c r="H573" s="12"/>
      <c r="I573" s="12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idden="1" x14ac:dyDescent="0.25">
      <c r="A574" s="8"/>
      <c r="B574" s="8"/>
      <c r="C574" s="8"/>
      <c r="D574" s="8"/>
      <c r="E574" s="8"/>
      <c r="F574" s="8"/>
      <c r="G574" s="21"/>
      <c r="H574" s="12"/>
      <c r="I574" s="12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idden="1" x14ac:dyDescent="0.25">
      <c r="A575" s="8"/>
      <c r="B575" s="8"/>
      <c r="C575" s="8"/>
      <c r="D575" s="8"/>
      <c r="E575" s="8"/>
      <c r="F575" s="8"/>
      <c r="G575" s="21"/>
      <c r="H575" s="12"/>
      <c r="I575" s="12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idden="1" x14ac:dyDescent="0.25">
      <c r="A576" s="8"/>
      <c r="B576" s="8"/>
      <c r="C576" s="8"/>
      <c r="D576" s="8"/>
      <c r="E576" s="8"/>
      <c r="F576" s="8"/>
      <c r="G576" s="21"/>
      <c r="H576" s="12"/>
      <c r="I576" s="12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idden="1" x14ac:dyDescent="0.25">
      <c r="A577" s="8"/>
      <c r="B577" s="8"/>
      <c r="C577" s="8"/>
      <c r="D577" s="8"/>
      <c r="E577" s="8"/>
      <c r="F577" s="8"/>
      <c r="G577" s="21"/>
      <c r="H577" s="12"/>
      <c r="I577" s="12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idden="1" x14ac:dyDescent="0.25">
      <c r="A578" s="8"/>
      <c r="B578" s="8"/>
      <c r="C578" s="8"/>
      <c r="D578" s="8"/>
      <c r="E578" s="8"/>
      <c r="F578" s="8"/>
      <c r="G578" s="21"/>
      <c r="H578" s="12"/>
      <c r="I578" s="12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idden="1" x14ac:dyDescent="0.25">
      <c r="A579" s="8"/>
      <c r="B579" s="8"/>
      <c r="C579" s="8"/>
      <c r="D579" s="8"/>
      <c r="E579" s="8"/>
      <c r="F579" s="8"/>
      <c r="G579" s="21"/>
      <c r="H579" s="12"/>
      <c r="I579" s="12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idden="1" x14ac:dyDescent="0.25">
      <c r="A580" s="8"/>
      <c r="B580" s="8"/>
      <c r="C580" s="8"/>
      <c r="D580" s="8"/>
      <c r="E580" s="8"/>
      <c r="F580" s="8"/>
      <c r="G580" s="21"/>
      <c r="H580" s="12"/>
      <c r="I580" s="12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idden="1" x14ac:dyDescent="0.25">
      <c r="A581" s="8"/>
      <c r="B581" s="8"/>
      <c r="C581" s="8"/>
      <c r="D581" s="8"/>
      <c r="E581" s="8"/>
      <c r="F581" s="8"/>
      <c r="G581" s="21"/>
      <c r="H581" s="12"/>
      <c r="I581" s="12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idden="1" x14ac:dyDescent="0.25">
      <c r="A582" s="8"/>
      <c r="B582" s="8"/>
      <c r="C582" s="8"/>
      <c r="D582" s="8"/>
      <c r="E582" s="8"/>
      <c r="F582" s="8"/>
      <c r="G582" s="21"/>
      <c r="H582" s="12"/>
      <c r="I582" s="12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idden="1" x14ac:dyDescent="0.25">
      <c r="A583" s="8"/>
      <c r="B583" s="8"/>
      <c r="C583" s="8"/>
      <c r="D583" s="8"/>
      <c r="E583" s="8"/>
      <c r="F583" s="8"/>
      <c r="G583" s="21"/>
      <c r="H583" s="12"/>
      <c r="I583" s="12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idden="1" x14ac:dyDescent="0.25">
      <c r="A584" s="8"/>
      <c r="B584" s="8"/>
      <c r="C584" s="8"/>
      <c r="D584" s="8"/>
      <c r="E584" s="8"/>
      <c r="F584" s="8"/>
      <c r="G584" s="21"/>
      <c r="H584" s="12"/>
      <c r="I584" s="12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idden="1" x14ac:dyDescent="0.25">
      <c r="A585" s="8"/>
      <c r="B585" s="8"/>
      <c r="C585" s="8"/>
      <c r="D585" s="8"/>
      <c r="E585" s="8"/>
      <c r="F585" s="8"/>
      <c r="G585" s="21"/>
      <c r="H585" s="12"/>
      <c r="I585" s="12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idden="1" x14ac:dyDescent="0.25">
      <c r="A586" s="8"/>
      <c r="B586" s="8"/>
      <c r="C586" s="8"/>
      <c r="D586" s="8"/>
      <c r="E586" s="8"/>
      <c r="F586" s="8"/>
      <c r="G586" s="21"/>
      <c r="H586" s="12"/>
      <c r="I586" s="12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idden="1" x14ac:dyDescent="0.25">
      <c r="A587" s="8"/>
      <c r="B587" s="8"/>
      <c r="C587" s="8"/>
      <c r="D587" s="8"/>
      <c r="E587" s="8"/>
      <c r="F587" s="8"/>
      <c r="G587" s="21"/>
      <c r="H587" s="12"/>
      <c r="I587" s="12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idden="1" x14ac:dyDescent="0.25">
      <c r="A588" s="8"/>
      <c r="B588" s="8"/>
      <c r="C588" s="8"/>
      <c r="D588" s="8"/>
      <c r="E588" s="8"/>
      <c r="F588" s="8"/>
      <c r="G588" s="21"/>
      <c r="H588" s="12"/>
      <c r="I588" s="12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idden="1" x14ac:dyDescent="0.25">
      <c r="A589" s="8"/>
      <c r="B589" s="8"/>
      <c r="C589" s="8"/>
      <c r="D589" s="8"/>
      <c r="E589" s="8"/>
      <c r="F589" s="8"/>
      <c r="G589" s="21"/>
      <c r="H589" s="12"/>
      <c r="I589" s="12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idden="1" x14ac:dyDescent="0.25">
      <c r="A590" s="8"/>
      <c r="B590" s="8"/>
      <c r="C590" s="8"/>
      <c r="D590" s="8"/>
      <c r="E590" s="8"/>
      <c r="F590" s="8"/>
      <c r="G590" s="21"/>
      <c r="H590" s="12"/>
      <c r="I590" s="12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idden="1" x14ac:dyDescent="0.25">
      <c r="A591" s="8"/>
      <c r="B591" s="8"/>
      <c r="C591" s="8"/>
      <c r="D591" s="8"/>
      <c r="E591" s="8"/>
      <c r="F591" s="8"/>
      <c r="G591" s="21"/>
      <c r="H591" s="12"/>
      <c r="I591" s="12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idden="1" x14ac:dyDescent="0.25">
      <c r="A592" s="8"/>
      <c r="B592" s="8"/>
      <c r="C592" s="8"/>
      <c r="D592" s="8"/>
      <c r="E592" s="8"/>
      <c r="F592" s="8"/>
      <c r="G592" s="21"/>
      <c r="H592" s="12"/>
      <c r="I592" s="12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idden="1" x14ac:dyDescent="0.25">
      <c r="A593" s="8"/>
      <c r="B593" s="8"/>
      <c r="C593" s="8"/>
      <c r="D593" s="8"/>
      <c r="E593" s="8"/>
      <c r="F593" s="8"/>
      <c r="G593" s="21"/>
      <c r="H593" s="12"/>
      <c r="I593" s="12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idden="1" x14ac:dyDescent="0.25">
      <c r="A594" s="8"/>
      <c r="B594" s="8"/>
      <c r="C594" s="8"/>
      <c r="D594" s="8"/>
      <c r="E594" s="8"/>
      <c r="F594" s="8"/>
      <c r="G594" s="21"/>
      <c r="H594" s="12"/>
      <c r="I594" s="12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idden="1" x14ac:dyDescent="0.25">
      <c r="A595" s="8"/>
      <c r="B595" s="8"/>
      <c r="C595" s="8"/>
      <c r="D595" s="8"/>
      <c r="E595" s="8"/>
      <c r="F595" s="8"/>
      <c r="G595" s="21"/>
      <c r="H595" s="12"/>
      <c r="I595" s="12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idden="1" x14ac:dyDescent="0.25">
      <c r="A596" s="8"/>
      <c r="B596" s="8"/>
      <c r="C596" s="8"/>
      <c r="D596" s="8"/>
      <c r="E596" s="8"/>
      <c r="F596" s="8"/>
      <c r="G596" s="21"/>
      <c r="H596" s="12"/>
      <c r="I596" s="12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idden="1" x14ac:dyDescent="0.25">
      <c r="A597" s="8"/>
      <c r="B597" s="8"/>
      <c r="C597" s="8"/>
      <c r="D597" s="8"/>
      <c r="E597" s="8"/>
      <c r="F597" s="8"/>
      <c r="G597" s="21"/>
      <c r="H597" s="12"/>
      <c r="I597" s="12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idden="1" x14ac:dyDescent="0.25">
      <c r="A598" s="8"/>
      <c r="B598" s="8"/>
      <c r="C598" s="8"/>
      <c r="D598" s="8"/>
      <c r="E598" s="8"/>
      <c r="F598" s="8"/>
      <c r="G598" s="21"/>
      <c r="H598" s="12"/>
      <c r="I598" s="12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idden="1" x14ac:dyDescent="0.25">
      <c r="A599" s="8"/>
      <c r="B599" s="8"/>
      <c r="C599" s="8"/>
      <c r="D599" s="8"/>
      <c r="E599" s="8"/>
      <c r="F599" s="8"/>
      <c r="G599" s="21"/>
      <c r="H599" s="12"/>
      <c r="I599" s="12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idden="1" x14ac:dyDescent="0.25">
      <c r="A600" s="8"/>
      <c r="B600" s="8"/>
      <c r="C600" s="8"/>
      <c r="D600" s="8"/>
      <c r="E600" s="8"/>
      <c r="F600" s="8"/>
      <c r="G600" s="21"/>
      <c r="H600" s="12"/>
      <c r="I600" s="12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idden="1" x14ac:dyDescent="0.25">
      <c r="A601" s="8"/>
      <c r="B601" s="8"/>
      <c r="C601" s="8"/>
      <c r="D601" s="8"/>
      <c r="E601" s="8"/>
      <c r="F601" s="8"/>
      <c r="G601" s="21"/>
      <c r="H601" s="12"/>
      <c r="I601" s="12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idden="1" x14ac:dyDescent="0.25">
      <c r="A602" s="8"/>
      <c r="B602" s="8"/>
      <c r="C602" s="8"/>
      <c r="D602" s="8"/>
      <c r="E602" s="8"/>
      <c r="F602" s="8"/>
      <c r="G602" s="21"/>
      <c r="H602" s="12"/>
      <c r="I602" s="12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idden="1" x14ac:dyDescent="0.25">
      <c r="A603" s="8"/>
      <c r="B603" s="8"/>
      <c r="C603" s="8"/>
      <c r="D603" s="8"/>
      <c r="E603" s="8"/>
      <c r="F603" s="8"/>
      <c r="G603" s="21"/>
      <c r="H603" s="12"/>
      <c r="I603" s="12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idden="1" x14ac:dyDescent="0.25">
      <c r="A604" s="8"/>
      <c r="B604" s="8"/>
      <c r="C604" s="8"/>
      <c r="D604" s="8"/>
      <c r="E604" s="8"/>
      <c r="F604" s="8"/>
      <c r="G604" s="21"/>
      <c r="H604" s="12"/>
      <c r="I604" s="12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idden="1" x14ac:dyDescent="0.25">
      <c r="A605" s="8"/>
      <c r="B605" s="8"/>
      <c r="C605" s="8"/>
      <c r="D605" s="8"/>
      <c r="E605" s="8"/>
      <c r="F605" s="8"/>
      <c r="G605" s="21"/>
      <c r="H605" s="12"/>
      <c r="I605" s="12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idden="1" x14ac:dyDescent="0.25">
      <c r="A606" s="8"/>
      <c r="B606" s="8"/>
      <c r="C606" s="8"/>
      <c r="D606" s="8"/>
      <c r="E606" s="8"/>
      <c r="F606" s="8"/>
      <c r="G606" s="21"/>
      <c r="H606" s="12"/>
      <c r="I606" s="12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idden="1" x14ac:dyDescent="0.25">
      <c r="A607" s="8"/>
      <c r="B607" s="8"/>
      <c r="C607" s="8"/>
      <c r="D607" s="8"/>
      <c r="E607" s="8"/>
      <c r="F607" s="8"/>
      <c r="G607" s="21"/>
      <c r="H607" s="12"/>
      <c r="I607" s="12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idden="1" x14ac:dyDescent="0.25">
      <c r="A608" s="8"/>
      <c r="B608" s="8"/>
      <c r="C608" s="8"/>
      <c r="D608" s="8"/>
      <c r="E608" s="8"/>
      <c r="F608" s="8"/>
      <c r="G608" s="21"/>
      <c r="H608" s="12"/>
      <c r="I608" s="12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idden="1" x14ac:dyDescent="0.25">
      <c r="A609" s="8"/>
      <c r="B609" s="8"/>
      <c r="C609" s="8"/>
      <c r="D609" s="8"/>
      <c r="E609" s="8"/>
      <c r="F609" s="8"/>
      <c r="G609" s="21"/>
      <c r="H609" s="12"/>
      <c r="I609" s="12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idden="1" x14ac:dyDescent="0.25">
      <c r="A610" s="8"/>
      <c r="B610" s="8"/>
      <c r="C610" s="8"/>
      <c r="D610" s="8"/>
      <c r="E610" s="8"/>
      <c r="F610" s="8"/>
      <c r="G610" s="21"/>
      <c r="H610" s="12"/>
      <c r="I610" s="12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idden="1" x14ac:dyDescent="0.25">
      <c r="A611" s="8"/>
      <c r="B611" s="8"/>
      <c r="C611" s="8"/>
      <c r="D611" s="8"/>
      <c r="E611" s="8"/>
      <c r="F611" s="8"/>
      <c r="G611" s="21"/>
      <c r="H611" s="12"/>
      <c r="I611" s="12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idden="1" x14ac:dyDescent="0.25">
      <c r="A612" s="8"/>
      <c r="B612" s="8"/>
      <c r="C612" s="8"/>
      <c r="D612" s="8"/>
      <c r="E612" s="8"/>
      <c r="F612" s="8"/>
      <c r="G612" s="21"/>
      <c r="H612" s="12"/>
      <c r="I612" s="12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idden="1" x14ac:dyDescent="0.25">
      <c r="A613" s="8"/>
      <c r="B613" s="8"/>
      <c r="C613" s="8"/>
      <c r="D613" s="8"/>
      <c r="E613" s="8"/>
      <c r="F613" s="8"/>
      <c r="G613" s="21"/>
      <c r="H613" s="12"/>
      <c r="I613" s="12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idden="1" x14ac:dyDescent="0.25">
      <c r="A614" s="8"/>
      <c r="B614" s="8"/>
      <c r="C614" s="8"/>
      <c r="D614" s="8"/>
      <c r="E614" s="8"/>
      <c r="F614" s="8"/>
      <c r="G614" s="21"/>
      <c r="H614" s="12"/>
      <c r="I614" s="12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idden="1" x14ac:dyDescent="0.25">
      <c r="A615" s="8"/>
      <c r="B615" s="8"/>
      <c r="C615" s="8"/>
      <c r="D615" s="8"/>
      <c r="E615" s="8"/>
      <c r="F615" s="8"/>
      <c r="G615" s="21"/>
      <c r="H615" s="12"/>
      <c r="I615" s="12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idden="1" x14ac:dyDescent="0.25">
      <c r="A616" s="8"/>
      <c r="B616" s="8"/>
      <c r="C616" s="8"/>
      <c r="D616" s="8"/>
      <c r="E616" s="8"/>
      <c r="F616" s="8"/>
      <c r="G616" s="21"/>
      <c r="H616" s="12"/>
      <c r="I616" s="12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idden="1" x14ac:dyDescent="0.25">
      <c r="A617" s="8"/>
      <c r="B617" s="8"/>
      <c r="C617" s="8"/>
      <c r="D617" s="8"/>
      <c r="E617" s="8"/>
      <c r="F617" s="8"/>
      <c r="G617" s="21"/>
      <c r="H617" s="12"/>
      <c r="I617" s="12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idden="1" x14ac:dyDescent="0.25">
      <c r="A618" s="8"/>
      <c r="B618" s="8"/>
      <c r="C618" s="8"/>
      <c r="D618" s="8"/>
      <c r="E618" s="8"/>
      <c r="F618" s="8"/>
      <c r="G618" s="21"/>
      <c r="H618" s="12"/>
      <c r="I618" s="12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idden="1" x14ac:dyDescent="0.25">
      <c r="A619" s="8"/>
      <c r="B619" s="8"/>
      <c r="C619" s="8"/>
      <c r="D619" s="8"/>
      <c r="E619" s="8"/>
      <c r="F619" s="8"/>
      <c r="G619" s="21"/>
      <c r="H619" s="12"/>
      <c r="I619" s="12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idden="1" x14ac:dyDescent="0.25">
      <c r="A620" s="8"/>
      <c r="B620" s="8"/>
      <c r="C620" s="8"/>
      <c r="D620" s="8"/>
      <c r="E620" s="8"/>
      <c r="F620" s="8"/>
      <c r="G620" s="21"/>
      <c r="H620" s="12"/>
      <c r="I620" s="12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idden="1" x14ac:dyDescent="0.25">
      <c r="A621" s="8"/>
      <c r="B621" s="8"/>
      <c r="C621" s="8"/>
      <c r="D621" s="8"/>
      <c r="E621" s="8"/>
      <c r="F621" s="8"/>
      <c r="G621" s="21"/>
      <c r="H621" s="12"/>
      <c r="I621" s="12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idden="1" x14ac:dyDescent="0.25">
      <c r="A622" s="8"/>
      <c r="B622" s="8"/>
      <c r="C622" s="8"/>
      <c r="D622" s="8"/>
      <c r="E622" s="8"/>
      <c r="F622" s="8"/>
      <c r="G622" s="21"/>
      <c r="H622" s="12"/>
      <c r="I622" s="12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idden="1" x14ac:dyDescent="0.25">
      <c r="A623" s="8"/>
      <c r="B623" s="8"/>
      <c r="C623" s="8"/>
      <c r="D623" s="8"/>
      <c r="E623" s="8"/>
      <c r="F623" s="8"/>
      <c r="G623" s="21"/>
      <c r="H623" s="12"/>
      <c r="I623" s="12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idden="1" x14ac:dyDescent="0.25">
      <c r="A624" s="8"/>
      <c r="B624" s="8"/>
      <c r="C624" s="8"/>
      <c r="D624" s="8"/>
      <c r="E624" s="8"/>
      <c r="F624" s="8"/>
      <c r="G624" s="21"/>
      <c r="H624" s="12"/>
      <c r="I624" s="12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idden="1" x14ac:dyDescent="0.25">
      <c r="A625" s="8"/>
      <c r="B625" s="8"/>
      <c r="C625" s="8"/>
      <c r="D625" s="8"/>
      <c r="E625" s="8"/>
      <c r="F625" s="8"/>
      <c r="G625" s="21"/>
      <c r="H625" s="12"/>
      <c r="I625" s="12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idden="1" x14ac:dyDescent="0.25">
      <c r="A626" s="8"/>
      <c r="B626" s="8"/>
      <c r="C626" s="8"/>
      <c r="D626" s="8"/>
      <c r="E626" s="8"/>
      <c r="F626" s="8"/>
      <c r="G626" s="21"/>
      <c r="H626" s="12"/>
      <c r="I626" s="12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idden="1" x14ac:dyDescent="0.25">
      <c r="A627" s="8"/>
      <c r="B627" s="8"/>
      <c r="C627" s="8"/>
      <c r="D627" s="8"/>
      <c r="E627" s="8"/>
      <c r="F627" s="8"/>
      <c r="G627" s="21"/>
      <c r="H627" s="12"/>
      <c r="I627" s="12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idden="1" x14ac:dyDescent="0.25">
      <c r="A628" s="8"/>
      <c r="B628" s="8"/>
      <c r="C628" s="8"/>
      <c r="D628" s="8"/>
      <c r="E628" s="8"/>
      <c r="F628" s="8"/>
      <c r="G628" s="21"/>
      <c r="H628" s="12"/>
      <c r="I628" s="12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idden="1" x14ac:dyDescent="0.25">
      <c r="A629" s="8"/>
      <c r="B629" s="8"/>
      <c r="C629" s="8"/>
      <c r="D629" s="8"/>
      <c r="E629" s="8"/>
      <c r="F629" s="8"/>
      <c r="G629" s="21"/>
      <c r="H629" s="12"/>
      <c r="I629" s="12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idden="1" x14ac:dyDescent="0.25">
      <c r="A630" s="8"/>
      <c r="B630" s="8"/>
      <c r="C630" s="8"/>
      <c r="D630" s="8"/>
      <c r="E630" s="8"/>
      <c r="F630" s="8"/>
      <c r="G630" s="21"/>
      <c r="H630" s="12"/>
      <c r="I630" s="12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idden="1" x14ac:dyDescent="0.25">
      <c r="A631" s="8"/>
      <c r="B631" s="8"/>
      <c r="C631" s="8"/>
      <c r="D631" s="8"/>
      <c r="E631" s="8"/>
      <c r="F631" s="8"/>
      <c r="G631" s="21"/>
      <c r="H631" s="12"/>
      <c r="I631" s="12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idden="1" x14ac:dyDescent="0.25">
      <c r="A632" s="8"/>
      <c r="B632" s="8"/>
      <c r="C632" s="8"/>
      <c r="D632" s="8"/>
      <c r="E632" s="8"/>
      <c r="F632" s="8"/>
      <c r="G632" s="21"/>
      <c r="H632" s="12"/>
      <c r="I632" s="12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idden="1" x14ac:dyDescent="0.25">
      <c r="A633" s="8"/>
      <c r="B633" s="8"/>
      <c r="C633" s="8"/>
      <c r="D633" s="8"/>
      <c r="E633" s="8"/>
      <c r="F633" s="8"/>
      <c r="G633" s="21"/>
      <c r="H633" s="12"/>
      <c r="I633" s="12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idden="1" x14ac:dyDescent="0.25">
      <c r="A634" s="8"/>
      <c r="B634" s="8"/>
      <c r="C634" s="8"/>
      <c r="D634" s="8"/>
      <c r="E634" s="8"/>
      <c r="F634" s="8"/>
      <c r="G634" s="21"/>
      <c r="H634" s="12"/>
      <c r="I634" s="12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idden="1" x14ac:dyDescent="0.25">
      <c r="A635" s="8"/>
      <c r="B635" s="8"/>
      <c r="C635" s="8"/>
      <c r="D635" s="8"/>
      <c r="E635" s="8"/>
      <c r="F635" s="8"/>
      <c r="G635" s="21"/>
      <c r="H635" s="12"/>
      <c r="I635" s="12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idden="1" x14ac:dyDescent="0.25">
      <c r="A636" s="8"/>
      <c r="B636" s="8"/>
      <c r="C636" s="8"/>
      <c r="D636" s="8"/>
      <c r="E636" s="8"/>
      <c r="F636" s="8"/>
      <c r="G636" s="21"/>
      <c r="H636" s="12"/>
      <c r="I636" s="12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idden="1" x14ac:dyDescent="0.25">
      <c r="A637" s="8"/>
      <c r="B637" s="8"/>
      <c r="C637" s="8"/>
      <c r="D637" s="8"/>
      <c r="E637" s="8"/>
      <c r="F637" s="8"/>
      <c r="G637" s="21"/>
      <c r="H637" s="12"/>
      <c r="I637" s="12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idden="1" x14ac:dyDescent="0.25">
      <c r="A638" s="8"/>
      <c r="B638" s="8"/>
      <c r="C638" s="8"/>
      <c r="D638" s="8"/>
      <c r="E638" s="8"/>
      <c r="F638" s="8"/>
      <c r="G638" s="21"/>
      <c r="H638" s="12"/>
      <c r="I638" s="12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idden="1" x14ac:dyDescent="0.25">
      <c r="A639" s="8"/>
      <c r="B639" s="8"/>
      <c r="C639" s="8"/>
      <c r="D639" s="8"/>
      <c r="E639" s="8"/>
      <c r="F639" s="8"/>
      <c r="G639" s="21"/>
      <c r="H639" s="12"/>
      <c r="I639" s="12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idden="1" x14ac:dyDescent="0.25">
      <c r="A640" s="8"/>
      <c r="B640" s="8"/>
      <c r="C640" s="8"/>
      <c r="D640" s="8"/>
      <c r="E640" s="8"/>
      <c r="F640" s="8"/>
      <c r="G640" s="21"/>
      <c r="H640" s="12"/>
      <c r="I640" s="12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idden="1" x14ac:dyDescent="0.25">
      <c r="A641" s="8"/>
      <c r="B641" s="8"/>
      <c r="C641" s="8"/>
      <c r="D641" s="8"/>
      <c r="E641" s="8"/>
      <c r="F641" s="8"/>
      <c r="G641" s="21"/>
      <c r="H641" s="12"/>
      <c r="I641" s="12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idden="1" x14ac:dyDescent="0.25">
      <c r="A642" s="8"/>
      <c r="B642" s="8"/>
      <c r="C642" s="8"/>
      <c r="D642" s="8"/>
      <c r="E642" s="8"/>
      <c r="F642" s="8"/>
      <c r="G642" s="21"/>
      <c r="H642" s="12"/>
      <c r="I642" s="12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idden="1" x14ac:dyDescent="0.25">
      <c r="A643" s="8"/>
      <c r="B643" s="8"/>
      <c r="C643" s="8"/>
      <c r="D643" s="8"/>
      <c r="E643" s="8"/>
      <c r="F643" s="8"/>
      <c r="G643" s="21"/>
      <c r="H643" s="12"/>
      <c r="I643" s="12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idden="1" x14ac:dyDescent="0.25">
      <c r="A644" s="8"/>
      <c r="B644" s="8"/>
      <c r="C644" s="8"/>
      <c r="D644" s="8"/>
      <c r="E644" s="8"/>
      <c r="F644" s="8"/>
      <c r="G644" s="21"/>
      <c r="H644" s="12"/>
      <c r="I644" s="12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idden="1" x14ac:dyDescent="0.25">
      <c r="A645" s="8"/>
      <c r="B645" s="8"/>
      <c r="C645" s="8"/>
      <c r="D645" s="8"/>
      <c r="E645" s="8"/>
      <c r="F645" s="8"/>
      <c r="G645" s="21"/>
      <c r="H645" s="12"/>
      <c r="I645" s="12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idden="1" x14ac:dyDescent="0.25">
      <c r="A646" s="8"/>
      <c r="B646" s="8"/>
      <c r="C646" s="8"/>
      <c r="D646" s="8"/>
      <c r="E646" s="8"/>
      <c r="F646" s="8"/>
      <c r="G646" s="21"/>
      <c r="H646" s="12"/>
      <c r="I646" s="12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idden="1" x14ac:dyDescent="0.25">
      <c r="A647" s="8"/>
      <c r="B647" s="8"/>
      <c r="C647" s="8"/>
      <c r="D647" s="8"/>
      <c r="E647" s="8"/>
      <c r="F647" s="8"/>
      <c r="G647" s="21"/>
      <c r="H647" s="12"/>
      <c r="I647" s="12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idden="1" x14ac:dyDescent="0.25">
      <c r="A648" s="8"/>
      <c r="B648" s="8"/>
      <c r="C648" s="8"/>
      <c r="D648" s="8"/>
      <c r="E648" s="8"/>
      <c r="F648" s="8"/>
      <c r="G648" s="21"/>
      <c r="H648" s="12"/>
      <c r="I648" s="12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idden="1" x14ac:dyDescent="0.25">
      <c r="A649" s="8"/>
      <c r="B649" s="8"/>
      <c r="C649" s="8"/>
      <c r="D649" s="8"/>
      <c r="E649" s="8"/>
      <c r="F649" s="8"/>
      <c r="G649" s="21"/>
      <c r="H649" s="12"/>
      <c r="I649" s="12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idden="1" x14ac:dyDescent="0.25">
      <c r="A650" s="8"/>
      <c r="B650" s="8"/>
      <c r="C650" s="8"/>
      <c r="D650" s="8"/>
      <c r="E650" s="8"/>
      <c r="F650" s="8"/>
      <c r="G650" s="21"/>
      <c r="H650" s="12"/>
      <c r="I650" s="12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idden="1" x14ac:dyDescent="0.25">
      <c r="A651" s="8"/>
      <c r="B651" s="8"/>
      <c r="C651" s="8"/>
      <c r="D651" s="8"/>
      <c r="E651" s="8"/>
      <c r="F651" s="8"/>
      <c r="G651" s="21"/>
      <c r="H651" s="12"/>
      <c r="I651" s="12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idden="1" x14ac:dyDescent="0.25">
      <c r="A652" s="8"/>
      <c r="B652" s="8"/>
      <c r="C652" s="8"/>
      <c r="D652" s="8"/>
      <c r="E652" s="8"/>
      <c r="F652" s="8"/>
      <c r="G652" s="21"/>
      <c r="H652" s="12"/>
      <c r="I652" s="12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idden="1" x14ac:dyDescent="0.25">
      <c r="A653" s="8"/>
      <c r="B653" s="8"/>
      <c r="C653" s="8"/>
      <c r="D653" s="8"/>
      <c r="E653" s="8"/>
      <c r="F653" s="8"/>
      <c r="G653" s="21"/>
      <c r="H653" s="12"/>
      <c r="I653" s="12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idden="1" x14ac:dyDescent="0.25">
      <c r="A654" s="8"/>
      <c r="B654" s="8"/>
      <c r="C654" s="8"/>
      <c r="D654" s="8"/>
      <c r="E654" s="8"/>
      <c r="F654" s="8"/>
      <c r="G654" s="21"/>
      <c r="H654" s="12"/>
      <c r="I654" s="12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idden="1" x14ac:dyDescent="0.25">
      <c r="A655" s="8"/>
      <c r="B655" s="8"/>
      <c r="C655" s="8"/>
      <c r="D655" s="8"/>
      <c r="E655" s="8"/>
      <c r="F655" s="8"/>
      <c r="G655" s="21"/>
      <c r="H655" s="12"/>
      <c r="I655" s="12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idden="1" x14ac:dyDescent="0.25">
      <c r="A656" s="8"/>
      <c r="B656" s="8"/>
      <c r="C656" s="8"/>
      <c r="D656" s="8"/>
      <c r="E656" s="8"/>
      <c r="F656" s="8"/>
      <c r="G656" s="21"/>
      <c r="H656" s="12"/>
      <c r="I656" s="12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idden="1" x14ac:dyDescent="0.25">
      <c r="A657" s="8"/>
      <c r="B657" s="8"/>
      <c r="C657" s="8"/>
      <c r="D657" s="8"/>
      <c r="E657" s="8"/>
      <c r="F657" s="8"/>
      <c r="G657" s="21"/>
      <c r="H657" s="12"/>
      <c r="I657" s="12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idden="1" x14ac:dyDescent="0.25">
      <c r="A658" s="8"/>
      <c r="B658" s="8"/>
      <c r="C658" s="8"/>
      <c r="D658" s="8"/>
      <c r="E658" s="8"/>
      <c r="F658" s="8"/>
      <c r="G658" s="21"/>
      <c r="H658" s="12"/>
      <c r="I658" s="12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idden="1" x14ac:dyDescent="0.25">
      <c r="A659" s="8"/>
      <c r="B659" s="8"/>
      <c r="C659" s="8"/>
      <c r="D659" s="8"/>
      <c r="E659" s="8"/>
      <c r="F659" s="8"/>
      <c r="G659" s="21"/>
      <c r="H659" s="12"/>
      <c r="I659" s="12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idden="1" x14ac:dyDescent="0.25">
      <c r="A660" s="8"/>
      <c r="B660" s="8"/>
      <c r="C660" s="8"/>
      <c r="D660" s="8"/>
      <c r="E660" s="8"/>
      <c r="F660" s="8"/>
      <c r="G660" s="21"/>
      <c r="H660" s="12"/>
      <c r="I660" s="12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idden="1" x14ac:dyDescent="0.25">
      <c r="A661" s="8"/>
      <c r="B661" s="8"/>
      <c r="C661" s="8"/>
      <c r="D661" s="8"/>
      <c r="E661" s="8"/>
      <c r="F661" s="8"/>
      <c r="G661" s="21"/>
      <c r="H661" s="12"/>
      <c r="I661" s="12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idden="1" x14ac:dyDescent="0.25">
      <c r="A662" s="8"/>
      <c r="B662" s="8"/>
      <c r="C662" s="8"/>
      <c r="D662" s="8"/>
      <c r="E662" s="8"/>
      <c r="F662" s="8"/>
      <c r="G662" s="21"/>
      <c r="H662" s="12"/>
      <c r="I662" s="12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idden="1" x14ac:dyDescent="0.25">
      <c r="A663" s="8"/>
      <c r="B663" s="8"/>
      <c r="C663" s="8"/>
      <c r="D663" s="8"/>
      <c r="E663" s="8"/>
      <c r="F663" s="8"/>
      <c r="G663" s="21"/>
      <c r="H663" s="12"/>
      <c r="I663" s="12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idden="1" x14ac:dyDescent="0.25">
      <c r="A664" s="8"/>
      <c r="B664" s="8"/>
      <c r="C664" s="8"/>
      <c r="D664" s="8"/>
      <c r="E664" s="8"/>
      <c r="F664" s="8"/>
      <c r="G664" s="21"/>
      <c r="H664" s="12"/>
      <c r="I664" s="12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idden="1" x14ac:dyDescent="0.25">
      <c r="A665" s="8"/>
      <c r="B665" s="8"/>
      <c r="C665" s="8"/>
      <c r="D665" s="8"/>
      <c r="E665" s="8"/>
      <c r="F665" s="8"/>
      <c r="G665" s="21"/>
      <c r="H665" s="12"/>
      <c r="I665" s="12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idden="1" x14ac:dyDescent="0.25">
      <c r="A666" s="8"/>
      <c r="B666" s="8"/>
      <c r="C666" s="8"/>
      <c r="D666" s="8"/>
      <c r="E666" s="8"/>
      <c r="F666" s="8"/>
      <c r="G666" s="21"/>
      <c r="H666" s="12"/>
      <c r="I666" s="12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idden="1" x14ac:dyDescent="0.25">
      <c r="A667" s="8"/>
      <c r="B667" s="8"/>
      <c r="C667" s="8"/>
      <c r="D667" s="8"/>
      <c r="E667" s="8"/>
      <c r="F667" s="8"/>
      <c r="G667" s="21"/>
      <c r="H667" s="12"/>
      <c r="I667" s="12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idden="1" x14ac:dyDescent="0.25">
      <c r="A668" s="8"/>
      <c r="B668" s="8"/>
      <c r="C668" s="8"/>
      <c r="D668" s="8"/>
      <c r="E668" s="8"/>
      <c r="F668" s="8"/>
      <c r="G668" s="21"/>
      <c r="H668" s="12"/>
      <c r="I668" s="12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idden="1" x14ac:dyDescent="0.25">
      <c r="A669" s="8"/>
      <c r="B669" s="8"/>
      <c r="C669" s="8"/>
      <c r="D669" s="8"/>
      <c r="E669" s="8"/>
      <c r="F669" s="8"/>
      <c r="G669" s="21"/>
      <c r="H669" s="12"/>
      <c r="I669" s="12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idden="1" x14ac:dyDescent="0.25">
      <c r="A670" s="8"/>
      <c r="B670" s="8"/>
      <c r="C670" s="8"/>
      <c r="D670" s="8"/>
      <c r="E670" s="8"/>
      <c r="F670" s="8"/>
      <c r="G670" s="21"/>
      <c r="H670" s="12"/>
      <c r="I670" s="12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idden="1" x14ac:dyDescent="0.25">
      <c r="A671" s="8"/>
      <c r="B671" s="8"/>
      <c r="C671" s="8"/>
      <c r="D671" s="8"/>
      <c r="E671" s="8"/>
      <c r="F671" s="8"/>
      <c r="G671" s="21"/>
      <c r="H671" s="12"/>
      <c r="I671" s="12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idden="1" x14ac:dyDescent="0.25">
      <c r="A672" s="8"/>
      <c r="B672" s="8"/>
      <c r="C672" s="8"/>
      <c r="D672" s="8"/>
      <c r="E672" s="8"/>
      <c r="F672" s="8"/>
      <c r="G672" s="21"/>
      <c r="H672" s="12"/>
      <c r="I672" s="12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idden="1" x14ac:dyDescent="0.25">
      <c r="A673" s="8"/>
      <c r="B673" s="8"/>
      <c r="C673" s="8"/>
      <c r="D673" s="8"/>
      <c r="E673" s="8"/>
      <c r="F673" s="8"/>
      <c r="G673" s="21"/>
      <c r="H673" s="12"/>
      <c r="I673" s="12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idden="1" x14ac:dyDescent="0.25">
      <c r="A674" s="8"/>
      <c r="B674" s="8"/>
      <c r="C674" s="8"/>
      <c r="D674" s="8"/>
      <c r="E674" s="8"/>
      <c r="F674" s="8"/>
      <c r="G674" s="21"/>
      <c r="H674" s="12"/>
      <c r="I674" s="12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idden="1" x14ac:dyDescent="0.25">
      <c r="A675" s="8"/>
      <c r="B675" s="8"/>
      <c r="C675" s="8"/>
      <c r="D675" s="8"/>
      <c r="E675" s="8"/>
      <c r="F675" s="8"/>
      <c r="G675" s="21"/>
      <c r="H675" s="12"/>
      <c r="I675" s="12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idden="1" x14ac:dyDescent="0.25">
      <c r="A676" s="8"/>
      <c r="B676" s="8"/>
      <c r="C676" s="8"/>
      <c r="D676" s="8"/>
      <c r="E676" s="8"/>
      <c r="F676" s="8"/>
      <c r="G676" s="21"/>
      <c r="H676" s="12"/>
      <c r="I676" s="12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idden="1" x14ac:dyDescent="0.25">
      <c r="A677" s="8"/>
      <c r="B677" s="8"/>
      <c r="C677" s="8"/>
      <c r="D677" s="8"/>
      <c r="E677" s="8"/>
      <c r="F677" s="8"/>
      <c r="G677" s="21"/>
      <c r="H677" s="12"/>
      <c r="I677" s="12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idden="1" x14ac:dyDescent="0.25">
      <c r="A678" s="8"/>
      <c r="B678" s="8"/>
      <c r="C678" s="8"/>
      <c r="D678" s="8"/>
      <c r="E678" s="8"/>
      <c r="F678" s="8"/>
      <c r="G678" s="21"/>
      <c r="H678" s="12"/>
      <c r="I678" s="12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idden="1" x14ac:dyDescent="0.25">
      <c r="A679" s="8"/>
      <c r="B679" s="8"/>
      <c r="C679" s="8"/>
      <c r="D679" s="8"/>
      <c r="E679" s="8"/>
      <c r="F679" s="8"/>
      <c r="G679" s="21"/>
      <c r="H679" s="12"/>
      <c r="I679" s="12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idden="1" x14ac:dyDescent="0.25">
      <c r="A680" s="8"/>
      <c r="B680" s="8"/>
      <c r="C680" s="8"/>
      <c r="D680" s="8"/>
      <c r="E680" s="8"/>
      <c r="F680" s="8"/>
      <c r="G680" s="21"/>
      <c r="H680" s="12"/>
      <c r="I680" s="12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idden="1" x14ac:dyDescent="0.25">
      <c r="A681" s="8"/>
      <c r="B681" s="8"/>
      <c r="C681" s="8"/>
      <c r="D681" s="8"/>
      <c r="E681" s="8"/>
      <c r="F681" s="8"/>
      <c r="G681" s="21"/>
      <c r="H681" s="12"/>
      <c r="I681" s="12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idden="1" x14ac:dyDescent="0.25">
      <c r="A682" s="8"/>
      <c r="B682" s="8"/>
      <c r="C682" s="8"/>
      <c r="D682" s="8"/>
      <c r="E682" s="8"/>
      <c r="F682" s="8"/>
      <c r="G682" s="21"/>
      <c r="H682" s="12"/>
      <c r="I682" s="12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idden="1" x14ac:dyDescent="0.25">
      <c r="A683" s="8"/>
      <c r="B683" s="8"/>
      <c r="C683" s="8"/>
      <c r="D683" s="8"/>
      <c r="E683" s="8"/>
      <c r="F683" s="8"/>
      <c r="G683" s="21"/>
      <c r="H683" s="12"/>
      <c r="I683" s="12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idden="1" x14ac:dyDescent="0.25">
      <c r="A684" s="8"/>
      <c r="B684" s="8"/>
      <c r="C684" s="8"/>
      <c r="D684" s="8"/>
      <c r="E684" s="8"/>
      <c r="F684" s="8"/>
      <c r="G684" s="21"/>
      <c r="H684" s="12"/>
      <c r="I684" s="12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idden="1" x14ac:dyDescent="0.25">
      <c r="A685" s="8"/>
      <c r="B685" s="8"/>
      <c r="C685" s="8"/>
      <c r="D685" s="8"/>
      <c r="E685" s="8"/>
      <c r="F685" s="8"/>
      <c r="G685" s="21"/>
      <c r="H685" s="12"/>
      <c r="I685" s="12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idden="1" x14ac:dyDescent="0.25">
      <c r="A686" s="8"/>
      <c r="B686" s="8"/>
      <c r="C686" s="8"/>
      <c r="D686" s="8"/>
      <c r="E686" s="8"/>
      <c r="F686" s="8"/>
      <c r="G686" s="21"/>
      <c r="H686" s="12"/>
      <c r="I686" s="12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idden="1" x14ac:dyDescent="0.25">
      <c r="A687" s="8"/>
      <c r="B687" s="8"/>
      <c r="C687" s="8"/>
      <c r="D687" s="8"/>
      <c r="E687" s="8"/>
      <c r="F687" s="8"/>
      <c r="G687" s="21"/>
      <c r="H687" s="12"/>
      <c r="I687" s="12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idden="1" x14ac:dyDescent="0.25">
      <c r="A688" s="8"/>
      <c r="B688" s="8"/>
      <c r="C688" s="8"/>
      <c r="D688" s="8"/>
      <c r="E688" s="8"/>
      <c r="F688" s="8"/>
      <c r="G688" s="21"/>
      <c r="H688" s="12"/>
      <c r="I688" s="12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idden="1" x14ac:dyDescent="0.25">
      <c r="A689" s="8"/>
      <c r="B689" s="8"/>
      <c r="C689" s="8"/>
      <c r="D689" s="8"/>
      <c r="E689" s="8"/>
      <c r="F689" s="8"/>
      <c r="G689" s="21"/>
      <c r="H689" s="12"/>
      <c r="I689" s="12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idden="1" x14ac:dyDescent="0.25">
      <c r="A690" s="8"/>
      <c r="B690" s="8"/>
      <c r="C690" s="8"/>
      <c r="D690" s="8"/>
      <c r="E690" s="8"/>
      <c r="F690" s="8"/>
      <c r="G690" s="21"/>
      <c r="H690" s="12"/>
      <c r="I690" s="12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idden="1" x14ac:dyDescent="0.25">
      <c r="A691" s="8"/>
      <c r="B691" s="8"/>
      <c r="C691" s="8"/>
      <c r="D691" s="8"/>
      <c r="E691" s="8"/>
      <c r="F691" s="8"/>
      <c r="G691" s="21"/>
      <c r="H691" s="12"/>
      <c r="I691" s="12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idden="1" x14ac:dyDescent="0.25">
      <c r="A692" s="8"/>
      <c r="B692" s="8"/>
      <c r="C692" s="8"/>
      <c r="D692" s="8"/>
      <c r="E692" s="8"/>
      <c r="F692" s="8"/>
      <c r="G692" s="21"/>
      <c r="H692" s="12"/>
      <c r="I692" s="12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idden="1" x14ac:dyDescent="0.25">
      <c r="A693" s="8"/>
      <c r="B693" s="8"/>
      <c r="C693" s="8"/>
      <c r="D693" s="8"/>
      <c r="E693" s="8"/>
      <c r="F693" s="8"/>
      <c r="G693" s="21"/>
      <c r="H693" s="12"/>
      <c r="I693" s="12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idden="1" x14ac:dyDescent="0.25">
      <c r="A694" s="8"/>
      <c r="B694" s="8"/>
      <c r="C694" s="8"/>
      <c r="D694" s="8"/>
      <c r="E694" s="8"/>
      <c r="F694" s="8"/>
      <c r="G694" s="21"/>
      <c r="H694" s="12"/>
      <c r="I694" s="12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idden="1" x14ac:dyDescent="0.25">
      <c r="A695" s="8"/>
      <c r="B695" s="8"/>
      <c r="C695" s="8"/>
      <c r="D695" s="8"/>
      <c r="E695" s="8"/>
      <c r="F695" s="8"/>
      <c r="G695" s="21"/>
      <c r="H695" s="12"/>
      <c r="I695" s="12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idden="1" x14ac:dyDescent="0.25">
      <c r="A696" s="8"/>
      <c r="B696" s="8"/>
      <c r="C696" s="8"/>
      <c r="D696" s="8"/>
      <c r="E696" s="8"/>
      <c r="F696" s="8"/>
      <c r="G696" s="21"/>
      <c r="H696" s="12"/>
      <c r="I696" s="12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idden="1" x14ac:dyDescent="0.25">
      <c r="A697" s="8"/>
      <c r="B697" s="8"/>
      <c r="C697" s="8"/>
      <c r="D697" s="8"/>
      <c r="E697" s="8"/>
      <c r="F697" s="8"/>
      <c r="G697" s="21"/>
      <c r="H697" s="12"/>
      <c r="I697" s="12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idden="1" x14ac:dyDescent="0.25">
      <c r="A698" s="8"/>
      <c r="B698" s="8"/>
      <c r="C698" s="8"/>
      <c r="D698" s="8"/>
      <c r="E698" s="8"/>
      <c r="F698" s="8"/>
      <c r="G698" s="21"/>
      <c r="H698" s="12"/>
      <c r="I698" s="12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idden="1" x14ac:dyDescent="0.25">
      <c r="A699" s="8"/>
      <c r="B699" s="8"/>
      <c r="C699" s="8"/>
      <c r="D699" s="8"/>
      <c r="E699" s="8"/>
      <c r="F699" s="8"/>
      <c r="G699" s="21"/>
      <c r="H699" s="12"/>
      <c r="I699" s="12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idden="1" x14ac:dyDescent="0.25">
      <c r="A700" s="8"/>
      <c r="B700" s="8"/>
      <c r="C700" s="8"/>
      <c r="D700" s="8"/>
      <c r="E700" s="8"/>
      <c r="F700" s="8"/>
      <c r="G700" s="21"/>
      <c r="H700" s="12"/>
      <c r="I700" s="12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idden="1" x14ac:dyDescent="0.25">
      <c r="A701" s="8"/>
      <c r="B701" s="8"/>
      <c r="C701" s="8"/>
      <c r="D701" s="8"/>
      <c r="E701" s="8"/>
      <c r="F701" s="8"/>
      <c r="G701" s="21"/>
      <c r="H701" s="12"/>
      <c r="I701" s="12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idden="1" x14ac:dyDescent="0.25">
      <c r="A702" s="8"/>
      <c r="B702" s="8"/>
      <c r="C702" s="8"/>
      <c r="D702" s="8"/>
      <c r="E702" s="8"/>
      <c r="F702" s="8"/>
      <c r="G702" s="21"/>
      <c r="H702" s="12"/>
      <c r="I702" s="12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idden="1" x14ac:dyDescent="0.25">
      <c r="A703" s="8"/>
      <c r="B703" s="8"/>
      <c r="C703" s="8"/>
      <c r="D703" s="8"/>
      <c r="E703" s="8"/>
      <c r="F703" s="8"/>
      <c r="G703" s="21"/>
      <c r="H703" s="12"/>
      <c r="I703" s="12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idden="1" x14ac:dyDescent="0.25">
      <c r="A704" s="8"/>
      <c r="B704" s="8"/>
      <c r="C704" s="8"/>
      <c r="D704" s="8"/>
      <c r="E704" s="8"/>
      <c r="F704" s="8"/>
      <c r="G704" s="21"/>
      <c r="H704" s="12"/>
      <c r="I704" s="12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idden="1" x14ac:dyDescent="0.25">
      <c r="A705" s="8"/>
      <c r="B705" s="8"/>
      <c r="C705" s="8"/>
      <c r="D705" s="8"/>
      <c r="E705" s="8"/>
      <c r="F705" s="8"/>
      <c r="G705" s="21"/>
      <c r="H705" s="12"/>
      <c r="I705" s="12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idden="1" x14ac:dyDescent="0.25">
      <c r="A706" s="8"/>
      <c r="B706" s="8"/>
      <c r="C706" s="8"/>
      <c r="D706" s="8"/>
      <c r="E706" s="8"/>
      <c r="F706" s="8"/>
      <c r="G706" s="21"/>
      <c r="H706" s="12"/>
      <c r="I706" s="12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idden="1" x14ac:dyDescent="0.25">
      <c r="A707" s="8"/>
      <c r="B707" s="8"/>
      <c r="C707" s="8"/>
      <c r="D707" s="8"/>
      <c r="E707" s="8"/>
      <c r="F707" s="8"/>
      <c r="G707" s="21"/>
      <c r="H707" s="12"/>
      <c r="I707" s="12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idden="1" x14ac:dyDescent="0.25">
      <c r="A708" s="8"/>
      <c r="B708" s="8"/>
      <c r="C708" s="8"/>
      <c r="D708" s="8"/>
      <c r="E708" s="8"/>
      <c r="F708" s="8"/>
      <c r="G708" s="21"/>
      <c r="H708" s="12"/>
      <c r="I708" s="12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idden="1" x14ac:dyDescent="0.25">
      <c r="A709" s="8"/>
      <c r="B709" s="8"/>
      <c r="C709" s="8"/>
      <c r="D709" s="8"/>
      <c r="E709" s="8"/>
      <c r="F709" s="8"/>
      <c r="G709" s="21"/>
      <c r="H709" s="12"/>
      <c r="I709" s="12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idden="1" x14ac:dyDescent="0.25">
      <c r="A710" s="8"/>
      <c r="B710" s="8"/>
      <c r="C710" s="8"/>
      <c r="D710" s="8"/>
      <c r="E710" s="8"/>
      <c r="F710" s="8"/>
      <c r="G710" s="21"/>
      <c r="H710" s="12"/>
      <c r="I710" s="12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idden="1" x14ac:dyDescent="0.25">
      <c r="A711" s="8"/>
      <c r="B711" s="8"/>
      <c r="C711" s="8"/>
      <c r="D711" s="8"/>
      <c r="E711" s="8"/>
      <c r="F711" s="8"/>
      <c r="G711" s="21"/>
      <c r="H711" s="12"/>
      <c r="I711" s="12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idden="1" x14ac:dyDescent="0.25">
      <c r="A712" s="8"/>
      <c r="B712" s="8"/>
      <c r="C712" s="8"/>
      <c r="D712" s="8"/>
      <c r="E712" s="8"/>
      <c r="F712" s="8"/>
      <c r="G712" s="21"/>
      <c r="H712" s="12"/>
      <c r="I712" s="12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idden="1" x14ac:dyDescent="0.25">
      <c r="A713" s="8"/>
      <c r="B713" s="8"/>
      <c r="C713" s="8"/>
      <c r="D713" s="8"/>
      <c r="E713" s="8"/>
      <c r="F713" s="8"/>
      <c r="G713" s="21"/>
      <c r="H713" s="12"/>
      <c r="I713" s="12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idden="1" x14ac:dyDescent="0.25">
      <c r="A714" s="8"/>
      <c r="B714" s="8"/>
      <c r="C714" s="8"/>
      <c r="D714" s="8"/>
      <c r="E714" s="8"/>
      <c r="F714" s="8"/>
      <c r="G714" s="21"/>
      <c r="H714" s="12"/>
      <c r="I714" s="12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idden="1" x14ac:dyDescent="0.25">
      <c r="A715" s="8"/>
      <c r="B715" s="8"/>
      <c r="C715" s="8"/>
      <c r="D715" s="8"/>
      <c r="E715" s="8"/>
      <c r="F715" s="8"/>
      <c r="G715" s="21"/>
      <c r="H715" s="12"/>
      <c r="I715" s="12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idden="1" x14ac:dyDescent="0.25">
      <c r="A716" s="8"/>
      <c r="B716" s="8"/>
      <c r="C716" s="8"/>
      <c r="D716" s="8"/>
      <c r="E716" s="8"/>
      <c r="F716" s="8"/>
      <c r="G716" s="21"/>
      <c r="H716" s="12"/>
      <c r="I716" s="12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idden="1" x14ac:dyDescent="0.25">
      <c r="A717" s="8"/>
      <c r="B717" s="8"/>
      <c r="C717" s="8"/>
      <c r="D717" s="8"/>
      <c r="E717" s="8"/>
      <c r="F717" s="8"/>
      <c r="G717" s="21"/>
      <c r="H717" s="12"/>
      <c r="I717" s="12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idden="1" x14ac:dyDescent="0.25">
      <c r="A718" s="8"/>
      <c r="B718" s="8"/>
      <c r="C718" s="8"/>
      <c r="D718" s="8"/>
      <c r="E718" s="8"/>
      <c r="F718" s="8"/>
      <c r="G718" s="21"/>
      <c r="H718" s="12"/>
      <c r="I718" s="12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idden="1" x14ac:dyDescent="0.25">
      <c r="A719" s="8"/>
      <c r="B719" s="8"/>
      <c r="C719" s="8"/>
      <c r="D719" s="8"/>
      <c r="E719" s="8"/>
      <c r="F719" s="8"/>
      <c r="G719" s="21"/>
      <c r="H719" s="12"/>
      <c r="I719" s="12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idden="1" x14ac:dyDescent="0.25">
      <c r="A720" s="8"/>
      <c r="B720" s="8"/>
      <c r="C720" s="8"/>
      <c r="D720" s="8"/>
      <c r="E720" s="8"/>
      <c r="F720" s="8"/>
      <c r="G720" s="21"/>
      <c r="H720" s="12"/>
      <c r="I720" s="12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idden="1" x14ac:dyDescent="0.25">
      <c r="A721" s="8"/>
      <c r="B721" s="8"/>
      <c r="C721" s="8"/>
      <c r="D721" s="8"/>
      <c r="E721" s="8"/>
      <c r="F721" s="8"/>
      <c r="G721" s="21"/>
      <c r="H721" s="12"/>
      <c r="I721" s="12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idden="1" x14ac:dyDescent="0.25">
      <c r="A722" s="8"/>
      <c r="B722" s="8"/>
      <c r="C722" s="8"/>
      <c r="D722" s="8"/>
      <c r="E722" s="8"/>
      <c r="F722" s="8"/>
      <c r="G722" s="21"/>
      <c r="H722" s="12"/>
      <c r="I722" s="12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idden="1" x14ac:dyDescent="0.25">
      <c r="A723" s="8"/>
      <c r="B723" s="8"/>
      <c r="C723" s="8"/>
      <c r="D723" s="8"/>
      <c r="E723" s="8"/>
      <c r="F723" s="8"/>
      <c r="G723" s="21"/>
      <c r="H723" s="12"/>
      <c r="I723" s="12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idden="1" x14ac:dyDescent="0.25">
      <c r="A724" s="8"/>
      <c r="B724" s="8"/>
      <c r="C724" s="8"/>
      <c r="D724" s="8"/>
      <c r="E724" s="8"/>
      <c r="F724" s="8"/>
      <c r="G724" s="21"/>
      <c r="H724" s="12"/>
      <c r="I724" s="12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idden="1" x14ac:dyDescent="0.25">
      <c r="A725" s="8"/>
      <c r="B725" s="8"/>
      <c r="C725" s="8"/>
      <c r="D725" s="8"/>
      <c r="E725" s="8"/>
      <c r="F725" s="8"/>
      <c r="G725" s="21"/>
      <c r="H725" s="12"/>
      <c r="I725" s="12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idden="1" x14ac:dyDescent="0.25">
      <c r="A726" s="8"/>
      <c r="B726" s="8"/>
      <c r="C726" s="8"/>
      <c r="D726" s="8"/>
      <c r="E726" s="8"/>
      <c r="F726" s="8"/>
      <c r="G726" s="21"/>
      <c r="H726" s="12"/>
      <c r="I726" s="12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idden="1" x14ac:dyDescent="0.25">
      <c r="A727" s="8"/>
      <c r="B727" s="8"/>
      <c r="C727" s="8"/>
      <c r="D727" s="8"/>
      <c r="E727" s="8"/>
      <c r="F727" s="8"/>
      <c r="G727" s="21"/>
      <c r="H727" s="12"/>
      <c r="I727" s="12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idden="1" x14ac:dyDescent="0.25">
      <c r="A728" s="8"/>
      <c r="B728" s="8"/>
      <c r="C728" s="8"/>
      <c r="D728" s="8"/>
      <c r="E728" s="8"/>
      <c r="F728" s="8"/>
      <c r="G728" s="21"/>
      <c r="H728" s="12"/>
      <c r="I728" s="12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idden="1" x14ac:dyDescent="0.25">
      <c r="A729" s="8"/>
      <c r="B729" s="8"/>
      <c r="C729" s="8"/>
      <c r="D729" s="8"/>
      <c r="E729" s="8"/>
      <c r="F729" s="8"/>
      <c r="G729" s="21"/>
      <c r="H729" s="12"/>
      <c r="I729" s="12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idden="1" x14ac:dyDescent="0.25">
      <c r="A730" s="8"/>
      <c r="B730" s="8"/>
      <c r="C730" s="8"/>
      <c r="D730" s="8"/>
      <c r="E730" s="8"/>
      <c r="F730" s="8"/>
      <c r="G730" s="21"/>
      <c r="H730" s="12"/>
      <c r="I730" s="12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idden="1" x14ac:dyDescent="0.25">
      <c r="A731" s="8"/>
      <c r="B731" s="8"/>
      <c r="C731" s="8"/>
      <c r="D731" s="8"/>
      <c r="E731" s="8"/>
      <c r="F731" s="8"/>
      <c r="G731" s="21"/>
      <c r="H731" s="12"/>
      <c r="I731" s="12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idden="1" x14ac:dyDescent="0.25">
      <c r="A732" s="8"/>
      <c r="B732" s="8"/>
      <c r="C732" s="8"/>
      <c r="D732" s="8"/>
      <c r="E732" s="8"/>
      <c r="F732" s="8"/>
      <c r="G732" s="21"/>
      <c r="H732" s="12"/>
      <c r="I732" s="12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idden="1" x14ac:dyDescent="0.25">
      <c r="A733" s="8"/>
      <c r="B733" s="8"/>
      <c r="C733" s="8"/>
      <c r="D733" s="8"/>
      <c r="E733" s="8"/>
      <c r="F733" s="8"/>
      <c r="G733" s="21"/>
      <c r="H733" s="12"/>
      <c r="I733" s="12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idden="1" x14ac:dyDescent="0.25">
      <c r="A734" s="8"/>
      <c r="B734" s="8"/>
      <c r="C734" s="8"/>
      <c r="D734" s="8"/>
      <c r="E734" s="8"/>
      <c r="F734" s="8"/>
      <c r="G734" s="21"/>
      <c r="H734" s="12"/>
      <c r="I734" s="12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idden="1" x14ac:dyDescent="0.25">
      <c r="A735" s="8"/>
      <c r="B735" s="8"/>
      <c r="C735" s="8"/>
      <c r="D735" s="8"/>
      <c r="E735" s="8"/>
      <c r="F735" s="8"/>
      <c r="G735" s="21"/>
      <c r="H735" s="12"/>
      <c r="I735" s="12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idden="1" x14ac:dyDescent="0.25">
      <c r="A736" s="8"/>
      <c r="B736" s="8"/>
      <c r="C736" s="8"/>
      <c r="D736" s="8"/>
      <c r="E736" s="8"/>
      <c r="F736" s="8"/>
      <c r="G736" s="21"/>
      <c r="H736" s="12"/>
      <c r="I736" s="12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idden="1" x14ac:dyDescent="0.25">
      <c r="A737" s="8"/>
      <c r="B737" s="8"/>
      <c r="C737" s="8"/>
      <c r="D737" s="8"/>
      <c r="E737" s="8"/>
      <c r="F737" s="8"/>
      <c r="G737" s="21"/>
      <c r="H737" s="12"/>
      <c r="I737" s="12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idden="1" x14ac:dyDescent="0.25">
      <c r="A738" s="8"/>
      <c r="B738" s="8"/>
      <c r="C738" s="8"/>
      <c r="D738" s="8"/>
      <c r="E738" s="8"/>
      <c r="F738" s="8"/>
      <c r="G738" s="21"/>
      <c r="H738" s="12"/>
      <c r="I738" s="12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idden="1" x14ac:dyDescent="0.25">
      <c r="A739" s="8"/>
      <c r="B739" s="8"/>
      <c r="C739" s="8"/>
      <c r="D739" s="8"/>
      <c r="E739" s="8"/>
      <c r="F739" s="8"/>
      <c r="G739" s="21"/>
      <c r="H739" s="12"/>
      <c r="I739" s="12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idden="1" x14ac:dyDescent="0.25">
      <c r="A740" s="8"/>
      <c r="B740" s="8"/>
      <c r="C740" s="8"/>
      <c r="D740" s="8"/>
      <c r="E740" s="8"/>
      <c r="F740" s="8"/>
      <c r="G740" s="21"/>
      <c r="H740" s="12"/>
      <c r="I740" s="12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idden="1" x14ac:dyDescent="0.25">
      <c r="A741" s="8"/>
      <c r="B741" s="8"/>
      <c r="C741" s="8"/>
      <c r="D741" s="8"/>
      <c r="E741" s="8"/>
      <c r="F741" s="8"/>
      <c r="G741" s="21"/>
      <c r="H741" s="12"/>
      <c r="I741" s="12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idden="1" x14ac:dyDescent="0.25">
      <c r="A742" s="8"/>
      <c r="B742" s="8"/>
      <c r="C742" s="8"/>
      <c r="D742" s="8"/>
      <c r="E742" s="8"/>
      <c r="F742" s="8"/>
      <c r="G742" s="21"/>
      <c r="H742" s="12"/>
      <c r="I742" s="12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idden="1" x14ac:dyDescent="0.25">
      <c r="A743" s="8"/>
      <c r="B743" s="8"/>
      <c r="C743" s="8"/>
      <c r="D743" s="8"/>
      <c r="E743" s="8"/>
      <c r="F743" s="8"/>
      <c r="G743" s="21"/>
      <c r="H743" s="12"/>
      <c r="I743" s="12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idden="1" x14ac:dyDescent="0.25">
      <c r="A744" s="8"/>
      <c r="B744" s="8"/>
      <c r="C744" s="8"/>
      <c r="D744" s="8"/>
      <c r="E744" s="8"/>
      <c r="F744" s="8"/>
      <c r="G744" s="21"/>
      <c r="H744" s="12"/>
      <c r="I744" s="12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idden="1" x14ac:dyDescent="0.25">
      <c r="A745" s="8"/>
      <c r="B745" s="8"/>
      <c r="C745" s="8"/>
      <c r="D745" s="8"/>
      <c r="E745" s="8"/>
      <c r="F745" s="8"/>
      <c r="G745" s="21"/>
      <c r="H745" s="12"/>
      <c r="I745" s="12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idden="1" x14ac:dyDescent="0.25">
      <c r="A746" s="8"/>
      <c r="B746" s="8"/>
      <c r="C746" s="8"/>
      <c r="D746" s="8"/>
      <c r="E746" s="8"/>
      <c r="F746" s="8"/>
      <c r="G746" s="21"/>
      <c r="H746" s="12"/>
      <c r="I746" s="12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idden="1" x14ac:dyDescent="0.25">
      <c r="A747" s="8"/>
      <c r="B747" s="8"/>
      <c r="C747" s="8"/>
      <c r="D747" s="8"/>
      <c r="E747" s="8"/>
      <c r="F747" s="8"/>
      <c r="G747" s="21"/>
      <c r="H747" s="12"/>
      <c r="I747" s="12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idden="1" x14ac:dyDescent="0.25">
      <c r="A748" s="8"/>
      <c r="B748" s="8"/>
      <c r="C748" s="8"/>
      <c r="D748" s="8"/>
      <c r="E748" s="8"/>
      <c r="F748" s="8"/>
      <c r="G748" s="21"/>
      <c r="H748" s="12"/>
      <c r="I748" s="12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idden="1" x14ac:dyDescent="0.25">
      <c r="A749" s="8"/>
      <c r="B749" s="8"/>
      <c r="C749" s="8"/>
      <c r="D749" s="8"/>
      <c r="E749" s="8"/>
      <c r="F749" s="8"/>
      <c r="G749" s="21"/>
      <c r="H749" s="12"/>
      <c r="I749" s="12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idden="1" x14ac:dyDescent="0.25">
      <c r="A750" s="8"/>
      <c r="B750" s="8"/>
      <c r="C750" s="8"/>
      <c r="D750" s="8"/>
      <c r="E750" s="8"/>
      <c r="F750" s="8"/>
      <c r="G750" s="21"/>
      <c r="H750" s="12"/>
      <c r="I750" s="12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idden="1" x14ac:dyDescent="0.25">
      <c r="A751" s="8"/>
      <c r="B751" s="8"/>
      <c r="C751" s="8"/>
      <c r="D751" s="8"/>
      <c r="E751" s="8"/>
      <c r="F751" s="8"/>
      <c r="G751" s="21"/>
      <c r="H751" s="12"/>
      <c r="I751" s="12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idden="1" x14ac:dyDescent="0.25">
      <c r="A752" s="8"/>
      <c r="B752" s="8"/>
      <c r="C752" s="8"/>
      <c r="D752" s="8"/>
      <c r="E752" s="8"/>
      <c r="F752" s="8"/>
      <c r="G752" s="21"/>
      <c r="H752" s="12"/>
      <c r="I752" s="12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idden="1" x14ac:dyDescent="0.25">
      <c r="A753" s="8"/>
      <c r="B753" s="8"/>
      <c r="C753" s="8"/>
      <c r="D753" s="8"/>
      <c r="E753" s="8"/>
      <c r="F753" s="8"/>
      <c r="G753" s="21"/>
      <c r="H753" s="12"/>
      <c r="I753" s="12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idden="1" x14ac:dyDescent="0.25">
      <c r="A754" s="8"/>
      <c r="B754" s="8"/>
      <c r="C754" s="8"/>
      <c r="D754" s="8"/>
      <c r="E754" s="8"/>
      <c r="F754" s="8"/>
      <c r="G754" s="21"/>
      <c r="H754" s="12"/>
      <c r="I754" s="12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idden="1" x14ac:dyDescent="0.25">
      <c r="A755" s="8"/>
      <c r="B755" s="8"/>
      <c r="C755" s="8"/>
      <c r="D755" s="8"/>
      <c r="E755" s="8"/>
      <c r="F755" s="8"/>
      <c r="G755" s="21"/>
      <c r="H755" s="12"/>
      <c r="I755" s="12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idden="1" x14ac:dyDescent="0.25">
      <c r="A756" s="8"/>
      <c r="B756" s="8"/>
      <c r="C756" s="8"/>
      <c r="D756" s="8"/>
      <c r="E756" s="8"/>
      <c r="F756" s="8"/>
      <c r="G756" s="21"/>
      <c r="H756" s="12"/>
      <c r="I756" s="12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idden="1" x14ac:dyDescent="0.25">
      <c r="A757" s="8"/>
      <c r="B757" s="8"/>
      <c r="C757" s="8"/>
      <c r="D757" s="8"/>
      <c r="E757" s="8"/>
      <c r="F757" s="8"/>
      <c r="G757" s="21"/>
      <c r="H757" s="12"/>
      <c r="I757" s="12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idden="1" x14ac:dyDescent="0.25">
      <c r="A758" s="8"/>
      <c r="B758" s="8"/>
      <c r="C758" s="8"/>
      <c r="D758" s="8"/>
      <c r="E758" s="8"/>
      <c r="F758" s="8"/>
      <c r="G758" s="21"/>
      <c r="H758" s="12"/>
      <c r="I758" s="12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idden="1" x14ac:dyDescent="0.25">
      <c r="A759" s="8"/>
      <c r="B759" s="8"/>
      <c r="C759" s="8"/>
      <c r="D759" s="8"/>
      <c r="E759" s="8"/>
      <c r="F759" s="8"/>
      <c r="G759" s="21"/>
      <c r="H759" s="12"/>
      <c r="I759" s="12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idden="1" x14ac:dyDescent="0.25">
      <c r="A760" s="8"/>
      <c r="B760" s="8"/>
      <c r="C760" s="8"/>
      <c r="D760" s="8"/>
      <c r="E760" s="8"/>
      <c r="F760" s="8"/>
      <c r="G760" s="21"/>
      <c r="H760" s="12"/>
      <c r="I760" s="12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idden="1" x14ac:dyDescent="0.25">
      <c r="A761" s="8"/>
      <c r="B761" s="8"/>
      <c r="C761" s="8"/>
      <c r="D761" s="8"/>
      <c r="E761" s="8"/>
      <c r="F761" s="8"/>
      <c r="G761" s="21"/>
      <c r="H761" s="12"/>
      <c r="I761" s="12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idden="1" x14ac:dyDescent="0.25">
      <c r="A762" s="8"/>
      <c r="B762" s="8"/>
      <c r="C762" s="8"/>
      <c r="D762" s="8"/>
      <c r="E762" s="8"/>
      <c r="F762" s="8"/>
      <c r="G762" s="21"/>
      <c r="H762" s="12"/>
      <c r="I762" s="12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idden="1" x14ac:dyDescent="0.25">
      <c r="A763" s="8"/>
      <c r="B763" s="8"/>
      <c r="C763" s="8"/>
      <c r="D763" s="8"/>
      <c r="E763" s="8"/>
      <c r="F763" s="8"/>
      <c r="G763" s="21"/>
      <c r="H763" s="12"/>
      <c r="I763" s="12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idden="1" x14ac:dyDescent="0.25">
      <c r="A764" s="8"/>
      <c r="B764" s="8"/>
      <c r="C764" s="8"/>
      <c r="D764" s="8"/>
      <c r="E764" s="8"/>
      <c r="F764" s="8"/>
      <c r="G764" s="21"/>
      <c r="H764" s="12"/>
      <c r="I764" s="12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idden="1" x14ac:dyDescent="0.25">
      <c r="A765" s="8"/>
      <c r="B765" s="8"/>
      <c r="C765" s="8"/>
      <c r="D765" s="8"/>
      <c r="E765" s="8"/>
      <c r="F765" s="8"/>
      <c r="G765" s="21"/>
      <c r="H765" s="12"/>
      <c r="I765" s="12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idden="1" x14ac:dyDescent="0.25">
      <c r="A766" s="8"/>
      <c r="B766" s="8"/>
      <c r="C766" s="8"/>
      <c r="D766" s="8"/>
      <c r="E766" s="8"/>
      <c r="F766" s="8"/>
      <c r="G766" s="21"/>
      <c r="H766" s="12"/>
      <c r="I766" s="12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idden="1" x14ac:dyDescent="0.25">
      <c r="A767" s="8"/>
      <c r="B767" s="8"/>
      <c r="C767" s="8"/>
      <c r="D767" s="8"/>
      <c r="E767" s="8"/>
      <c r="F767" s="8"/>
      <c r="G767" s="21"/>
      <c r="H767" s="12"/>
      <c r="I767" s="12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idden="1" x14ac:dyDescent="0.25">
      <c r="A768" s="8"/>
      <c r="B768" s="8"/>
      <c r="C768" s="8"/>
      <c r="D768" s="8"/>
      <c r="E768" s="8"/>
      <c r="F768" s="8"/>
      <c r="G768" s="21"/>
      <c r="H768" s="12"/>
      <c r="I768" s="12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idden="1" x14ac:dyDescent="0.25">
      <c r="A769" s="8"/>
      <c r="B769" s="8"/>
      <c r="C769" s="8"/>
      <c r="D769" s="8"/>
      <c r="E769" s="8"/>
      <c r="F769" s="8"/>
      <c r="G769" s="21"/>
      <c r="H769" s="12"/>
      <c r="I769" s="12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idden="1" x14ac:dyDescent="0.25">
      <c r="A770" s="8"/>
      <c r="B770" s="8"/>
      <c r="C770" s="8"/>
      <c r="D770" s="8"/>
      <c r="E770" s="8"/>
      <c r="F770" s="8"/>
      <c r="G770" s="21"/>
      <c r="H770" s="12"/>
      <c r="I770" s="12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idden="1" x14ac:dyDescent="0.25">
      <c r="A771" s="8"/>
      <c r="B771" s="8"/>
      <c r="C771" s="8"/>
      <c r="D771" s="8"/>
      <c r="E771" s="8"/>
      <c r="F771" s="8"/>
      <c r="G771" s="21"/>
      <c r="H771" s="12"/>
      <c r="I771" s="12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idden="1" x14ac:dyDescent="0.25">
      <c r="A772" s="8"/>
      <c r="B772" s="8"/>
      <c r="C772" s="8"/>
      <c r="D772" s="8"/>
      <c r="E772" s="8"/>
      <c r="F772" s="8"/>
      <c r="G772" s="21"/>
      <c r="H772" s="12"/>
      <c r="I772" s="12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idden="1" x14ac:dyDescent="0.25">
      <c r="A773" s="8"/>
      <c r="B773" s="8"/>
      <c r="C773" s="8"/>
      <c r="D773" s="8"/>
      <c r="E773" s="8"/>
      <c r="F773" s="8"/>
      <c r="G773" s="21"/>
      <c r="H773" s="12"/>
      <c r="I773" s="12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idden="1" x14ac:dyDescent="0.25">
      <c r="A774" s="8"/>
      <c r="B774" s="8"/>
      <c r="C774" s="8"/>
      <c r="D774" s="8"/>
      <c r="E774" s="8"/>
      <c r="F774" s="8"/>
      <c r="G774" s="21"/>
      <c r="H774" s="12"/>
      <c r="I774" s="12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idden="1" x14ac:dyDescent="0.25">
      <c r="A775" s="8"/>
      <c r="B775" s="8"/>
      <c r="C775" s="8"/>
      <c r="D775" s="8"/>
      <c r="E775" s="8"/>
      <c r="F775" s="8"/>
      <c r="G775" s="21"/>
      <c r="H775" s="12"/>
      <c r="I775" s="12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idden="1" x14ac:dyDescent="0.25">
      <c r="A776" s="8"/>
      <c r="B776" s="8"/>
      <c r="C776" s="8"/>
      <c r="D776" s="8"/>
      <c r="E776" s="8"/>
      <c r="F776" s="8"/>
      <c r="G776" s="21"/>
      <c r="H776" s="12"/>
      <c r="I776" s="12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idden="1" x14ac:dyDescent="0.25">
      <c r="A777" s="8"/>
      <c r="B777" s="8"/>
      <c r="C777" s="8"/>
      <c r="D777" s="8"/>
      <c r="E777" s="8"/>
      <c r="F777" s="8"/>
      <c r="G777" s="21"/>
      <c r="H777" s="12"/>
      <c r="I777" s="12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idden="1" x14ac:dyDescent="0.25">
      <c r="A778" s="8"/>
      <c r="B778" s="8"/>
      <c r="C778" s="8"/>
      <c r="D778" s="8"/>
      <c r="E778" s="8"/>
      <c r="F778" s="8"/>
      <c r="G778" s="21"/>
      <c r="H778" s="12"/>
      <c r="I778" s="12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idden="1" x14ac:dyDescent="0.25">
      <c r="A779" s="8"/>
      <c r="B779" s="8"/>
      <c r="C779" s="8"/>
      <c r="D779" s="8"/>
      <c r="E779" s="8"/>
      <c r="F779" s="8"/>
      <c r="G779" s="21"/>
      <c r="H779" s="12"/>
      <c r="I779" s="12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idden="1" x14ac:dyDescent="0.25">
      <c r="A780" s="8"/>
      <c r="B780" s="8"/>
      <c r="C780" s="8"/>
      <c r="D780" s="8"/>
      <c r="E780" s="8"/>
      <c r="F780" s="8"/>
      <c r="G780" s="21"/>
      <c r="H780" s="12"/>
      <c r="I780" s="12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idden="1" x14ac:dyDescent="0.25">
      <c r="A781" s="8"/>
      <c r="B781" s="8"/>
      <c r="C781" s="8"/>
      <c r="D781" s="8"/>
      <c r="E781" s="8"/>
      <c r="F781" s="8"/>
      <c r="G781" s="21"/>
      <c r="H781" s="12"/>
      <c r="I781" s="12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idden="1" x14ac:dyDescent="0.25">
      <c r="A782" s="8"/>
      <c r="B782" s="8"/>
      <c r="C782" s="8"/>
      <c r="D782" s="8"/>
      <c r="E782" s="8"/>
      <c r="F782" s="8"/>
      <c r="G782" s="21"/>
      <c r="H782" s="12"/>
      <c r="I782" s="12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idden="1" x14ac:dyDescent="0.25">
      <c r="A783" s="8"/>
      <c r="B783" s="8"/>
      <c r="C783" s="8"/>
      <c r="D783" s="8"/>
      <c r="E783" s="8"/>
      <c r="F783" s="8"/>
      <c r="G783" s="21"/>
      <c r="H783" s="12"/>
      <c r="I783" s="12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idden="1" x14ac:dyDescent="0.25">
      <c r="A784" s="8"/>
      <c r="B784" s="8"/>
      <c r="C784" s="8"/>
      <c r="D784" s="8"/>
      <c r="E784" s="8"/>
      <c r="F784" s="8"/>
      <c r="G784" s="21"/>
      <c r="H784" s="12"/>
      <c r="I784" s="12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idden="1" x14ac:dyDescent="0.25">
      <c r="A785" s="8"/>
      <c r="B785" s="8"/>
      <c r="C785" s="8"/>
      <c r="D785" s="8"/>
      <c r="E785" s="8"/>
      <c r="F785" s="8"/>
      <c r="G785" s="21"/>
      <c r="H785" s="12"/>
      <c r="I785" s="12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idden="1" x14ac:dyDescent="0.25">
      <c r="A786" s="8"/>
      <c r="B786" s="8"/>
      <c r="C786" s="8"/>
      <c r="D786" s="8"/>
      <c r="E786" s="8"/>
      <c r="F786" s="8"/>
      <c r="G786" s="21"/>
      <c r="H786" s="12"/>
      <c r="I786" s="12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idden="1" x14ac:dyDescent="0.25">
      <c r="A787" s="8"/>
      <c r="B787" s="8"/>
      <c r="C787" s="8"/>
      <c r="D787" s="8"/>
      <c r="E787" s="8"/>
      <c r="F787" s="8"/>
      <c r="G787" s="21"/>
      <c r="H787" s="12"/>
      <c r="I787" s="12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idden="1" x14ac:dyDescent="0.25">
      <c r="A788" s="8"/>
      <c r="B788" s="8"/>
      <c r="C788" s="8"/>
      <c r="D788" s="8"/>
      <c r="E788" s="8"/>
      <c r="F788" s="8"/>
      <c r="G788" s="21"/>
      <c r="H788" s="12"/>
      <c r="I788" s="12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idden="1" x14ac:dyDescent="0.25">
      <c r="A789" s="8"/>
      <c r="B789" s="8"/>
      <c r="C789" s="8"/>
      <c r="D789" s="8"/>
      <c r="E789" s="8"/>
      <c r="F789" s="8"/>
      <c r="G789" s="21"/>
      <c r="H789" s="12"/>
      <c r="I789" s="12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idden="1" x14ac:dyDescent="0.25">
      <c r="A790" s="8"/>
      <c r="B790" s="8"/>
      <c r="C790" s="8"/>
      <c r="D790" s="8"/>
      <c r="E790" s="8"/>
      <c r="F790" s="8"/>
      <c r="G790" s="21"/>
      <c r="H790" s="12"/>
      <c r="I790" s="12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idden="1" x14ac:dyDescent="0.25">
      <c r="A791" s="8"/>
      <c r="B791" s="8"/>
      <c r="C791" s="8"/>
      <c r="D791" s="8"/>
      <c r="E791" s="8"/>
      <c r="F791" s="8"/>
      <c r="G791" s="21"/>
      <c r="H791" s="12"/>
      <c r="I791" s="12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idden="1" x14ac:dyDescent="0.25">
      <c r="A792" s="8"/>
      <c r="B792" s="8"/>
      <c r="C792" s="8"/>
      <c r="D792" s="8"/>
      <c r="E792" s="8"/>
      <c r="F792" s="8"/>
      <c r="G792" s="21"/>
      <c r="H792" s="12"/>
      <c r="I792" s="12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idden="1" x14ac:dyDescent="0.25">
      <c r="A793" s="8"/>
      <c r="B793" s="8"/>
      <c r="C793" s="8"/>
      <c r="D793" s="8"/>
      <c r="E793" s="8"/>
      <c r="F793" s="8"/>
      <c r="G793" s="21"/>
      <c r="H793" s="12"/>
      <c r="I793" s="12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idden="1" x14ac:dyDescent="0.25">
      <c r="A794" s="8"/>
      <c r="B794" s="8"/>
      <c r="C794" s="8"/>
      <c r="D794" s="8"/>
      <c r="E794" s="8"/>
      <c r="F794" s="8"/>
      <c r="G794" s="21"/>
      <c r="H794" s="12"/>
      <c r="I794" s="12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idden="1" x14ac:dyDescent="0.25">
      <c r="A795" s="8"/>
      <c r="B795" s="8"/>
      <c r="C795" s="8"/>
      <c r="D795" s="8"/>
      <c r="E795" s="8"/>
      <c r="F795" s="8"/>
      <c r="G795" s="21"/>
      <c r="H795" s="12"/>
      <c r="I795" s="12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idden="1" x14ac:dyDescent="0.25">
      <c r="A796" s="8"/>
      <c r="B796" s="8"/>
      <c r="C796" s="8"/>
      <c r="D796" s="8"/>
      <c r="E796" s="8"/>
      <c r="F796" s="8"/>
      <c r="G796" s="21"/>
      <c r="H796" s="12"/>
      <c r="I796" s="12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idden="1" x14ac:dyDescent="0.25">
      <c r="A797" s="8"/>
      <c r="B797" s="8"/>
      <c r="C797" s="8"/>
      <c r="D797" s="8"/>
      <c r="E797" s="8"/>
      <c r="F797" s="8"/>
      <c r="G797" s="21"/>
      <c r="H797" s="12"/>
      <c r="I797" s="12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idden="1" x14ac:dyDescent="0.25">
      <c r="A798" s="8"/>
      <c r="B798" s="8"/>
      <c r="C798" s="8"/>
      <c r="D798" s="8"/>
      <c r="E798" s="8"/>
      <c r="F798" s="8"/>
      <c r="G798" s="21"/>
      <c r="H798" s="12"/>
      <c r="I798" s="12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idden="1" x14ac:dyDescent="0.25">
      <c r="A799" s="8"/>
      <c r="B799" s="8"/>
      <c r="C799" s="8"/>
      <c r="D799" s="8"/>
      <c r="E799" s="8"/>
      <c r="F799" s="8"/>
      <c r="G799" s="21"/>
      <c r="H799" s="12"/>
      <c r="I799" s="12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idden="1" x14ac:dyDescent="0.25">
      <c r="A800" s="8"/>
      <c r="B800" s="8"/>
      <c r="C800" s="8"/>
      <c r="D800" s="8"/>
      <c r="E800" s="8"/>
      <c r="F800" s="8"/>
      <c r="G800" s="21"/>
      <c r="H800" s="12"/>
      <c r="I800" s="12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idden="1" x14ac:dyDescent="0.25">
      <c r="A801" s="8"/>
      <c r="B801" s="8"/>
      <c r="C801" s="8"/>
      <c r="D801" s="8"/>
      <c r="E801" s="8"/>
      <c r="F801" s="8"/>
      <c r="G801" s="21"/>
      <c r="H801" s="12"/>
      <c r="I801" s="12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idden="1" x14ac:dyDescent="0.25">
      <c r="A802" s="8"/>
      <c r="B802" s="8"/>
      <c r="C802" s="8"/>
      <c r="D802" s="8"/>
      <c r="E802" s="8"/>
      <c r="F802" s="8"/>
      <c r="G802" s="21"/>
      <c r="H802" s="12"/>
      <c r="I802" s="12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idden="1" x14ac:dyDescent="0.25">
      <c r="A803" s="8"/>
      <c r="B803" s="8"/>
      <c r="C803" s="8"/>
      <c r="D803" s="8"/>
      <c r="E803" s="8"/>
      <c r="F803" s="8"/>
      <c r="G803" s="21"/>
      <c r="H803" s="12"/>
      <c r="I803" s="12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idden="1" x14ac:dyDescent="0.25">
      <c r="A804" s="8"/>
      <c r="B804" s="8"/>
      <c r="C804" s="8"/>
      <c r="D804" s="8"/>
      <c r="E804" s="8"/>
      <c r="F804" s="8"/>
      <c r="G804" s="21"/>
      <c r="H804" s="12"/>
      <c r="I804" s="12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idden="1" x14ac:dyDescent="0.25">
      <c r="A805" s="8"/>
      <c r="B805" s="8"/>
      <c r="C805" s="8"/>
      <c r="D805" s="8"/>
      <c r="E805" s="8"/>
      <c r="F805" s="8"/>
      <c r="G805" s="21"/>
      <c r="H805" s="12"/>
      <c r="I805" s="12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idden="1" x14ac:dyDescent="0.25">
      <c r="A806" s="8"/>
      <c r="B806" s="8"/>
      <c r="C806" s="8"/>
      <c r="D806" s="8"/>
      <c r="E806" s="8"/>
      <c r="F806" s="8"/>
      <c r="G806" s="21"/>
      <c r="H806" s="12"/>
      <c r="I806" s="12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idden="1" x14ac:dyDescent="0.25">
      <c r="A807" s="8"/>
      <c r="B807" s="8"/>
      <c r="C807" s="8"/>
      <c r="D807" s="8"/>
      <c r="E807" s="8"/>
      <c r="F807" s="8"/>
      <c r="G807" s="21"/>
      <c r="H807" s="12"/>
      <c r="I807" s="12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idden="1" x14ac:dyDescent="0.25">
      <c r="A808" s="8"/>
      <c r="B808" s="8"/>
      <c r="C808" s="8"/>
      <c r="D808" s="8"/>
      <c r="E808" s="8"/>
      <c r="F808" s="8"/>
      <c r="G808" s="21"/>
      <c r="H808" s="12"/>
      <c r="I808" s="12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idden="1" x14ac:dyDescent="0.25">
      <c r="A809" s="8"/>
      <c r="B809" s="8"/>
      <c r="C809" s="8"/>
      <c r="D809" s="8"/>
      <c r="E809" s="8"/>
      <c r="F809" s="8"/>
      <c r="G809" s="21"/>
      <c r="H809" s="12"/>
      <c r="I809" s="12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idden="1" x14ac:dyDescent="0.25">
      <c r="A810" s="8"/>
      <c r="B810" s="8"/>
      <c r="C810" s="8"/>
      <c r="D810" s="8"/>
      <c r="E810" s="8"/>
      <c r="F810" s="8"/>
      <c r="G810" s="21"/>
      <c r="H810" s="12"/>
      <c r="I810" s="12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idden="1" x14ac:dyDescent="0.25">
      <c r="A811" s="8"/>
      <c r="B811" s="8"/>
      <c r="C811" s="8"/>
      <c r="D811" s="8"/>
      <c r="E811" s="8"/>
      <c r="F811" s="8"/>
      <c r="G811" s="21"/>
      <c r="H811" s="12"/>
      <c r="I811" s="12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idden="1" x14ac:dyDescent="0.25">
      <c r="A812" s="8"/>
      <c r="B812" s="8"/>
      <c r="C812" s="8"/>
      <c r="D812" s="8"/>
      <c r="E812" s="8"/>
      <c r="F812" s="8"/>
      <c r="G812" s="21"/>
      <c r="H812" s="12"/>
      <c r="I812" s="12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idden="1" x14ac:dyDescent="0.25">
      <c r="A813" s="8"/>
      <c r="B813" s="8"/>
      <c r="C813" s="8"/>
      <c r="D813" s="8"/>
      <c r="E813" s="8"/>
      <c r="F813" s="8"/>
      <c r="G813" s="21"/>
      <c r="H813" s="12"/>
      <c r="I813" s="12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idden="1" x14ac:dyDescent="0.25">
      <c r="A814" s="8"/>
      <c r="B814" s="8"/>
      <c r="C814" s="8"/>
      <c r="D814" s="8"/>
      <c r="E814" s="8"/>
      <c r="F814" s="8"/>
      <c r="G814" s="21"/>
      <c r="H814" s="12"/>
      <c r="I814" s="12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idden="1" x14ac:dyDescent="0.25">
      <c r="A815" s="8"/>
      <c r="B815" s="8"/>
      <c r="C815" s="8"/>
      <c r="D815" s="8"/>
      <c r="E815" s="8"/>
      <c r="F815" s="8"/>
      <c r="G815" s="21"/>
      <c r="H815" s="12"/>
      <c r="I815" s="12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idden="1" x14ac:dyDescent="0.25">
      <c r="A816" s="8"/>
      <c r="B816" s="8"/>
      <c r="C816" s="8"/>
      <c r="D816" s="8"/>
      <c r="E816" s="8"/>
      <c r="F816" s="8"/>
      <c r="G816" s="21"/>
      <c r="H816" s="12"/>
      <c r="I816" s="12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idden="1" x14ac:dyDescent="0.25">
      <c r="A817" s="8"/>
      <c r="B817" s="8"/>
      <c r="C817" s="8"/>
      <c r="D817" s="8"/>
      <c r="E817" s="8"/>
      <c r="F817" s="8"/>
      <c r="G817" s="21"/>
      <c r="H817" s="12"/>
      <c r="I817" s="12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idden="1" x14ac:dyDescent="0.25">
      <c r="A818" s="8"/>
      <c r="B818" s="8"/>
      <c r="C818" s="8"/>
      <c r="D818" s="8"/>
      <c r="E818" s="8"/>
      <c r="F818" s="8"/>
      <c r="G818" s="21"/>
      <c r="H818" s="12"/>
      <c r="I818" s="12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idden="1" x14ac:dyDescent="0.25">
      <c r="A819" s="8"/>
      <c r="B819" s="8"/>
      <c r="C819" s="8"/>
      <c r="D819" s="8"/>
      <c r="E819" s="8"/>
      <c r="F819" s="8"/>
      <c r="G819" s="21"/>
      <c r="H819" s="12"/>
      <c r="I819" s="12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idden="1" x14ac:dyDescent="0.25">
      <c r="A820" s="8"/>
      <c r="B820" s="8"/>
      <c r="C820" s="8"/>
      <c r="D820" s="8"/>
      <c r="E820" s="8"/>
      <c r="F820" s="8"/>
      <c r="G820" s="21"/>
      <c r="H820" s="12"/>
      <c r="I820" s="12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idden="1" x14ac:dyDescent="0.25">
      <c r="A821" s="8"/>
      <c r="B821" s="8"/>
      <c r="C821" s="8"/>
      <c r="D821" s="8"/>
      <c r="E821" s="8"/>
      <c r="F821" s="8"/>
      <c r="G821" s="21"/>
      <c r="H821" s="12"/>
      <c r="I821" s="12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idden="1" x14ac:dyDescent="0.25">
      <c r="A822" s="8"/>
      <c r="B822" s="8"/>
      <c r="C822" s="8"/>
      <c r="D822" s="8"/>
      <c r="E822" s="8"/>
      <c r="F822" s="8"/>
      <c r="G822" s="21"/>
      <c r="H822" s="12"/>
      <c r="I822" s="12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idden="1" x14ac:dyDescent="0.25">
      <c r="A823" s="8"/>
      <c r="B823" s="8"/>
      <c r="C823" s="8"/>
      <c r="D823" s="8"/>
      <c r="E823" s="8"/>
      <c r="F823" s="8"/>
      <c r="G823" s="21"/>
      <c r="H823" s="12"/>
      <c r="I823" s="12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idden="1" x14ac:dyDescent="0.25">
      <c r="A824" s="8"/>
      <c r="B824" s="8"/>
      <c r="C824" s="8"/>
      <c r="D824" s="8"/>
      <c r="E824" s="8"/>
      <c r="F824" s="8"/>
      <c r="G824" s="21"/>
      <c r="H824" s="12"/>
      <c r="I824" s="12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idden="1" x14ac:dyDescent="0.25">
      <c r="A825" s="8"/>
      <c r="B825" s="8"/>
      <c r="C825" s="8"/>
      <c r="D825" s="8"/>
      <c r="E825" s="8"/>
      <c r="F825" s="8"/>
      <c r="G825" s="21"/>
      <c r="H825" s="12"/>
      <c r="I825" s="12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idden="1" x14ac:dyDescent="0.25">
      <c r="A826" s="8"/>
      <c r="B826" s="8"/>
      <c r="C826" s="8"/>
      <c r="D826" s="8"/>
      <c r="E826" s="8"/>
      <c r="F826" s="8"/>
      <c r="G826" s="21"/>
      <c r="H826" s="12"/>
      <c r="I826" s="12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idden="1" x14ac:dyDescent="0.25">
      <c r="A827" s="8"/>
      <c r="B827" s="8"/>
      <c r="C827" s="8"/>
      <c r="D827" s="8"/>
      <c r="E827" s="8"/>
      <c r="F827" s="8"/>
      <c r="G827" s="21"/>
      <c r="H827" s="12"/>
      <c r="I827" s="12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idden="1" x14ac:dyDescent="0.25">
      <c r="A828" s="8"/>
      <c r="B828" s="8"/>
      <c r="C828" s="8"/>
      <c r="D828" s="8"/>
      <c r="E828" s="8"/>
      <c r="F828" s="8"/>
      <c r="G828" s="21"/>
      <c r="H828" s="12"/>
      <c r="I828" s="12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idden="1" x14ac:dyDescent="0.25">
      <c r="A829" s="8"/>
      <c r="B829" s="8"/>
      <c r="C829" s="8"/>
      <c r="D829" s="8"/>
      <c r="E829" s="8"/>
      <c r="F829" s="8"/>
      <c r="G829" s="21"/>
      <c r="H829" s="12"/>
      <c r="I829" s="12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idden="1" x14ac:dyDescent="0.25">
      <c r="A830" s="8"/>
      <c r="B830" s="8"/>
      <c r="C830" s="8"/>
      <c r="D830" s="8"/>
      <c r="E830" s="8"/>
      <c r="F830" s="8"/>
      <c r="G830" s="21"/>
      <c r="H830" s="12"/>
      <c r="I830" s="12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idden="1" x14ac:dyDescent="0.25">
      <c r="A831" s="8"/>
      <c r="B831" s="8"/>
      <c r="C831" s="8"/>
      <c r="D831" s="8"/>
      <c r="E831" s="8"/>
      <c r="F831" s="8"/>
      <c r="G831" s="21"/>
      <c r="H831" s="12"/>
      <c r="I831" s="12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idden="1" x14ac:dyDescent="0.25">
      <c r="A832" s="8"/>
      <c r="B832" s="8"/>
      <c r="C832" s="8"/>
      <c r="D832" s="8"/>
      <c r="E832" s="8"/>
      <c r="F832" s="8"/>
      <c r="G832" s="21"/>
      <c r="H832" s="12"/>
      <c r="I832" s="12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idden="1" x14ac:dyDescent="0.25">
      <c r="A833" s="8"/>
      <c r="B833" s="8"/>
      <c r="C833" s="8"/>
      <c r="D833" s="8"/>
      <c r="E833" s="8"/>
      <c r="F833" s="8"/>
      <c r="G833" s="21"/>
      <c r="H833" s="12"/>
      <c r="I833" s="12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idden="1" x14ac:dyDescent="0.25">
      <c r="A834" s="8"/>
      <c r="B834" s="8"/>
      <c r="C834" s="8"/>
      <c r="D834" s="8"/>
      <c r="E834" s="8"/>
      <c r="F834" s="8"/>
      <c r="G834" s="21"/>
      <c r="H834" s="12"/>
      <c r="I834" s="12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idden="1" x14ac:dyDescent="0.25">
      <c r="A835" s="8"/>
      <c r="B835" s="8"/>
      <c r="C835" s="8"/>
      <c r="D835" s="8"/>
      <c r="E835" s="8"/>
      <c r="F835" s="8"/>
      <c r="G835" s="21"/>
      <c r="H835" s="12"/>
      <c r="I835" s="12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idden="1" x14ac:dyDescent="0.25">
      <c r="A836" s="8"/>
      <c r="B836" s="8"/>
      <c r="C836" s="8"/>
      <c r="D836" s="8"/>
      <c r="E836" s="8"/>
      <c r="F836" s="8"/>
      <c r="G836" s="21"/>
      <c r="H836" s="12"/>
      <c r="I836" s="12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idden="1" x14ac:dyDescent="0.25">
      <c r="A837" s="8"/>
      <c r="B837" s="8"/>
      <c r="C837" s="8"/>
      <c r="D837" s="8"/>
      <c r="E837" s="8"/>
      <c r="F837" s="8"/>
      <c r="G837" s="21"/>
      <c r="H837" s="12"/>
      <c r="I837" s="12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idden="1" x14ac:dyDescent="0.25">
      <c r="A838" s="8"/>
      <c r="B838" s="8"/>
      <c r="C838" s="8"/>
      <c r="D838" s="8"/>
      <c r="E838" s="8"/>
      <c r="F838" s="8"/>
      <c r="G838" s="21"/>
      <c r="H838" s="12"/>
      <c r="I838" s="12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idden="1" x14ac:dyDescent="0.25">
      <c r="A839" s="8"/>
      <c r="B839" s="8"/>
      <c r="C839" s="8"/>
      <c r="D839" s="8"/>
      <c r="E839" s="8"/>
      <c r="F839" s="8"/>
      <c r="G839" s="21"/>
      <c r="H839" s="12"/>
      <c r="I839" s="12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idden="1" x14ac:dyDescent="0.25">
      <c r="A840" s="8"/>
      <c r="B840" s="8"/>
      <c r="C840" s="8"/>
      <c r="D840" s="8"/>
      <c r="E840" s="8"/>
      <c r="F840" s="8"/>
      <c r="G840" s="21"/>
      <c r="H840" s="12"/>
      <c r="I840" s="12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idden="1" x14ac:dyDescent="0.25">
      <c r="A841" s="8"/>
      <c r="B841" s="8"/>
      <c r="C841" s="8"/>
      <c r="D841" s="8"/>
      <c r="E841" s="8"/>
      <c r="F841" s="8"/>
      <c r="G841" s="21"/>
      <c r="H841" s="12"/>
      <c r="I841" s="12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idden="1" x14ac:dyDescent="0.25">
      <c r="A842" s="8"/>
      <c r="B842" s="8"/>
      <c r="C842" s="8"/>
      <c r="D842" s="8"/>
      <c r="E842" s="8"/>
      <c r="F842" s="8"/>
      <c r="G842" s="21"/>
      <c r="H842" s="12"/>
      <c r="I842" s="12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idden="1" x14ac:dyDescent="0.25">
      <c r="A843" s="8"/>
      <c r="B843" s="8"/>
      <c r="C843" s="8"/>
      <c r="D843" s="8"/>
      <c r="E843" s="8"/>
      <c r="F843" s="8"/>
      <c r="G843" s="21"/>
      <c r="H843" s="12"/>
      <c r="I843" s="12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idden="1" x14ac:dyDescent="0.25">
      <c r="A844" s="8"/>
      <c r="B844" s="8"/>
      <c r="C844" s="8"/>
      <c r="D844" s="8"/>
      <c r="E844" s="8"/>
      <c r="F844" s="8"/>
      <c r="G844" s="21"/>
      <c r="H844" s="12"/>
      <c r="I844" s="12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idden="1" x14ac:dyDescent="0.25">
      <c r="A845" s="8"/>
      <c r="B845" s="8"/>
      <c r="C845" s="8"/>
      <c r="D845" s="8"/>
      <c r="E845" s="8"/>
      <c r="F845" s="8"/>
      <c r="G845" s="21"/>
      <c r="H845" s="12"/>
      <c r="I845" s="12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idden="1" x14ac:dyDescent="0.25">
      <c r="A846" s="8"/>
      <c r="B846" s="8"/>
      <c r="C846" s="8"/>
      <c r="D846" s="8"/>
      <c r="E846" s="8"/>
      <c r="F846" s="8"/>
      <c r="G846" s="21"/>
      <c r="H846" s="12"/>
      <c r="I846" s="12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idden="1" x14ac:dyDescent="0.25">
      <c r="A847" s="8"/>
      <c r="B847" s="8"/>
      <c r="C847" s="8"/>
      <c r="D847" s="8"/>
      <c r="E847" s="8"/>
      <c r="F847" s="8"/>
      <c r="G847" s="21"/>
      <c r="H847" s="12"/>
      <c r="I847" s="12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idden="1" x14ac:dyDescent="0.25">
      <c r="A848" s="8"/>
      <c r="B848" s="8"/>
      <c r="C848" s="8"/>
      <c r="D848" s="8"/>
      <c r="E848" s="8"/>
      <c r="F848" s="8"/>
      <c r="G848" s="21"/>
      <c r="H848" s="12"/>
      <c r="I848" s="12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idden="1" x14ac:dyDescent="0.25">
      <c r="A849" s="8"/>
      <c r="B849" s="8"/>
      <c r="C849" s="8"/>
      <c r="D849" s="8"/>
      <c r="E849" s="8"/>
      <c r="F849" s="8"/>
      <c r="G849" s="21"/>
      <c r="H849" s="12"/>
      <c r="I849" s="12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idden="1" x14ac:dyDescent="0.25">
      <c r="A850" s="8"/>
      <c r="B850" s="8"/>
      <c r="C850" s="8"/>
      <c r="D850" s="8"/>
      <c r="E850" s="8"/>
      <c r="F850" s="8"/>
      <c r="G850" s="21"/>
      <c r="H850" s="12"/>
      <c r="I850" s="12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idden="1" x14ac:dyDescent="0.25">
      <c r="A851" s="8"/>
      <c r="B851" s="8"/>
      <c r="C851" s="8"/>
      <c r="D851" s="8"/>
      <c r="E851" s="8"/>
      <c r="F851" s="8"/>
      <c r="G851" s="21"/>
      <c r="H851" s="12"/>
      <c r="I851" s="12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idden="1" x14ac:dyDescent="0.25">
      <c r="A852" s="8"/>
      <c r="B852" s="8"/>
      <c r="C852" s="8"/>
      <c r="D852" s="8"/>
      <c r="E852" s="8"/>
      <c r="F852" s="8"/>
      <c r="G852" s="21"/>
      <c r="H852" s="12"/>
      <c r="I852" s="12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idden="1" x14ac:dyDescent="0.25">
      <c r="A853" s="8"/>
      <c r="B853" s="8"/>
      <c r="C853" s="8"/>
      <c r="D853" s="8"/>
      <c r="E853" s="8"/>
      <c r="F853" s="8"/>
      <c r="G853" s="21"/>
      <c r="H853" s="12"/>
      <c r="I853" s="12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idden="1" x14ac:dyDescent="0.25">
      <c r="A854" s="8"/>
      <c r="B854" s="8"/>
      <c r="C854" s="8"/>
      <c r="D854" s="8"/>
      <c r="E854" s="8"/>
      <c r="F854" s="8"/>
      <c r="G854" s="21"/>
      <c r="H854" s="12"/>
      <c r="I854" s="12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idden="1" x14ac:dyDescent="0.25">
      <c r="A855" s="8"/>
      <c r="B855" s="8"/>
      <c r="C855" s="8"/>
      <c r="D855" s="8"/>
      <c r="E855" s="8"/>
      <c r="F855" s="8"/>
      <c r="G855" s="21"/>
      <c r="H855" s="12"/>
      <c r="I855" s="12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idden="1" x14ac:dyDescent="0.25">
      <c r="A856" s="8"/>
      <c r="B856" s="8"/>
      <c r="C856" s="8"/>
      <c r="D856" s="8"/>
      <c r="E856" s="8"/>
      <c r="F856" s="8"/>
      <c r="G856" s="21"/>
      <c r="H856" s="12"/>
      <c r="I856" s="12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idden="1" x14ac:dyDescent="0.25">
      <c r="A857" s="8"/>
      <c r="B857" s="8"/>
      <c r="C857" s="8"/>
      <c r="D857" s="8"/>
      <c r="E857" s="8"/>
      <c r="F857" s="8"/>
      <c r="G857" s="21"/>
      <c r="H857" s="12"/>
      <c r="I857" s="12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idden="1" x14ac:dyDescent="0.25">
      <c r="A858" s="8"/>
      <c r="B858" s="8"/>
      <c r="C858" s="8"/>
      <c r="D858" s="8"/>
      <c r="E858" s="8"/>
      <c r="F858" s="8"/>
      <c r="G858" s="21"/>
      <c r="H858" s="12"/>
      <c r="I858" s="12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idden="1" x14ac:dyDescent="0.25">
      <c r="A859" s="8"/>
      <c r="B859" s="8"/>
      <c r="C859" s="8"/>
      <c r="D859" s="8"/>
      <c r="E859" s="8"/>
      <c r="F859" s="8"/>
      <c r="G859" s="21"/>
      <c r="H859" s="12"/>
      <c r="I859" s="12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idden="1" x14ac:dyDescent="0.25">
      <c r="A860" s="8"/>
      <c r="B860" s="8"/>
      <c r="C860" s="8"/>
      <c r="D860" s="8"/>
      <c r="E860" s="8"/>
      <c r="F860" s="8"/>
      <c r="G860" s="21"/>
      <c r="H860" s="12"/>
      <c r="I860" s="12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idden="1" x14ac:dyDescent="0.25">
      <c r="A861" s="8"/>
      <c r="B861" s="8"/>
      <c r="C861" s="8"/>
      <c r="D861" s="8"/>
      <c r="E861" s="8"/>
      <c r="F861" s="8"/>
      <c r="G861" s="21"/>
      <c r="H861" s="12"/>
      <c r="I861" s="12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idden="1" x14ac:dyDescent="0.25">
      <c r="A862" s="8"/>
      <c r="B862" s="8"/>
      <c r="C862" s="8"/>
      <c r="D862" s="8"/>
      <c r="E862" s="8"/>
      <c r="F862" s="8"/>
      <c r="G862" s="21"/>
      <c r="H862" s="12"/>
      <c r="I862" s="12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idden="1" x14ac:dyDescent="0.25">
      <c r="A863" s="8"/>
      <c r="B863" s="8"/>
      <c r="C863" s="8"/>
      <c r="D863" s="8"/>
      <c r="E863" s="8"/>
      <c r="F863" s="8"/>
      <c r="G863" s="21"/>
      <c r="H863" s="12"/>
      <c r="I863" s="12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idden="1" x14ac:dyDescent="0.25">
      <c r="A864" s="8"/>
      <c r="B864" s="8"/>
      <c r="C864" s="8"/>
      <c r="D864" s="8"/>
      <c r="E864" s="8"/>
      <c r="F864" s="8"/>
      <c r="G864" s="21"/>
      <c r="H864" s="12"/>
      <c r="I864" s="12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idden="1" x14ac:dyDescent="0.25">
      <c r="A865" s="8"/>
      <c r="B865" s="8"/>
      <c r="C865" s="8"/>
      <c r="D865" s="8"/>
      <c r="E865" s="8"/>
      <c r="F865" s="8"/>
      <c r="G865" s="21"/>
      <c r="H865" s="12"/>
      <c r="I865" s="12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idden="1" x14ac:dyDescent="0.25">
      <c r="A866" s="8"/>
      <c r="B866" s="8"/>
      <c r="C866" s="8"/>
      <c r="D866" s="8"/>
      <c r="E866" s="8"/>
      <c r="F866" s="8"/>
      <c r="G866" s="21"/>
      <c r="H866" s="12"/>
      <c r="I866" s="12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idden="1" x14ac:dyDescent="0.25">
      <c r="A867" s="8"/>
      <c r="B867" s="8"/>
      <c r="C867" s="8"/>
      <c r="D867" s="8"/>
      <c r="E867" s="8"/>
      <c r="F867" s="8"/>
      <c r="G867" s="21"/>
      <c r="H867" s="12"/>
      <c r="I867" s="12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idden="1" x14ac:dyDescent="0.25">
      <c r="A868" s="8"/>
      <c r="B868" s="8"/>
      <c r="C868" s="8"/>
      <c r="D868" s="8"/>
      <c r="E868" s="8"/>
      <c r="F868" s="8"/>
      <c r="G868" s="21"/>
      <c r="H868" s="12"/>
      <c r="I868" s="12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idden="1" x14ac:dyDescent="0.25">
      <c r="A869" s="8"/>
      <c r="B869" s="8"/>
      <c r="C869" s="8"/>
      <c r="D869" s="8"/>
      <c r="E869" s="8"/>
      <c r="F869" s="8"/>
      <c r="G869" s="21"/>
      <c r="H869" s="12"/>
      <c r="I869" s="12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idden="1" x14ac:dyDescent="0.25">
      <c r="A870" s="8"/>
      <c r="B870" s="8"/>
      <c r="C870" s="8"/>
      <c r="D870" s="8"/>
      <c r="E870" s="8"/>
      <c r="F870" s="8"/>
      <c r="G870" s="21"/>
      <c r="H870" s="12"/>
      <c r="I870" s="12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idden="1" x14ac:dyDescent="0.25">
      <c r="A871" s="8"/>
      <c r="B871" s="8"/>
      <c r="C871" s="8"/>
      <c r="D871" s="8"/>
      <c r="E871" s="8"/>
      <c r="F871" s="8"/>
      <c r="G871" s="21"/>
      <c r="H871" s="12"/>
      <c r="I871" s="12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idden="1" x14ac:dyDescent="0.25">
      <c r="A872" s="8"/>
      <c r="B872" s="8"/>
      <c r="C872" s="8"/>
      <c r="D872" s="8"/>
      <c r="E872" s="8"/>
      <c r="F872" s="8"/>
      <c r="G872" s="21"/>
      <c r="H872" s="12"/>
      <c r="I872" s="12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idden="1" x14ac:dyDescent="0.25">
      <c r="A873" s="8"/>
      <c r="B873" s="8"/>
      <c r="C873" s="8"/>
      <c r="D873" s="8"/>
      <c r="E873" s="8"/>
      <c r="F873" s="8"/>
      <c r="G873" s="21"/>
      <c r="H873" s="12"/>
      <c r="I873" s="12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idden="1" x14ac:dyDescent="0.25">
      <c r="A874" s="8"/>
      <c r="B874" s="8"/>
      <c r="C874" s="8"/>
      <c r="D874" s="8"/>
      <c r="E874" s="8"/>
      <c r="F874" s="8"/>
      <c r="G874" s="21"/>
      <c r="H874" s="12"/>
      <c r="I874" s="12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idden="1" x14ac:dyDescent="0.25">
      <c r="A875" s="8"/>
      <c r="B875" s="8"/>
      <c r="C875" s="8"/>
      <c r="D875" s="8"/>
      <c r="E875" s="8"/>
      <c r="F875" s="8"/>
      <c r="G875" s="21"/>
      <c r="H875" s="12"/>
      <c r="I875" s="12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idden="1" x14ac:dyDescent="0.25">
      <c r="A876" s="8"/>
      <c r="B876" s="8"/>
      <c r="C876" s="8"/>
      <c r="D876" s="8"/>
      <c r="E876" s="8"/>
      <c r="F876" s="8"/>
      <c r="G876" s="21"/>
      <c r="H876" s="12"/>
      <c r="I876" s="12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idden="1" x14ac:dyDescent="0.25">
      <c r="A877" s="8"/>
      <c r="B877" s="8"/>
      <c r="C877" s="8"/>
      <c r="D877" s="8"/>
      <c r="E877" s="8"/>
      <c r="F877" s="8"/>
      <c r="G877" s="21"/>
      <c r="H877" s="12"/>
      <c r="I877" s="12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idden="1" x14ac:dyDescent="0.25">
      <c r="A878" s="8"/>
      <c r="B878" s="8"/>
      <c r="C878" s="8"/>
      <c r="D878" s="8"/>
      <c r="E878" s="8"/>
      <c r="F878" s="8"/>
      <c r="G878" s="21"/>
      <c r="H878" s="12"/>
      <c r="I878" s="12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idden="1" x14ac:dyDescent="0.25">
      <c r="A879" s="8"/>
      <c r="B879" s="8"/>
      <c r="C879" s="8"/>
      <c r="D879" s="8"/>
      <c r="E879" s="8"/>
      <c r="F879" s="8"/>
      <c r="G879" s="21"/>
      <c r="H879" s="12"/>
      <c r="I879" s="12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idden="1" x14ac:dyDescent="0.25">
      <c r="A880" s="8"/>
      <c r="B880" s="8"/>
      <c r="C880" s="8"/>
      <c r="D880" s="8"/>
      <c r="E880" s="8"/>
      <c r="F880" s="8"/>
      <c r="G880" s="21"/>
      <c r="H880" s="12"/>
      <c r="I880" s="12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idden="1" x14ac:dyDescent="0.25">
      <c r="A881" s="8"/>
      <c r="B881" s="8"/>
      <c r="C881" s="8"/>
      <c r="D881" s="8"/>
      <c r="E881" s="8"/>
      <c r="F881" s="8"/>
      <c r="G881" s="21"/>
      <c r="H881" s="12"/>
      <c r="I881" s="12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idden="1" x14ac:dyDescent="0.25">
      <c r="A882" s="8"/>
      <c r="B882" s="8"/>
      <c r="C882" s="8"/>
      <c r="D882" s="8"/>
      <c r="E882" s="8"/>
      <c r="F882" s="8"/>
      <c r="G882" s="21"/>
      <c r="H882" s="12"/>
      <c r="I882" s="12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idden="1" x14ac:dyDescent="0.25">
      <c r="A883" s="8"/>
      <c r="B883" s="8"/>
      <c r="C883" s="8"/>
      <c r="D883" s="8"/>
      <c r="E883" s="8"/>
      <c r="F883" s="8"/>
      <c r="G883" s="21"/>
      <c r="H883" s="12"/>
      <c r="I883" s="12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idden="1" x14ac:dyDescent="0.25">
      <c r="A884" s="8"/>
      <c r="B884" s="8"/>
      <c r="C884" s="8"/>
      <c r="D884" s="8"/>
      <c r="E884" s="8"/>
      <c r="F884" s="8"/>
      <c r="G884" s="21"/>
      <c r="H884" s="12"/>
      <c r="I884" s="12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idden="1" x14ac:dyDescent="0.25">
      <c r="A885" s="8"/>
      <c r="B885" s="8"/>
      <c r="C885" s="8"/>
      <c r="D885" s="8"/>
      <c r="E885" s="8"/>
      <c r="F885" s="8"/>
      <c r="G885" s="21"/>
      <c r="H885" s="12"/>
      <c r="I885" s="12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idden="1" x14ac:dyDescent="0.25">
      <c r="A886" s="8"/>
      <c r="B886" s="8"/>
      <c r="C886" s="8"/>
      <c r="D886" s="8"/>
      <c r="E886" s="8"/>
      <c r="F886" s="8"/>
      <c r="G886" s="21"/>
      <c r="H886" s="12"/>
      <c r="I886" s="12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idden="1" x14ac:dyDescent="0.25">
      <c r="A887" s="8"/>
      <c r="B887" s="8"/>
      <c r="C887" s="8"/>
      <c r="D887" s="8"/>
      <c r="E887" s="8"/>
      <c r="F887" s="8"/>
      <c r="G887" s="21"/>
      <c r="H887" s="12"/>
      <c r="I887" s="12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idden="1" x14ac:dyDescent="0.25">
      <c r="A888" s="8"/>
      <c r="B888" s="8"/>
      <c r="C888" s="8"/>
      <c r="D888" s="8"/>
      <c r="E888" s="8"/>
      <c r="F888" s="8"/>
      <c r="G888" s="21"/>
      <c r="H888" s="12"/>
      <c r="I888" s="12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idden="1" x14ac:dyDescent="0.25">
      <c r="A889" s="8"/>
      <c r="B889" s="8"/>
      <c r="C889" s="8"/>
      <c r="D889" s="8"/>
      <c r="E889" s="8"/>
      <c r="F889" s="8"/>
      <c r="G889" s="21"/>
      <c r="H889" s="12"/>
      <c r="I889" s="12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idden="1" x14ac:dyDescent="0.25">
      <c r="A890" s="8"/>
      <c r="B890" s="8"/>
      <c r="C890" s="8"/>
      <c r="D890" s="8"/>
      <c r="E890" s="8"/>
      <c r="F890" s="8"/>
      <c r="G890" s="21"/>
      <c r="H890" s="12"/>
      <c r="I890" s="12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idden="1" x14ac:dyDescent="0.25">
      <c r="A891" s="8"/>
      <c r="B891" s="8"/>
      <c r="C891" s="8"/>
      <c r="D891" s="8"/>
      <c r="E891" s="8"/>
      <c r="F891" s="8"/>
      <c r="G891" s="21"/>
      <c r="H891" s="12"/>
      <c r="I891" s="12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idden="1" x14ac:dyDescent="0.25">
      <c r="A892" s="8"/>
      <c r="B892" s="8"/>
      <c r="C892" s="8"/>
      <c r="D892" s="8"/>
      <c r="E892" s="8"/>
      <c r="F892" s="8"/>
      <c r="G892" s="21"/>
      <c r="H892" s="12"/>
      <c r="I892" s="12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idden="1" x14ac:dyDescent="0.25">
      <c r="A893" s="8"/>
      <c r="B893" s="8"/>
      <c r="C893" s="8"/>
      <c r="D893" s="8"/>
      <c r="E893" s="8"/>
      <c r="F893" s="8"/>
      <c r="G893" s="21"/>
      <c r="H893" s="12"/>
      <c r="I893" s="12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idden="1" x14ac:dyDescent="0.25">
      <c r="A894" s="8"/>
      <c r="B894" s="8"/>
      <c r="C894" s="8"/>
      <c r="D894" s="8"/>
      <c r="E894" s="8"/>
      <c r="F894" s="8"/>
      <c r="G894" s="21"/>
      <c r="H894" s="12"/>
      <c r="I894" s="12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idden="1" x14ac:dyDescent="0.25">
      <c r="A895" s="8"/>
      <c r="B895" s="8"/>
      <c r="C895" s="8"/>
      <c r="D895" s="8"/>
      <c r="E895" s="8"/>
      <c r="F895" s="8"/>
      <c r="G895" s="21"/>
      <c r="H895" s="12"/>
      <c r="I895" s="12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idden="1" x14ac:dyDescent="0.25">
      <c r="A896" s="8"/>
      <c r="B896" s="8"/>
      <c r="C896" s="8"/>
      <c r="D896" s="8"/>
      <c r="E896" s="8"/>
      <c r="F896" s="8"/>
      <c r="G896" s="21"/>
      <c r="H896" s="12"/>
      <c r="I896" s="12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idden="1" x14ac:dyDescent="0.25">
      <c r="A897" s="8"/>
      <c r="B897" s="8"/>
      <c r="C897" s="8"/>
      <c r="D897" s="8"/>
      <c r="E897" s="8"/>
      <c r="F897" s="8"/>
      <c r="G897" s="21"/>
      <c r="H897" s="12"/>
      <c r="I897" s="12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idden="1" x14ac:dyDescent="0.25">
      <c r="A898" s="8"/>
      <c r="B898" s="8"/>
      <c r="C898" s="8"/>
      <c r="D898" s="8"/>
      <c r="E898" s="8"/>
      <c r="F898" s="8"/>
      <c r="G898" s="21"/>
      <c r="H898" s="12"/>
      <c r="I898" s="12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idden="1" x14ac:dyDescent="0.25">
      <c r="A899" s="8"/>
      <c r="B899" s="8"/>
      <c r="C899" s="8"/>
      <c r="D899" s="8"/>
      <c r="E899" s="8"/>
      <c r="F899" s="8"/>
      <c r="G899" s="21"/>
      <c r="H899" s="12"/>
      <c r="I899" s="12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idden="1" x14ac:dyDescent="0.25">
      <c r="A900" s="8"/>
      <c r="B900" s="8"/>
      <c r="C900" s="8"/>
      <c r="D900" s="8"/>
      <c r="E900" s="8"/>
      <c r="F900" s="8"/>
      <c r="G900" s="21"/>
      <c r="H900" s="12"/>
      <c r="I900" s="12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idden="1" x14ac:dyDescent="0.25">
      <c r="A901" s="8"/>
      <c r="B901" s="8"/>
      <c r="C901" s="8"/>
      <c r="D901" s="8"/>
      <c r="E901" s="8"/>
      <c r="F901" s="8"/>
      <c r="G901" s="21"/>
      <c r="H901" s="12"/>
      <c r="I901" s="12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idden="1" x14ac:dyDescent="0.25">
      <c r="A902" s="8"/>
      <c r="B902" s="8"/>
      <c r="C902" s="8"/>
      <c r="D902" s="8"/>
      <c r="E902" s="8"/>
      <c r="F902" s="8"/>
      <c r="G902" s="21"/>
      <c r="H902" s="12"/>
      <c r="I902" s="12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idden="1" x14ac:dyDescent="0.25">
      <c r="A903" s="8"/>
      <c r="B903" s="8"/>
      <c r="C903" s="8"/>
      <c r="D903" s="8"/>
      <c r="E903" s="8"/>
      <c r="F903" s="8"/>
      <c r="G903" s="21"/>
      <c r="H903" s="12"/>
      <c r="I903" s="12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idden="1" x14ac:dyDescent="0.25">
      <c r="A904" s="8"/>
      <c r="B904" s="8"/>
      <c r="C904" s="8"/>
      <c r="D904" s="8"/>
      <c r="E904" s="8"/>
      <c r="F904" s="8"/>
      <c r="G904" s="21"/>
      <c r="H904" s="12"/>
      <c r="I904" s="12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idden="1" x14ac:dyDescent="0.25">
      <c r="A905" s="8"/>
      <c r="B905" s="8"/>
      <c r="C905" s="8"/>
      <c r="D905" s="8"/>
      <c r="E905" s="8"/>
      <c r="F905" s="8"/>
      <c r="G905" s="21"/>
      <c r="H905" s="12"/>
      <c r="I905" s="12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idden="1" x14ac:dyDescent="0.25">
      <c r="A906" s="8"/>
      <c r="B906" s="8"/>
      <c r="C906" s="8"/>
      <c r="D906" s="8"/>
      <c r="E906" s="8"/>
      <c r="F906" s="8"/>
      <c r="G906" s="21"/>
      <c r="H906" s="12"/>
      <c r="I906" s="12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idden="1" x14ac:dyDescent="0.25">
      <c r="A907" s="8"/>
      <c r="B907" s="8"/>
      <c r="C907" s="8"/>
      <c r="D907" s="8"/>
      <c r="E907" s="8"/>
      <c r="F907" s="8"/>
      <c r="G907" s="21"/>
      <c r="H907" s="12"/>
      <c r="I907" s="12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idden="1" x14ac:dyDescent="0.25">
      <c r="A908" s="8"/>
      <c r="B908" s="8"/>
      <c r="C908" s="8"/>
      <c r="D908" s="8"/>
      <c r="E908" s="8"/>
      <c r="F908" s="8"/>
      <c r="G908" s="21"/>
      <c r="H908" s="12"/>
      <c r="I908" s="12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idden="1" x14ac:dyDescent="0.25">
      <c r="A909" s="8"/>
      <c r="B909" s="8"/>
      <c r="C909" s="8"/>
      <c r="D909" s="8"/>
      <c r="E909" s="8"/>
      <c r="F909" s="8"/>
      <c r="G909" s="21"/>
      <c r="H909" s="12"/>
      <c r="I909" s="12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idden="1" x14ac:dyDescent="0.25">
      <c r="A910" s="8"/>
      <c r="B910" s="8"/>
      <c r="C910" s="8"/>
      <c r="D910" s="8"/>
      <c r="E910" s="8"/>
      <c r="F910" s="8"/>
      <c r="G910" s="21"/>
      <c r="H910" s="12"/>
      <c r="I910" s="12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idden="1" x14ac:dyDescent="0.25">
      <c r="A911" s="8"/>
      <c r="B911" s="8"/>
      <c r="C911" s="8"/>
      <c r="D911" s="8"/>
      <c r="E911" s="8"/>
      <c r="F911" s="8"/>
      <c r="G911" s="21"/>
      <c r="H911" s="12"/>
      <c r="I911" s="12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idden="1" x14ac:dyDescent="0.25">
      <c r="A912" s="8"/>
      <c r="B912" s="8"/>
      <c r="C912" s="8"/>
      <c r="D912" s="8"/>
      <c r="E912" s="8"/>
      <c r="F912" s="8"/>
      <c r="G912" s="21"/>
      <c r="H912" s="12"/>
      <c r="I912" s="12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idden="1" x14ac:dyDescent="0.25">
      <c r="A913" s="8"/>
      <c r="B913" s="8"/>
      <c r="C913" s="8"/>
      <c r="D913" s="8"/>
      <c r="E913" s="8"/>
      <c r="F913" s="8"/>
      <c r="G913" s="21"/>
      <c r="H913" s="12"/>
      <c r="I913" s="12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idden="1" x14ac:dyDescent="0.25">
      <c r="A914" s="8"/>
      <c r="B914" s="8"/>
      <c r="C914" s="8"/>
      <c r="D914" s="8"/>
      <c r="E914" s="8"/>
      <c r="F914" s="8"/>
      <c r="G914" s="21"/>
      <c r="H914" s="12"/>
      <c r="I914" s="12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idden="1" x14ac:dyDescent="0.25">
      <c r="A915" s="8"/>
      <c r="B915" s="8"/>
      <c r="C915" s="8"/>
      <c r="D915" s="8"/>
      <c r="E915" s="8"/>
      <c r="F915" s="8"/>
      <c r="G915" s="21"/>
      <c r="H915" s="12"/>
      <c r="I915" s="12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idden="1" x14ac:dyDescent="0.25">
      <c r="A916" s="8"/>
      <c r="B916" s="8"/>
      <c r="C916" s="8"/>
      <c r="D916" s="8"/>
      <c r="E916" s="8"/>
      <c r="F916" s="8"/>
      <c r="G916" s="21"/>
      <c r="H916" s="12"/>
      <c r="I916" s="12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idden="1" x14ac:dyDescent="0.25">
      <c r="A917" s="8"/>
      <c r="B917" s="8"/>
      <c r="C917" s="8"/>
      <c r="D917" s="8"/>
      <c r="E917" s="8"/>
      <c r="F917" s="8"/>
      <c r="G917" s="21"/>
      <c r="H917" s="12"/>
      <c r="I917" s="12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idden="1" x14ac:dyDescent="0.25">
      <c r="A918" s="8"/>
      <c r="B918" s="8"/>
      <c r="C918" s="8"/>
      <c r="D918" s="8"/>
      <c r="E918" s="8"/>
      <c r="F918" s="8"/>
      <c r="G918" s="21"/>
      <c r="H918" s="12"/>
      <c r="I918" s="12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idden="1" x14ac:dyDescent="0.25">
      <c r="A919" s="8"/>
      <c r="B919" s="8"/>
      <c r="C919" s="8"/>
      <c r="D919" s="8"/>
      <c r="E919" s="8"/>
      <c r="F919" s="8"/>
      <c r="G919" s="21"/>
      <c r="H919" s="12"/>
      <c r="I919" s="12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idden="1" x14ac:dyDescent="0.25">
      <c r="A920" s="8"/>
      <c r="B920" s="8"/>
      <c r="C920" s="8"/>
      <c r="D920" s="8"/>
      <c r="E920" s="8"/>
      <c r="F920" s="8"/>
      <c r="G920" s="21"/>
      <c r="H920" s="12"/>
      <c r="I920" s="12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idden="1" x14ac:dyDescent="0.25">
      <c r="A921" s="8"/>
      <c r="B921" s="8"/>
      <c r="C921" s="8"/>
      <c r="D921" s="8"/>
      <c r="E921" s="8"/>
      <c r="F921" s="8"/>
      <c r="G921" s="21"/>
      <c r="H921" s="12"/>
      <c r="I921" s="12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idden="1" x14ac:dyDescent="0.25">
      <c r="A922" s="8"/>
      <c r="B922" s="8"/>
      <c r="C922" s="8"/>
      <c r="D922" s="8"/>
      <c r="E922" s="8"/>
      <c r="F922" s="8"/>
      <c r="G922" s="21"/>
      <c r="H922" s="12"/>
      <c r="I922" s="12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idden="1" x14ac:dyDescent="0.25">
      <c r="A923" s="8"/>
      <c r="B923" s="8"/>
      <c r="C923" s="8"/>
      <c r="D923" s="8"/>
      <c r="E923" s="8"/>
      <c r="F923" s="8"/>
      <c r="G923" s="21"/>
      <c r="H923" s="12"/>
      <c r="I923" s="12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idden="1" x14ac:dyDescent="0.25">
      <c r="A924" s="8"/>
      <c r="B924" s="8"/>
      <c r="C924" s="8"/>
      <c r="D924" s="8"/>
      <c r="E924" s="8"/>
      <c r="F924" s="8"/>
      <c r="G924" s="21"/>
      <c r="H924" s="12"/>
      <c r="I924" s="12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idden="1" x14ac:dyDescent="0.25">
      <c r="A925" s="8"/>
      <c r="B925" s="8"/>
      <c r="C925" s="8"/>
      <c r="D925" s="8"/>
      <c r="E925" s="8"/>
      <c r="F925" s="8"/>
      <c r="G925" s="21"/>
      <c r="H925" s="12"/>
      <c r="I925" s="12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idden="1" x14ac:dyDescent="0.25">
      <c r="A926" s="8"/>
      <c r="B926" s="8"/>
      <c r="C926" s="8"/>
      <c r="D926" s="8"/>
      <c r="E926" s="8"/>
      <c r="F926" s="8"/>
      <c r="G926" s="21"/>
      <c r="H926" s="12"/>
      <c r="I926" s="12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idden="1" x14ac:dyDescent="0.25">
      <c r="A927" s="8"/>
      <c r="B927" s="8"/>
      <c r="C927" s="8"/>
      <c r="D927" s="8"/>
      <c r="E927" s="8"/>
      <c r="F927" s="8"/>
      <c r="G927" s="21"/>
      <c r="H927" s="12"/>
      <c r="I927" s="12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idden="1" x14ac:dyDescent="0.25">
      <c r="A928" s="8"/>
      <c r="B928" s="8"/>
      <c r="C928" s="8"/>
      <c r="D928" s="8"/>
      <c r="E928" s="8"/>
      <c r="F928" s="8"/>
      <c r="G928" s="21"/>
      <c r="H928" s="12"/>
      <c r="I928" s="12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idden="1" x14ac:dyDescent="0.25">
      <c r="A929" s="8"/>
      <c r="B929" s="8"/>
      <c r="C929" s="8"/>
      <c r="D929" s="8"/>
      <c r="E929" s="8"/>
      <c r="F929" s="8"/>
      <c r="G929" s="21"/>
      <c r="H929" s="12"/>
      <c r="I929" s="12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idden="1" x14ac:dyDescent="0.25">
      <c r="A930" s="8"/>
      <c r="B930" s="8"/>
      <c r="C930" s="8"/>
      <c r="D930" s="8"/>
      <c r="E930" s="8"/>
      <c r="F930" s="8"/>
      <c r="G930" s="21"/>
      <c r="H930" s="12"/>
      <c r="I930" s="12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idden="1" x14ac:dyDescent="0.25">
      <c r="A931" s="8"/>
      <c r="B931" s="8"/>
      <c r="C931" s="8"/>
      <c r="D931" s="8"/>
      <c r="E931" s="8"/>
      <c r="F931" s="8"/>
      <c r="G931" s="21"/>
      <c r="H931" s="12"/>
      <c r="I931" s="12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idden="1" x14ac:dyDescent="0.25">
      <c r="A932" s="8"/>
      <c r="B932" s="8"/>
      <c r="C932" s="8"/>
      <c r="D932" s="8"/>
      <c r="E932" s="8"/>
      <c r="F932" s="8"/>
      <c r="G932" s="21"/>
      <c r="H932" s="12"/>
      <c r="I932" s="12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idden="1" x14ac:dyDescent="0.25">
      <c r="A933" s="8"/>
      <c r="B933" s="8"/>
      <c r="C933" s="8"/>
      <c r="D933" s="8"/>
      <c r="E933" s="8"/>
      <c r="F933" s="8"/>
      <c r="G933" s="21"/>
      <c r="H933" s="12"/>
      <c r="I933" s="12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idden="1" x14ac:dyDescent="0.25">
      <c r="A934" s="8"/>
      <c r="B934" s="8"/>
      <c r="C934" s="8"/>
      <c r="D934" s="8"/>
      <c r="E934" s="8"/>
      <c r="F934" s="8"/>
      <c r="G934" s="21"/>
      <c r="H934" s="12"/>
      <c r="I934" s="12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idden="1" x14ac:dyDescent="0.25">
      <c r="A935" s="8"/>
      <c r="B935" s="8"/>
      <c r="C935" s="8"/>
      <c r="D935" s="8"/>
      <c r="E935" s="8"/>
      <c r="F935" s="8"/>
      <c r="G935" s="21"/>
      <c r="H935" s="12"/>
      <c r="I935" s="12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idden="1" x14ac:dyDescent="0.25">
      <c r="A936" s="8"/>
      <c r="B936" s="8"/>
      <c r="C936" s="8"/>
      <c r="D936" s="8"/>
      <c r="E936" s="8"/>
      <c r="F936" s="8"/>
      <c r="G936" s="21"/>
      <c r="H936" s="12"/>
      <c r="I936" s="12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idden="1" x14ac:dyDescent="0.25">
      <c r="A937" s="8"/>
      <c r="B937" s="8"/>
      <c r="C937" s="8"/>
      <c r="D937" s="8"/>
      <c r="E937" s="8"/>
      <c r="F937" s="8"/>
      <c r="G937" s="21"/>
      <c r="H937" s="12"/>
      <c r="I937" s="12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idden="1" x14ac:dyDescent="0.25">
      <c r="A938" s="8"/>
      <c r="B938" s="8"/>
      <c r="C938" s="8"/>
      <c r="D938" s="8"/>
      <c r="E938" s="8"/>
      <c r="F938" s="8"/>
      <c r="G938" s="21"/>
      <c r="H938" s="12"/>
      <c r="I938" s="12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idden="1" x14ac:dyDescent="0.25">
      <c r="A939" s="8"/>
      <c r="B939" s="8"/>
      <c r="C939" s="8"/>
      <c r="D939" s="8"/>
      <c r="E939" s="8"/>
      <c r="F939" s="8"/>
      <c r="G939" s="21"/>
      <c r="H939" s="12"/>
      <c r="I939" s="12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idden="1" x14ac:dyDescent="0.25">
      <c r="A940" s="8"/>
      <c r="B940" s="8"/>
      <c r="C940" s="8"/>
      <c r="D940" s="8"/>
      <c r="E940" s="8"/>
      <c r="F940" s="8"/>
      <c r="G940" s="21"/>
      <c r="H940" s="12"/>
      <c r="I940" s="12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idden="1" x14ac:dyDescent="0.25">
      <c r="A941" s="8"/>
      <c r="B941" s="8"/>
      <c r="C941" s="8"/>
      <c r="D941" s="8"/>
      <c r="E941" s="8"/>
      <c r="F941" s="8"/>
      <c r="G941" s="21"/>
      <c r="H941" s="12"/>
      <c r="I941" s="12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idden="1" x14ac:dyDescent="0.25">
      <c r="A942" s="8"/>
      <c r="B942" s="8"/>
      <c r="C942" s="8"/>
      <c r="D942" s="8"/>
      <c r="E942" s="8"/>
      <c r="F942" s="8"/>
      <c r="G942" s="21"/>
      <c r="H942" s="12"/>
      <c r="I942" s="12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idden="1" x14ac:dyDescent="0.25">
      <c r="A943" s="8"/>
      <c r="B943" s="8"/>
      <c r="C943" s="8"/>
      <c r="D943" s="8"/>
      <c r="E943" s="8"/>
      <c r="F943" s="8"/>
      <c r="G943" s="21"/>
      <c r="H943" s="12"/>
      <c r="I943" s="12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idden="1" x14ac:dyDescent="0.25">
      <c r="A944" s="8"/>
      <c r="B944" s="8"/>
      <c r="C944" s="8"/>
      <c r="D944" s="8"/>
      <c r="E944" s="8"/>
      <c r="F944" s="8"/>
      <c r="G944" s="21"/>
      <c r="H944" s="12"/>
      <c r="I944" s="12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idden="1" x14ac:dyDescent="0.25">
      <c r="A945" s="8"/>
      <c r="B945" s="8"/>
      <c r="C945" s="8"/>
      <c r="D945" s="8"/>
      <c r="E945" s="8"/>
      <c r="F945" s="8"/>
      <c r="G945" s="21"/>
      <c r="H945" s="12"/>
      <c r="I945" s="12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idden="1" x14ac:dyDescent="0.25">
      <c r="A946" s="8"/>
      <c r="B946" s="8"/>
      <c r="C946" s="8"/>
      <c r="D946" s="8"/>
      <c r="E946" s="8"/>
      <c r="F946" s="8"/>
      <c r="G946" s="21"/>
      <c r="H946" s="12"/>
      <c r="I946" s="12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idden="1" x14ac:dyDescent="0.25">
      <c r="A947" s="8"/>
      <c r="B947" s="8"/>
      <c r="C947" s="8"/>
      <c r="D947" s="8"/>
      <c r="E947" s="8"/>
      <c r="F947" s="8"/>
      <c r="G947" s="21"/>
      <c r="H947" s="12"/>
      <c r="I947" s="12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idden="1" x14ac:dyDescent="0.25">
      <c r="A948" s="8"/>
      <c r="B948" s="8"/>
      <c r="C948" s="8"/>
      <c r="D948" s="8"/>
      <c r="E948" s="8"/>
      <c r="F948" s="8"/>
      <c r="G948" s="21"/>
      <c r="H948" s="12"/>
      <c r="I948" s="12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idden="1" x14ac:dyDescent="0.25">
      <c r="A949" s="8"/>
      <c r="B949" s="8"/>
      <c r="C949" s="8"/>
      <c r="D949" s="8"/>
      <c r="E949" s="8"/>
      <c r="F949" s="8"/>
      <c r="G949" s="21"/>
      <c r="H949" s="12"/>
      <c r="I949" s="12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idden="1" x14ac:dyDescent="0.25">
      <c r="A950" s="8"/>
      <c r="B950" s="8"/>
      <c r="C950" s="8"/>
      <c r="D950" s="8"/>
      <c r="E950" s="8"/>
      <c r="F950" s="8"/>
      <c r="G950" s="21"/>
      <c r="H950" s="12"/>
      <c r="I950" s="12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idden="1" x14ac:dyDescent="0.25">
      <c r="A951" s="8"/>
      <c r="B951" s="8"/>
      <c r="C951" s="8"/>
      <c r="D951" s="8"/>
      <c r="E951" s="8"/>
      <c r="F951" s="8"/>
      <c r="G951" s="21"/>
      <c r="H951" s="12"/>
      <c r="I951" s="12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idden="1" x14ac:dyDescent="0.25">
      <c r="A952" s="8"/>
      <c r="B952" s="8"/>
      <c r="C952" s="8"/>
      <c r="D952" s="8"/>
      <c r="E952" s="8"/>
      <c r="F952" s="8"/>
      <c r="G952" s="21"/>
      <c r="H952" s="12"/>
      <c r="I952" s="12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idden="1" x14ac:dyDescent="0.25">
      <c r="A953" s="8"/>
      <c r="B953" s="8"/>
      <c r="C953" s="8"/>
      <c r="D953" s="8"/>
      <c r="E953" s="8"/>
      <c r="F953" s="8"/>
      <c r="G953" s="21"/>
      <c r="H953" s="12"/>
      <c r="I953" s="12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idden="1" x14ac:dyDescent="0.25">
      <c r="A954" s="8"/>
      <c r="B954" s="8"/>
      <c r="C954" s="8"/>
      <c r="D954" s="8"/>
      <c r="E954" s="8"/>
      <c r="F954" s="8"/>
      <c r="G954" s="21"/>
      <c r="H954" s="12"/>
      <c r="I954" s="12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idden="1" x14ac:dyDescent="0.25">
      <c r="A955" s="8"/>
      <c r="B955" s="8"/>
      <c r="C955" s="8"/>
      <c r="D955" s="8"/>
      <c r="E955" s="8"/>
      <c r="F955" s="8"/>
      <c r="G955" s="21"/>
      <c r="H955" s="12"/>
      <c r="I955" s="12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idden="1" x14ac:dyDescent="0.25">
      <c r="A956" s="8"/>
      <c r="B956" s="8"/>
      <c r="C956" s="8"/>
      <c r="D956" s="8"/>
      <c r="E956" s="8"/>
      <c r="F956" s="8"/>
      <c r="G956" s="21"/>
      <c r="H956" s="12"/>
      <c r="I956" s="12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idden="1" x14ac:dyDescent="0.25">
      <c r="A957" s="8"/>
      <c r="B957" s="8"/>
      <c r="C957" s="8"/>
      <c r="D957" s="8"/>
      <c r="E957" s="8"/>
      <c r="F957" s="8"/>
      <c r="G957" s="21"/>
      <c r="H957" s="12"/>
      <c r="I957" s="12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idden="1" x14ac:dyDescent="0.25">
      <c r="A958" s="8"/>
      <c r="B958" s="8"/>
      <c r="C958" s="8"/>
      <c r="D958" s="8"/>
      <c r="E958" s="8"/>
      <c r="F958" s="8"/>
      <c r="G958" s="21"/>
      <c r="H958" s="12"/>
      <c r="I958" s="12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idden="1" x14ac:dyDescent="0.25">
      <c r="A959" s="8"/>
      <c r="B959" s="8"/>
      <c r="C959" s="8"/>
      <c r="D959" s="8"/>
      <c r="E959" s="8"/>
      <c r="F959" s="8"/>
      <c r="G959" s="21"/>
      <c r="H959" s="12"/>
      <c r="I959" s="12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idden="1" x14ac:dyDescent="0.25">
      <c r="A960" s="8"/>
      <c r="B960" s="8"/>
      <c r="C960" s="8"/>
      <c r="D960" s="8"/>
      <c r="E960" s="8"/>
      <c r="F960" s="8"/>
      <c r="G960" s="21"/>
      <c r="H960" s="12"/>
      <c r="I960" s="12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idden="1" x14ac:dyDescent="0.25">
      <c r="A961" s="8"/>
      <c r="B961" s="8"/>
      <c r="C961" s="8"/>
      <c r="D961" s="8"/>
      <c r="E961" s="8"/>
      <c r="F961" s="8"/>
      <c r="G961" s="21"/>
      <c r="H961" s="12"/>
      <c r="I961" s="12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idden="1" x14ac:dyDescent="0.25">
      <c r="A962" s="8"/>
      <c r="B962" s="8"/>
      <c r="C962" s="8"/>
      <c r="D962" s="8"/>
      <c r="E962" s="8"/>
      <c r="F962" s="8"/>
      <c r="G962" s="21"/>
      <c r="H962" s="12"/>
      <c r="I962" s="12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idden="1" x14ac:dyDescent="0.25">
      <c r="A963" s="8"/>
      <c r="B963" s="8"/>
      <c r="C963" s="8"/>
      <c r="D963" s="8"/>
      <c r="E963" s="8"/>
      <c r="F963" s="8"/>
      <c r="G963" s="21"/>
      <c r="H963" s="12"/>
      <c r="I963" s="12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idden="1" x14ac:dyDescent="0.25">
      <c r="A964" s="8"/>
      <c r="B964" s="8"/>
      <c r="C964" s="8"/>
      <c r="D964" s="8"/>
      <c r="E964" s="8"/>
      <c r="F964" s="8"/>
      <c r="G964" s="21"/>
      <c r="H964" s="12"/>
      <c r="I964" s="12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idden="1" x14ac:dyDescent="0.25">
      <c r="A965" s="8"/>
      <c r="B965" s="8"/>
      <c r="C965" s="8"/>
      <c r="D965" s="8"/>
      <c r="E965" s="8"/>
      <c r="F965" s="8"/>
      <c r="G965" s="21"/>
      <c r="H965" s="12"/>
      <c r="I965" s="12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idden="1" x14ac:dyDescent="0.25">
      <c r="A966" s="8"/>
      <c r="B966" s="8"/>
      <c r="C966" s="8"/>
      <c r="D966" s="8"/>
      <c r="E966" s="8"/>
      <c r="F966" s="8"/>
      <c r="G966" s="21"/>
      <c r="H966" s="12"/>
      <c r="I966" s="12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idden="1" x14ac:dyDescent="0.25">
      <c r="A967" s="8"/>
      <c r="B967" s="8"/>
      <c r="C967" s="8"/>
      <c r="D967" s="8"/>
      <c r="E967" s="8"/>
      <c r="F967" s="8"/>
      <c r="G967" s="21"/>
      <c r="H967" s="12"/>
      <c r="I967" s="12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idden="1" x14ac:dyDescent="0.25">
      <c r="A968" s="8"/>
      <c r="B968" s="8"/>
      <c r="C968" s="8"/>
      <c r="D968" s="8"/>
      <c r="E968" s="8"/>
      <c r="F968" s="8"/>
      <c r="G968" s="21"/>
      <c r="H968" s="12"/>
      <c r="I968" s="12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idden="1" x14ac:dyDescent="0.25">
      <c r="A969" s="8"/>
      <c r="B969" s="8"/>
      <c r="C969" s="8"/>
      <c r="D969" s="8"/>
      <c r="E969" s="8"/>
      <c r="F969" s="8"/>
      <c r="G969" s="21"/>
      <c r="H969" s="12"/>
      <c r="I969" s="12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idden="1" x14ac:dyDescent="0.25">
      <c r="A970" s="8"/>
      <c r="B970" s="8"/>
      <c r="C970" s="8"/>
      <c r="D970" s="8"/>
      <c r="E970" s="8"/>
      <c r="F970" s="8"/>
      <c r="G970" s="21"/>
      <c r="H970" s="12"/>
      <c r="I970" s="12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idden="1" x14ac:dyDescent="0.25">
      <c r="A971" s="8"/>
      <c r="B971" s="8"/>
      <c r="C971" s="8"/>
      <c r="D971" s="8"/>
      <c r="E971" s="8"/>
      <c r="F971" s="8"/>
      <c r="G971" s="21"/>
      <c r="H971" s="12"/>
      <c r="I971" s="12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idden="1" x14ac:dyDescent="0.25">
      <c r="A972" s="8"/>
      <c r="B972" s="8"/>
      <c r="C972" s="8"/>
      <c r="D972" s="8"/>
      <c r="E972" s="8"/>
      <c r="F972" s="8"/>
      <c r="G972" s="21"/>
      <c r="H972" s="12"/>
      <c r="I972" s="12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idden="1" x14ac:dyDescent="0.25">
      <c r="A973" s="8"/>
      <c r="B973" s="8"/>
      <c r="C973" s="8"/>
      <c r="D973" s="8"/>
      <c r="E973" s="8"/>
      <c r="F973" s="8"/>
      <c r="G973" s="21"/>
      <c r="H973" s="12"/>
      <c r="I973" s="12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idden="1" x14ac:dyDescent="0.25">
      <c r="A974" s="8"/>
      <c r="B974" s="8"/>
      <c r="C974" s="8"/>
      <c r="D974" s="8"/>
      <c r="E974" s="8"/>
      <c r="F974" s="8"/>
      <c r="G974" s="21"/>
      <c r="H974" s="12"/>
      <c r="I974" s="12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idden="1" x14ac:dyDescent="0.25">
      <c r="A975" s="8"/>
      <c r="B975" s="8"/>
      <c r="C975" s="8"/>
      <c r="D975" s="8"/>
      <c r="E975" s="8"/>
      <c r="F975" s="8"/>
      <c r="G975" s="21"/>
      <c r="H975" s="12"/>
      <c r="I975" s="12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idden="1" x14ac:dyDescent="0.25">
      <c r="A976" s="8"/>
      <c r="B976" s="8"/>
      <c r="C976" s="8"/>
      <c r="D976" s="8"/>
      <c r="E976" s="8"/>
      <c r="F976" s="8"/>
      <c r="G976" s="21"/>
      <c r="H976" s="12"/>
      <c r="I976" s="12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idden="1" x14ac:dyDescent="0.25">
      <c r="A977" s="8"/>
      <c r="B977" s="8"/>
      <c r="C977" s="8"/>
      <c r="D977" s="8"/>
      <c r="E977" s="8"/>
      <c r="F977" s="8"/>
      <c r="G977" s="21"/>
      <c r="H977" s="12"/>
      <c r="I977" s="12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idden="1" x14ac:dyDescent="0.25">
      <c r="A978" s="8"/>
      <c r="B978" s="8"/>
      <c r="C978" s="8"/>
      <c r="D978" s="8"/>
      <c r="E978" s="8"/>
      <c r="F978" s="8"/>
      <c r="G978" s="21"/>
      <c r="H978" s="12"/>
      <c r="I978" s="12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idden="1" x14ac:dyDescent="0.25">
      <c r="A979" s="8"/>
      <c r="B979" s="8"/>
      <c r="C979" s="8"/>
      <c r="D979" s="8"/>
      <c r="E979" s="8"/>
      <c r="F979" s="8"/>
      <c r="G979" s="21"/>
      <c r="H979" s="12"/>
      <c r="I979" s="12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idden="1" x14ac:dyDescent="0.25">
      <c r="A980" s="8"/>
      <c r="B980" s="8"/>
      <c r="C980" s="8"/>
      <c r="D980" s="8"/>
      <c r="E980" s="8"/>
      <c r="F980" s="8"/>
      <c r="G980" s="21"/>
      <c r="H980" s="12"/>
      <c r="I980" s="12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idden="1" x14ac:dyDescent="0.25">
      <c r="A981" s="8"/>
      <c r="B981" s="8"/>
      <c r="C981" s="8"/>
      <c r="D981" s="8"/>
      <c r="E981" s="8"/>
      <c r="F981" s="8"/>
      <c r="G981" s="21"/>
      <c r="H981" s="12"/>
      <c r="I981" s="12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idden="1" x14ac:dyDescent="0.25">
      <c r="A982" s="8"/>
      <c r="B982" s="8"/>
      <c r="C982" s="8"/>
      <c r="D982" s="8"/>
      <c r="E982" s="8"/>
      <c r="F982" s="8"/>
      <c r="G982" s="21"/>
      <c r="H982" s="12"/>
      <c r="I982" s="12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idden="1" x14ac:dyDescent="0.25">
      <c r="A983" s="8"/>
      <c r="B983" s="8"/>
      <c r="C983" s="8"/>
      <c r="D983" s="8"/>
      <c r="E983" s="8"/>
      <c r="F983" s="8"/>
      <c r="G983" s="21"/>
      <c r="H983" s="12"/>
      <c r="I983" s="12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idden="1" x14ac:dyDescent="0.25">
      <c r="A984" s="8"/>
      <c r="B984" s="8"/>
      <c r="C984" s="8"/>
      <c r="D984" s="8"/>
      <c r="E984" s="8"/>
      <c r="F984" s="8"/>
      <c r="G984" s="21"/>
      <c r="H984" s="12"/>
      <c r="I984" s="12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idden="1" x14ac:dyDescent="0.25">
      <c r="A985" s="8"/>
      <c r="B985" s="8"/>
      <c r="C985" s="8"/>
      <c r="D985" s="8"/>
      <c r="E985" s="8"/>
      <c r="F985" s="8"/>
      <c r="G985" s="21"/>
      <c r="H985" s="12"/>
      <c r="I985" s="12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idden="1" x14ac:dyDescent="0.25">
      <c r="A986" s="8"/>
      <c r="B986" s="8"/>
      <c r="C986" s="8"/>
      <c r="D986" s="8"/>
      <c r="E986" s="8"/>
      <c r="F986" s="8"/>
      <c r="G986" s="21"/>
      <c r="H986" s="12"/>
      <c r="I986" s="12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idden="1" x14ac:dyDescent="0.25">
      <c r="A987" s="8"/>
      <c r="B987" s="8"/>
      <c r="C987" s="8"/>
      <c r="D987" s="8"/>
      <c r="E987" s="8"/>
      <c r="F987" s="8"/>
      <c r="G987" s="21"/>
      <c r="H987" s="12"/>
      <c r="I987" s="12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idden="1" x14ac:dyDescent="0.25">
      <c r="A988" s="8"/>
      <c r="B988" s="8"/>
      <c r="C988" s="8"/>
      <c r="D988" s="8"/>
      <c r="E988" s="8"/>
      <c r="F988" s="8"/>
      <c r="G988" s="21"/>
      <c r="H988" s="12"/>
      <c r="I988" s="12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idden="1" x14ac:dyDescent="0.25">
      <c r="A989" s="8"/>
      <c r="B989" s="8"/>
      <c r="C989" s="8"/>
      <c r="D989" s="8"/>
      <c r="E989" s="8"/>
      <c r="F989" s="8"/>
      <c r="G989" s="21"/>
      <c r="H989" s="12"/>
      <c r="I989" s="12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idden="1" x14ac:dyDescent="0.25">
      <c r="A990" s="8"/>
      <c r="B990" s="8"/>
      <c r="C990" s="8"/>
      <c r="D990" s="8"/>
      <c r="E990" s="8"/>
      <c r="F990" s="8"/>
      <c r="G990" s="21"/>
      <c r="H990" s="12"/>
      <c r="I990" s="12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idden="1" x14ac:dyDescent="0.25">
      <c r="A991" s="8"/>
      <c r="B991" s="8"/>
      <c r="C991" s="8"/>
      <c r="D991" s="8"/>
      <c r="E991" s="8"/>
      <c r="F991" s="8"/>
      <c r="G991" s="21"/>
      <c r="H991" s="12"/>
      <c r="I991" s="12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idden="1" x14ac:dyDescent="0.25">
      <c r="A992" s="8"/>
      <c r="B992" s="8"/>
      <c r="C992" s="8"/>
      <c r="D992" s="8"/>
      <c r="E992" s="8"/>
      <c r="F992" s="8"/>
      <c r="G992" s="21"/>
      <c r="H992" s="12"/>
      <c r="I992" s="12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idden="1" x14ac:dyDescent="0.25">
      <c r="A993" s="8"/>
      <c r="B993" s="8"/>
      <c r="C993" s="8"/>
      <c r="D993" s="8"/>
      <c r="E993" s="8"/>
      <c r="F993" s="8"/>
      <c r="G993" s="21"/>
      <c r="H993" s="12"/>
      <c r="I993" s="12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idden="1" x14ac:dyDescent="0.25">
      <c r="A994" s="8"/>
      <c r="B994" s="8"/>
      <c r="C994" s="8"/>
      <c r="D994" s="8"/>
      <c r="E994" s="8"/>
      <c r="F994" s="8"/>
      <c r="G994" s="21"/>
      <c r="H994" s="12"/>
      <c r="I994" s="12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idden="1" x14ac:dyDescent="0.25">
      <c r="A995" s="8"/>
      <c r="B995" s="8"/>
      <c r="C995" s="8"/>
      <c r="D995" s="8"/>
      <c r="E995" s="8"/>
      <c r="F995" s="8"/>
      <c r="G995" s="21"/>
      <c r="H995" s="12"/>
      <c r="I995" s="12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idden="1" x14ac:dyDescent="0.25">
      <c r="A996" s="8"/>
      <c r="B996" s="8"/>
      <c r="C996" s="8"/>
      <c r="D996" s="8"/>
      <c r="E996" s="8"/>
      <c r="F996" s="8"/>
      <c r="G996" s="21"/>
      <c r="H996" s="12"/>
      <c r="I996" s="12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idden="1" x14ac:dyDescent="0.25">
      <c r="A997" s="8"/>
      <c r="B997" s="8"/>
      <c r="C997" s="8"/>
      <c r="D997" s="8"/>
      <c r="E997" s="8"/>
      <c r="F997" s="8"/>
      <c r="G997" s="21"/>
      <c r="H997" s="12"/>
      <c r="I997" s="12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idden="1" x14ac:dyDescent="0.25">
      <c r="A998" s="8"/>
      <c r="B998" s="8"/>
      <c r="C998" s="8"/>
      <c r="D998" s="8"/>
      <c r="E998" s="8"/>
      <c r="F998" s="8"/>
      <c r="G998" s="21"/>
      <c r="H998" s="12"/>
      <c r="I998" s="12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idden="1" x14ac:dyDescent="0.25">
      <c r="A999" s="8"/>
      <c r="B999" s="8"/>
      <c r="C999" s="8"/>
      <c r="D999" s="8"/>
      <c r="E999" s="8"/>
      <c r="F999" s="8"/>
      <c r="G999" s="21"/>
      <c r="H999" s="12"/>
      <c r="I999" s="12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idden="1" x14ac:dyDescent="0.25">
      <c r="A1000" s="8"/>
      <c r="B1000" s="8"/>
      <c r="C1000" s="8"/>
      <c r="D1000" s="8"/>
      <c r="E1000" s="8"/>
      <c r="F1000" s="8"/>
      <c r="G1000" s="21"/>
      <c r="H1000" s="12"/>
      <c r="I1000" s="12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x14ac:dyDescent="0.25">
      <c r="A1001" s="8"/>
      <c r="B1001" s="8"/>
      <c r="C1001" s="8"/>
      <c r="D1001" s="8"/>
      <c r="E1001" s="8"/>
      <c r="F1001" s="8"/>
      <c r="G1001" s="21"/>
      <c r="H1001" s="12"/>
      <c r="I1001" s="12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x14ac:dyDescent="0.25">
      <c r="A1002" s="8"/>
      <c r="B1002" s="8"/>
      <c r="C1002" s="8"/>
      <c r="D1002" s="8"/>
      <c r="E1002" s="8"/>
      <c r="F1002" s="8"/>
      <c r="G1002" s="21"/>
      <c r="H1002" s="12"/>
      <c r="I1002" s="12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x14ac:dyDescent="0.25">
      <c r="A1003" s="8"/>
      <c r="B1003" s="8"/>
      <c r="C1003" s="8"/>
      <c r="D1003" s="8"/>
      <c r="E1003" s="8"/>
      <c r="F1003" s="8"/>
      <c r="G1003" s="21"/>
      <c r="H1003" s="12"/>
      <c r="I1003" s="12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x14ac:dyDescent="0.25">
      <c r="A1004" s="8"/>
      <c r="B1004" s="8"/>
      <c r="C1004" s="8"/>
      <c r="D1004" s="8"/>
      <c r="E1004" s="8"/>
      <c r="F1004" s="8"/>
      <c r="G1004" s="21"/>
      <c r="H1004" s="12"/>
      <c r="I1004" s="12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x14ac:dyDescent="0.25">
      <c r="A1005" s="8"/>
      <c r="B1005" s="8"/>
      <c r="C1005" s="8"/>
      <c r="D1005" s="8"/>
      <c r="E1005" s="8"/>
      <c r="F1005" s="8"/>
      <c r="G1005" s="21"/>
      <c r="H1005" s="12"/>
      <c r="I1005" s="12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x14ac:dyDescent="0.25">
      <c r="A1006" s="8"/>
      <c r="B1006" s="8"/>
      <c r="C1006" s="8"/>
      <c r="D1006" s="8"/>
      <c r="E1006" s="8"/>
      <c r="F1006" s="8"/>
      <c r="G1006" s="21"/>
      <c r="H1006" s="12"/>
      <c r="I1006" s="12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x14ac:dyDescent="0.25">
      <c r="A1007" s="8"/>
      <c r="B1007" s="8"/>
      <c r="C1007" s="8"/>
      <c r="D1007" s="8"/>
      <c r="E1007" s="8"/>
      <c r="F1007" s="8"/>
      <c r="G1007" s="21"/>
      <c r="H1007" s="12"/>
      <c r="I1007" s="12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x14ac:dyDescent="0.25">
      <c r="A1008" s="8"/>
      <c r="B1008" s="8"/>
      <c r="C1008" s="8"/>
      <c r="D1008" s="8"/>
      <c r="E1008" s="8"/>
      <c r="F1008" s="8"/>
      <c r="G1008" s="21"/>
      <c r="H1008" s="12"/>
      <c r="I1008" s="12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x14ac:dyDescent="0.25">
      <c r="A1009" s="8"/>
      <c r="B1009" s="8"/>
      <c r="C1009" s="8"/>
      <c r="D1009" s="8"/>
      <c r="E1009" s="8"/>
      <c r="F1009" s="8"/>
      <c r="G1009" s="21"/>
      <c r="H1009" s="12"/>
      <c r="I1009" s="12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x14ac:dyDescent="0.25">
      <c r="A1010" s="8"/>
      <c r="B1010" s="8"/>
      <c r="C1010" s="8"/>
      <c r="D1010" s="8"/>
      <c r="E1010" s="8"/>
      <c r="F1010" s="8"/>
      <c r="G1010" s="21"/>
      <c r="H1010" s="12"/>
      <c r="I1010" s="12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x14ac:dyDescent="0.25">
      <c r="A1011" s="8"/>
      <c r="B1011" s="8"/>
      <c r="C1011" s="8"/>
      <c r="D1011" s="8"/>
      <c r="E1011" s="8"/>
      <c r="F1011" s="8"/>
      <c r="G1011" s="21"/>
      <c r="H1011" s="12"/>
      <c r="I1011" s="12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x14ac:dyDescent="0.25">
      <c r="A1012" s="8"/>
      <c r="B1012" s="8"/>
      <c r="C1012" s="8"/>
      <c r="D1012" s="8"/>
      <c r="E1012" s="8"/>
      <c r="F1012" s="8"/>
      <c r="G1012" s="21"/>
      <c r="H1012" s="12"/>
      <c r="I1012" s="12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x14ac:dyDescent="0.25">
      <c r="A1013" s="8"/>
      <c r="B1013" s="8"/>
      <c r="C1013" s="8"/>
      <c r="D1013" s="8"/>
      <c r="E1013" s="8"/>
      <c r="F1013" s="8"/>
      <c r="G1013" s="21"/>
      <c r="H1013" s="12"/>
      <c r="I1013" s="12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x14ac:dyDescent="0.25">
      <c r="A1014" s="8"/>
      <c r="B1014" s="8"/>
      <c r="C1014" s="8"/>
      <c r="D1014" s="8"/>
      <c r="E1014" s="8"/>
      <c r="F1014" s="8"/>
      <c r="G1014" s="21"/>
      <c r="H1014" s="12"/>
      <c r="I1014" s="12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x14ac:dyDescent="0.25">
      <c r="A1015" s="8"/>
      <c r="B1015" s="8"/>
      <c r="C1015" s="8"/>
      <c r="D1015" s="8"/>
      <c r="E1015" s="8"/>
      <c r="F1015" s="8"/>
      <c r="G1015" s="21"/>
      <c r="H1015" s="12"/>
      <c r="I1015" s="12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x14ac:dyDescent="0.25">
      <c r="A1016" s="8"/>
      <c r="B1016" s="8"/>
      <c r="C1016" s="8"/>
      <c r="D1016" s="8"/>
      <c r="E1016" s="8"/>
      <c r="F1016" s="8"/>
      <c r="G1016" s="21"/>
      <c r="H1016" s="12"/>
      <c r="I1016" s="12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x14ac:dyDescent="0.25">
      <c r="A1017" s="8"/>
      <c r="B1017" s="8"/>
      <c r="C1017" s="8"/>
      <c r="D1017" s="8"/>
      <c r="E1017" s="8"/>
      <c r="F1017" s="8"/>
      <c r="G1017" s="21"/>
      <c r="H1017" s="12"/>
      <c r="I1017" s="12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x14ac:dyDescent="0.25">
      <c r="A1018" s="8"/>
      <c r="B1018" s="8"/>
      <c r="C1018" s="8"/>
      <c r="D1018" s="8"/>
      <c r="E1018" s="8"/>
      <c r="F1018" s="8"/>
      <c r="G1018" s="21"/>
      <c r="H1018" s="12"/>
      <c r="I1018" s="12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x14ac:dyDescent="0.25">
      <c r="A1019" s="8"/>
      <c r="B1019" s="8"/>
      <c r="C1019" s="8"/>
      <c r="D1019" s="8"/>
      <c r="E1019" s="8"/>
      <c r="F1019" s="8"/>
      <c r="G1019" s="21"/>
      <c r="H1019" s="12"/>
      <c r="I1019" s="12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x14ac:dyDescent="0.25">
      <c r="A1020" s="8"/>
      <c r="B1020" s="8"/>
      <c r="C1020" s="8"/>
      <c r="D1020" s="8"/>
      <c r="E1020" s="8"/>
      <c r="F1020" s="8"/>
      <c r="G1020" s="21"/>
      <c r="H1020" s="12"/>
      <c r="I1020" s="12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x14ac:dyDescent="0.25">
      <c r="A1021" s="8"/>
      <c r="B1021" s="8"/>
      <c r="C1021" s="8"/>
      <c r="D1021" s="8"/>
      <c r="E1021" s="8"/>
      <c r="F1021" s="8"/>
      <c r="G1021" s="21"/>
      <c r="H1021" s="12"/>
      <c r="I1021" s="12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x14ac:dyDescent="0.25">
      <c r="A1022" s="8"/>
      <c r="B1022" s="8"/>
      <c r="C1022" s="8"/>
      <c r="D1022" s="8"/>
      <c r="E1022" s="8"/>
      <c r="F1022" s="8"/>
      <c r="G1022" s="21"/>
      <c r="H1022" s="12"/>
      <c r="I1022" s="12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x14ac:dyDescent="0.25">
      <c r="A1023" s="8"/>
      <c r="B1023" s="8"/>
      <c r="C1023" s="8"/>
      <c r="D1023" s="8"/>
      <c r="E1023" s="8"/>
      <c r="F1023" s="8"/>
      <c r="G1023" s="21"/>
      <c r="H1023" s="12"/>
      <c r="I1023" s="12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x14ac:dyDescent="0.25">
      <c r="A1024" s="8"/>
      <c r="B1024" s="8"/>
      <c r="C1024" s="8"/>
      <c r="D1024" s="8"/>
      <c r="E1024" s="8"/>
      <c r="F1024" s="8"/>
      <c r="G1024" s="21"/>
      <c r="H1024" s="12"/>
      <c r="I1024" s="12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x14ac:dyDescent="0.25">
      <c r="A1025" s="8"/>
      <c r="B1025" s="8"/>
      <c r="C1025" s="8"/>
      <c r="D1025" s="8"/>
      <c r="E1025" s="8"/>
      <c r="F1025" s="8"/>
      <c r="G1025" s="21"/>
      <c r="H1025" s="12"/>
      <c r="I1025" s="12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x14ac:dyDescent="0.25">
      <c r="A1026" s="8"/>
      <c r="B1026" s="8"/>
      <c r="C1026" s="8"/>
      <c r="D1026" s="8"/>
      <c r="E1026" s="8"/>
      <c r="F1026" s="8"/>
      <c r="G1026" s="21"/>
      <c r="H1026" s="12"/>
      <c r="I1026" s="12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x14ac:dyDescent="0.25">
      <c r="A1027" s="8"/>
      <c r="B1027" s="8"/>
      <c r="C1027" s="8"/>
      <c r="D1027" s="8"/>
      <c r="E1027" s="8"/>
      <c r="F1027" s="8"/>
      <c r="G1027" s="21"/>
      <c r="H1027" s="12"/>
      <c r="I1027" s="12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x14ac:dyDescent="0.25">
      <c r="A1028" s="8"/>
      <c r="B1028" s="8"/>
      <c r="C1028" s="8"/>
      <c r="D1028" s="8"/>
      <c r="E1028" s="8"/>
      <c r="F1028" s="8"/>
      <c r="G1028" s="21"/>
      <c r="H1028" s="12"/>
      <c r="I1028" s="12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x14ac:dyDescent="0.25">
      <c r="A1029" s="8"/>
      <c r="B1029" s="8"/>
      <c r="C1029" s="8"/>
      <c r="D1029" s="8"/>
      <c r="E1029" s="8"/>
      <c r="F1029" s="8"/>
      <c r="G1029" s="21"/>
      <c r="H1029" s="12"/>
      <c r="I1029" s="12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x14ac:dyDescent="0.25">
      <c r="A1030" s="8"/>
      <c r="B1030" s="8"/>
      <c r="C1030" s="8"/>
      <c r="D1030" s="8"/>
      <c r="E1030" s="8"/>
      <c r="F1030" s="8"/>
      <c r="G1030" s="21"/>
      <c r="H1030" s="12"/>
      <c r="I1030" s="12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x14ac:dyDescent="0.25">
      <c r="A1031" s="8"/>
      <c r="B1031" s="8"/>
      <c r="C1031" s="8"/>
      <c r="D1031" s="8"/>
      <c r="E1031" s="8"/>
      <c r="F1031" s="8"/>
      <c r="G1031" s="21"/>
      <c r="H1031" s="12"/>
      <c r="I1031" s="12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x14ac:dyDescent="0.25">
      <c r="A1032" s="8"/>
      <c r="B1032" s="8"/>
      <c r="C1032" s="8"/>
      <c r="D1032" s="8"/>
      <c r="E1032" s="8"/>
      <c r="F1032" s="8"/>
      <c r="G1032" s="21"/>
      <c r="H1032" s="12"/>
      <c r="I1032" s="12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x14ac:dyDescent="0.25">
      <c r="A1033" s="8"/>
      <c r="B1033" s="8"/>
      <c r="C1033" s="8"/>
      <c r="D1033" s="8"/>
      <c r="E1033" s="8"/>
      <c r="F1033" s="8"/>
      <c r="G1033" s="21"/>
      <c r="H1033" s="12"/>
      <c r="I1033" s="12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x14ac:dyDescent="0.25">
      <c r="A1034" s="8"/>
      <c r="B1034" s="8"/>
      <c r="C1034" s="8"/>
      <c r="D1034" s="8"/>
      <c r="E1034" s="8"/>
      <c r="F1034" s="8"/>
      <c r="G1034" s="21"/>
      <c r="H1034" s="12"/>
      <c r="I1034" s="12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x14ac:dyDescent="0.25">
      <c r="A1035" s="8"/>
      <c r="B1035" s="8"/>
      <c r="C1035" s="8"/>
      <c r="D1035" s="8"/>
      <c r="E1035" s="8"/>
      <c r="F1035" s="8"/>
      <c r="G1035" s="21"/>
      <c r="H1035" s="12"/>
      <c r="I1035" s="12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x14ac:dyDescent="0.25">
      <c r="A1036" s="8"/>
      <c r="B1036" s="8"/>
      <c r="C1036" s="8"/>
      <c r="D1036" s="8"/>
      <c r="E1036" s="8"/>
      <c r="F1036" s="8"/>
      <c r="G1036" s="21"/>
      <c r="H1036" s="12"/>
      <c r="I1036" s="12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x14ac:dyDescent="0.25">
      <c r="A1037" s="8"/>
      <c r="B1037" s="8"/>
      <c r="C1037" s="8"/>
      <c r="D1037" s="8"/>
      <c r="E1037" s="8"/>
      <c r="F1037" s="8"/>
      <c r="G1037" s="21"/>
      <c r="H1037" s="12"/>
      <c r="I1037" s="12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x14ac:dyDescent="0.25">
      <c r="A1038" s="8"/>
      <c r="B1038" s="8"/>
      <c r="C1038" s="8"/>
      <c r="D1038" s="8"/>
      <c r="E1038" s="8"/>
      <c r="F1038" s="8"/>
      <c r="G1038" s="21"/>
      <c r="H1038" s="12"/>
      <c r="I1038" s="12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x14ac:dyDescent="0.25">
      <c r="A1039" s="8"/>
      <c r="B1039" s="8"/>
      <c r="C1039" s="8"/>
      <c r="D1039" s="8"/>
      <c r="E1039" s="8"/>
      <c r="F1039" s="8"/>
      <c r="G1039" s="21"/>
      <c r="H1039" s="12"/>
      <c r="I1039" s="12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x14ac:dyDescent="0.25">
      <c r="A1040" s="8"/>
      <c r="B1040" s="8"/>
      <c r="C1040" s="8"/>
      <c r="D1040" s="8"/>
      <c r="E1040" s="8"/>
      <c r="F1040" s="8"/>
      <c r="G1040" s="21"/>
      <c r="H1040" s="12"/>
      <c r="I1040" s="12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x14ac:dyDescent="0.25">
      <c r="A1041" s="8"/>
      <c r="B1041" s="8"/>
      <c r="C1041" s="8"/>
      <c r="D1041" s="8"/>
      <c r="E1041" s="8"/>
      <c r="F1041" s="8"/>
      <c r="G1041" s="21"/>
      <c r="H1041" s="12"/>
      <c r="I1041" s="12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x14ac:dyDescent="0.25">
      <c r="A1042" s="8"/>
      <c r="B1042" s="8"/>
      <c r="C1042" s="8"/>
      <c r="D1042" s="8"/>
      <c r="E1042" s="8"/>
      <c r="F1042" s="8"/>
      <c r="G1042" s="21"/>
      <c r="H1042" s="12"/>
      <c r="I1042" s="12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x14ac:dyDescent="0.25">
      <c r="A1043" s="8"/>
      <c r="B1043" s="8"/>
      <c r="C1043" s="8"/>
      <c r="D1043" s="8"/>
      <c r="E1043" s="8"/>
      <c r="F1043" s="8"/>
      <c r="G1043" s="21"/>
      <c r="H1043" s="12"/>
      <c r="I1043" s="12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x14ac:dyDescent="0.25">
      <c r="A1044" s="8"/>
      <c r="B1044" s="8"/>
      <c r="C1044" s="8"/>
      <c r="D1044" s="8"/>
      <c r="E1044" s="8"/>
      <c r="F1044" s="8"/>
      <c r="G1044" s="21"/>
      <c r="H1044" s="12"/>
      <c r="I1044" s="12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x14ac:dyDescent="0.25">
      <c r="A1045" s="8"/>
      <c r="B1045" s="8"/>
      <c r="C1045" s="8"/>
      <c r="D1045" s="8"/>
      <c r="E1045" s="8"/>
      <c r="F1045" s="8"/>
      <c r="G1045" s="21"/>
      <c r="H1045" s="12"/>
      <c r="I1045" s="12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x14ac:dyDescent="0.25">
      <c r="A1046" s="8"/>
      <c r="B1046" s="8"/>
      <c r="C1046" s="8"/>
      <c r="D1046" s="8"/>
      <c r="E1046" s="8"/>
      <c r="F1046" s="8"/>
      <c r="G1046" s="21"/>
      <c r="H1046" s="12"/>
      <c r="I1046" s="12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x14ac:dyDescent="0.25">
      <c r="A1047" s="8"/>
      <c r="B1047" s="8"/>
      <c r="C1047" s="8"/>
      <c r="D1047" s="8"/>
      <c r="E1047" s="8"/>
      <c r="F1047" s="8"/>
      <c r="G1047" s="21"/>
      <c r="H1047" s="12"/>
      <c r="I1047" s="12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x14ac:dyDescent="0.25">
      <c r="A1048" s="8"/>
      <c r="B1048" s="8"/>
      <c r="C1048" s="8"/>
      <c r="D1048" s="8"/>
      <c r="E1048" s="8"/>
      <c r="F1048" s="8"/>
      <c r="G1048" s="21"/>
      <c r="H1048" s="12"/>
      <c r="I1048" s="12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x14ac:dyDescent="0.25">
      <c r="A1049" s="8"/>
      <c r="B1049" s="8"/>
      <c r="C1049" s="8"/>
      <c r="D1049" s="8"/>
      <c r="E1049" s="8"/>
      <c r="F1049" s="8"/>
      <c r="G1049" s="21"/>
      <c r="H1049" s="12"/>
      <c r="I1049" s="12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x14ac:dyDescent="0.25">
      <c r="A1050" s="8"/>
      <c r="B1050" s="8"/>
      <c r="C1050" s="8"/>
      <c r="D1050" s="8"/>
      <c r="E1050" s="8"/>
      <c r="F1050" s="8"/>
      <c r="G1050" s="21"/>
      <c r="H1050" s="12"/>
      <c r="I1050" s="12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x14ac:dyDescent="0.25">
      <c r="A1051" s="8"/>
      <c r="B1051" s="8"/>
      <c r="C1051" s="8"/>
      <c r="D1051" s="8"/>
      <c r="E1051" s="8"/>
      <c r="F1051" s="8"/>
      <c r="G1051" s="21"/>
      <c r="H1051" s="12"/>
      <c r="I1051" s="12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x14ac:dyDescent="0.25">
      <c r="A1052" s="8"/>
      <c r="B1052" s="8"/>
      <c r="C1052" s="8"/>
      <c r="D1052" s="8"/>
      <c r="E1052" s="8"/>
      <c r="F1052" s="8"/>
      <c r="G1052" s="21"/>
      <c r="H1052" s="12"/>
      <c r="I1052" s="12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x14ac:dyDescent="0.25">
      <c r="A1053" s="8"/>
      <c r="B1053" s="8"/>
      <c r="C1053" s="8"/>
      <c r="D1053" s="8"/>
      <c r="E1053" s="8"/>
      <c r="F1053" s="8"/>
      <c r="G1053" s="21"/>
      <c r="H1053" s="12"/>
      <c r="I1053" s="12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x14ac:dyDescent="0.25">
      <c r="A1054" s="8"/>
      <c r="B1054" s="8"/>
      <c r="C1054" s="8"/>
      <c r="D1054" s="8"/>
      <c r="E1054" s="8"/>
      <c r="F1054" s="8"/>
      <c r="G1054" s="21"/>
      <c r="H1054" s="12"/>
      <c r="I1054" s="12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x14ac:dyDescent="0.25">
      <c r="A1055" s="8"/>
      <c r="B1055" s="8"/>
      <c r="C1055" s="8"/>
      <c r="D1055" s="8"/>
      <c r="E1055" s="8"/>
      <c r="F1055" s="8"/>
      <c r="G1055" s="21"/>
      <c r="H1055" s="12"/>
      <c r="I1055" s="12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x14ac:dyDescent="0.25">
      <c r="A1056" s="8"/>
      <c r="B1056" s="8"/>
      <c r="C1056" s="8"/>
      <c r="D1056" s="8"/>
      <c r="E1056" s="8"/>
      <c r="F1056" s="8"/>
      <c r="G1056" s="21"/>
      <c r="H1056" s="12"/>
      <c r="I1056" s="12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x14ac:dyDescent="0.25">
      <c r="A1057" s="8"/>
      <c r="B1057" s="8"/>
      <c r="C1057" s="8"/>
      <c r="D1057" s="8"/>
      <c r="E1057" s="8"/>
      <c r="F1057" s="8"/>
      <c r="G1057" s="21"/>
      <c r="H1057" s="12"/>
      <c r="I1057" s="12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x14ac:dyDescent="0.25">
      <c r="A1058" s="8"/>
      <c r="B1058" s="8"/>
      <c r="C1058" s="8"/>
      <c r="D1058" s="8"/>
      <c r="E1058" s="8"/>
      <c r="F1058" s="8"/>
      <c r="G1058" s="21"/>
      <c r="H1058" s="12"/>
      <c r="I1058" s="12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x14ac:dyDescent="0.25">
      <c r="A1059" s="8"/>
      <c r="B1059" s="8"/>
      <c r="C1059" s="8"/>
      <c r="D1059" s="8"/>
      <c r="E1059" s="8"/>
      <c r="F1059" s="8"/>
      <c r="G1059" s="21"/>
      <c r="H1059" s="12"/>
      <c r="I1059" s="12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x14ac:dyDescent="0.25">
      <c r="A1060" s="8"/>
      <c r="B1060" s="8"/>
      <c r="C1060" s="8"/>
      <c r="D1060" s="8"/>
      <c r="E1060" s="8"/>
      <c r="F1060" s="8"/>
      <c r="G1060" s="21"/>
      <c r="H1060" s="12"/>
      <c r="I1060" s="12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x14ac:dyDescent="0.25">
      <c r="A1061" s="8"/>
      <c r="B1061" s="8"/>
      <c r="C1061" s="8"/>
      <c r="D1061" s="8"/>
      <c r="E1061" s="8"/>
      <c r="F1061" s="8"/>
      <c r="G1061" s="21"/>
      <c r="H1061" s="12"/>
      <c r="I1061" s="12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x14ac:dyDescent="0.25">
      <c r="A1062" s="8"/>
      <c r="B1062" s="8"/>
      <c r="C1062" s="8"/>
      <c r="D1062" s="8"/>
      <c r="E1062" s="8"/>
      <c r="F1062" s="8"/>
      <c r="G1062" s="21"/>
      <c r="H1062" s="12"/>
      <c r="I1062" s="12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x14ac:dyDescent="0.25">
      <c r="A1063" s="8"/>
      <c r="B1063" s="8"/>
      <c r="C1063" s="8"/>
      <c r="D1063" s="8"/>
      <c r="E1063" s="8"/>
      <c r="F1063" s="8"/>
      <c r="G1063" s="21"/>
      <c r="H1063" s="12"/>
      <c r="I1063" s="12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x14ac:dyDescent="0.25">
      <c r="A1064" s="8"/>
      <c r="B1064" s="8"/>
      <c r="C1064" s="8"/>
      <c r="D1064" s="8"/>
      <c r="E1064" s="8"/>
      <c r="F1064" s="8"/>
      <c r="G1064" s="21"/>
      <c r="H1064" s="12"/>
      <c r="I1064" s="12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x14ac:dyDescent="0.25">
      <c r="A1065" s="8"/>
      <c r="B1065" s="8"/>
      <c r="C1065" s="8"/>
      <c r="D1065" s="8"/>
      <c r="E1065" s="8"/>
      <c r="F1065" s="8"/>
      <c r="G1065" s="21"/>
      <c r="H1065" s="12"/>
      <c r="I1065" s="12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x14ac:dyDescent="0.25">
      <c r="A1066" s="8"/>
      <c r="B1066" s="8"/>
      <c r="C1066" s="8"/>
      <c r="D1066" s="8"/>
      <c r="E1066" s="8"/>
      <c r="F1066" s="8"/>
      <c r="G1066" s="21"/>
      <c r="H1066" s="12"/>
      <c r="I1066" s="12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x14ac:dyDescent="0.25">
      <c r="A1067" s="8"/>
      <c r="B1067" s="8"/>
      <c r="C1067" s="8"/>
      <c r="D1067" s="8"/>
      <c r="E1067" s="8"/>
      <c r="F1067" s="8"/>
      <c r="G1067" s="21"/>
      <c r="H1067" s="12"/>
      <c r="I1067" s="12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x14ac:dyDescent="0.25">
      <c r="A1068" s="8"/>
      <c r="B1068" s="8"/>
      <c r="C1068" s="8"/>
      <c r="D1068" s="8"/>
      <c r="E1068" s="8"/>
      <c r="F1068" s="8"/>
      <c r="G1068" s="21"/>
      <c r="H1068" s="12"/>
      <c r="I1068" s="12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x14ac:dyDescent="0.25">
      <c r="A1069" s="8"/>
      <c r="B1069" s="8"/>
      <c r="C1069" s="8"/>
      <c r="D1069" s="8"/>
      <c r="E1069" s="8"/>
      <c r="F1069" s="8"/>
      <c r="G1069" s="21"/>
      <c r="H1069" s="12"/>
      <c r="I1069" s="12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x14ac:dyDescent="0.25">
      <c r="A1070" s="8"/>
      <c r="B1070" s="8"/>
      <c r="C1070" s="8"/>
      <c r="D1070" s="8"/>
      <c r="E1070" s="8"/>
      <c r="F1070" s="8"/>
      <c r="G1070" s="21"/>
      <c r="H1070" s="12"/>
      <c r="I1070" s="12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x14ac:dyDescent="0.25">
      <c r="A1071" s="8"/>
      <c r="B1071" s="8"/>
      <c r="C1071" s="8"/>
      <c r="D1071" s="8"/>
      <c r="E1071" s="8"/>
      <c r="F1071" s="8"/>
      <c r="G1071" s="21"/>
      <c r="H1071" s="12"/>
      <c r="I1071" s="12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x14ac:dyDescent="0.25">
      <c r="A1072" s="8"/>
      <c r="B1072" s="8"/>
      <c r="C1072" s="8"/>
      <c r="D1072" s="8"/>
      <c r="E1072" s="8"/>
      <c r="F1072" s="8"/>
      <c r="G1072" s="21"/>
      <c r="H1072" s="12"/>
      <c r="I1072" s="12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x14ac:dyDescent="0.25">
      <c r="A1073" s="8"/>
      <c r="B1073" s="8"/>
      <c r="C1073" s="8"/>
      <c r="D1073" s="8"/>
      <c r="E1073" s="8"/>
      <c r="F1073" s="8"/>
      <c r="G1073" s="21"/>
      <c r="H1073" s="12"/>
      <c r="I1073" s="12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x14ac:dyDescent="0.25">
      <c r="A1074" s="8"/>
      <c r="B1074" s="8"/>
      <c r="C1074" s="8"/>
      <c r="D1074" s="8"/>
      <c r="E1074" s="8"/>
      <c r="F1074" s="8"/>
      <c r="G1074" s="21"/>
      <c r="H1074" s="12"/>
      <c r="I1074" s="12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x14ac:dyDescent="0.25">
      <c r="A1075" s="8"/>
      <c r="B1075" s="8"/>
      <c r="C1075" s="8"/>
      <c r="D1075" s="8"/>
      <c r="E1075" s="8"/>
      <c r="F1075" s="8"/>
      <c r="G1075" s="21"/>
      <c r="H1075" s="12"/>
      <c r="I1075" s="12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x14ac:dyDescent="0.25">
      <c r="A1076" s="8"/>
      <c r="B1076" s="8"/>
      <c r="C1076" s="8"/>
      <c r="D1076" s="8"/>
      <c r="E1076" s="8"/>
      <c r="F1076" s="8"/>
      <c r="G1076" s="21"/>
      <c r="H1076" s="12"/>
      <c r="I1076" s="12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x14ac:dyDescent="0.25">
      <c r="A1077" s="8"/>
      <c r="B1077" s="8"/>
      <c r="C1077" s="8"/>
      <c r="D1077" s="8"/>
      <c r="E1077" s="8"/>
      <c r="F1077" s="8"/>
      <c r="G1077" s="21"/>
      <c r="H1077" s="12"/>
      <c r="I1077" s="12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x14ac:dyDescent="0.25">
      <c r="A1078" s="8"/>
      <c r="B1078" s="8"/>
      <c r="C1078" s="8"/>
      <c r="D1078" s="8"/>
      <c r="E1078" s="8"/>
      <c r="F1078" s="8"/>
      <c r="G1078" s="21"/>
      <c r="H1078" s="12"/>
      <c r="I1078" s="12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x14ac:dyDescent="0.25">
      <c r="A1079" s="8"/>
      <c r="B1079" s="8"/>
      <c r="C1079" s="8"/>
      <c r="D1079" s="8"/>
      <c r="E1079" s="8"/>
      <c r="F1079" s="8"/>
      <c r="G1079" s="21"/>
      <c r="H1079" s="12"/>
      <c r="I1079" s="12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x14ac:dyDescent="0.25">
      <c r="A1080" s="8"/>
      <c r="B1080" s="8"/>
      <c r="C1080" s="8"/>
      <c r="D1080" s="8"/>
      <c r="E1080" s="8"/>
      <c r="F1080" s="8"/>
      <c r="G1080" s="21"/>
      <c r="H1080" s="12"/>
      <c r="I1080" s="12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x14ac:dyDescent="0.25">
      <c r="A1081" s="8"/>
      <c r="B1081" s="8"/>
      <c r="C1081" s="8"/>
      <c r="D1081" s="8"/>
      <c r="E1081" s="8"/>
      <c r="F1081" s="8"/>
      <c r="G1081" s="21"/>
      <c r="H1081" s="12"/>
      <c r="I1081" s="12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x14ac:dyDescent="0.25">
      <c r="A1082" s="8"/>
      <c r="B1082" s="8"/>
      <c r="C1082" s="8"/>
      <c r="D1082" s="8"/>
      <c r="E1082" s="8"/>
      <c r="F1082" s="8"/>
      <c r="G1082" s="21"/>
      <c r="H1082" s="12"/>
      <c r="I1082" s="12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x14ac:dyDescent="0.25">
      <c r="A1083" s="8"/>
      <c r="B1083" s="8"/>
      <c r="C1083" s="8"/>
      <c r="D1083" s="8"/>
      <c r="E1083" s="8"/>
      <c r="F1083" s="8"/>
      <c r="G1083" s="21"/>
      <c r="H1083" s="12"/>
      <c r="I1083" s="12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x14ac:dyDescent="0.25">
      <c r="A1084" s="8"/>
      <c r="B1084" s="8"/>
      <c r="C1084" s="8"/>
      <c r="D1084" s="8"/>
      <c r="E1084" s="8"/>
      <c r="F1084" s="8"/>
      <c r="G1084" s="21"/>
      <c r="H1084" s="12"/>
      <c r="I1084" s="12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x14ac:dyDescent="0.25">
      <c r="A1085" s="8"/>
      <c r="B1085" s="8"/>
      <c r="C1085" s="8"/>
      <c r="D1085" s="8"/>
      <c r="E1085" s="8"/>
      <c r="F1085" s="8"/>
      <c r="G1085" s="21"/>
      <c r="H1085" s="12"/>
      <c r="I1085" s="12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x14ac:dyDescent="0.25">
      <c r="A1086" s="8"/>
      <c r="B1086" s="8"/>
      <c r="C1086" s="8"/>
      <c r="D1086" s="8"/>
      <c r="E1086" s="8"/>
      <c r="F1086" s="8"/>
      <c r="G1086" s="21"/>
      <c r="H1086" s="12"/>
      <c r="I1086" s="12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x14ac:dyDescent="0.25">
      <c r="A1087" s="8"/>
      <c r="B1087" s="8"/>
      <c r="C1087" s="8"/>
      <c r="D1087" s="8"/>
      <c r="E1087" s="8"/>
      <c r="F1087" s="8"/>
      <c r="G1087" s="21"/>
      <c r="H1087" s="12"/>
      <c r="I1087" s="12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x14ac:dyDescent="0.25">
      <c r="A1088" s="8"/>
      <c r="B1088" s="8"/>
      <c r="C1088" s="8"/>
      <c r="D1088" s="8"/>
      <c r="E1088" s="8"/>
      <c r="F1088" s="8"/>
      <c r="G1088" s="21"/>
      <c r="H1088" s="12"/>
      <c r="I1088" s="12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x14ac:dyDescent="0.25">
      <c r="A1089" s="8"/>
      <c r="B1089" s="8"/>
      <c r="C1089" s="8"/>
      <c r="D1089" s="8"/>
      <c r="E1089" s="8"/>
      <c r="F1089" s="8"/>
      <c r="G1089" s="21"/>
      <c r="H1089" s="12"/>
      <c r="I1089" s="12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x14ac:dyDescent="0.25">
      <c r="A1090" s="8"/>
      <c r="B1090" s="8"/>
      <c r="C1090" s="8"/>
      <c r="D1090" s="8"/>
      <c r="E1090" s="8"/>
      <c r="F1090" s="8"/>
      <c r="G1090" s="21"/>
      <c r="H1090" s="12"/>
      <c r="I1090" s="12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x14ac:dyDescent="0.25">
      <c r="A1091" s="8"/>
      <c r="B1091" s="8"/>
      <c r="C1091" s="8"/>
      <c r="D1091" s="8"/>
      <c r="E1091" s="8"/>
      <c r="F1091" s="8"/>
      <c r="G1091" s="21"/>
      <c r="H1091" s="12"/>
      <c r="I1091" s="12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x14ac:dyDescent="0.25">
      <c r="A1092" s="8"/>
      <c r="B1092" s="8"/>
      <c r="C1092" s="8"/>
      <c r="D1092" s="8"/>
      <c r="E1092" s="8"/>
      <c r="F1092" s="8"/>
      <c r="G1092" s="21"/>
      <c r="H1092" s="12"/>
      <c r="I1092" s="12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x14ac:dyDescent="0.25">
      <c r="A1093" s="8"/>
      <c r="B1093" s="8"/>
      <c r="C1093" s="8"/>
      <c r="D1093" s="8"/>
      <c r="E1093" s="8"/>
      <c r="F1093" s="8"/>
      <c r="G1093" s="21"/>
      <c r="H1093" s="12"/>
      <c r="I1093" s="12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x14ac:dyDescent="0.25">
      <c r="A1094" s="8"/>
      <c r="B1094" s="8"/>
      <c r="C1094" s="8"/>
      <c r="D1094" s="8"/>
      <c r="E1094" s="8"/>
      <c r="F1094" s="8"/>
      <c r="G1094" s="21"/>
      <c r="H1094" s="12"/>
      <c r="I1094" s="12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x14ac:dyDescent="0.25">
      <c r="A1095" s="8"/>
      <c r="B1095" s="8"/>
      <c r="C1095" s="8"/>
      <c r="D1095" s="8"/>
      <c r="E1095" s="8"/>
      <c r="F1095" s="8"/>
      <c r="G1095" s="21"/>
      <c r="H1095" s="12"/>
      <c r="I1095" s="12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x14ac:dyDescent="0.25">
      <c r="A1096" s="8"/>
      <c r="B1096" s="8"/>
      <c r="C1096" s="8"/>
      <c r="D1096" s="8"/>
      <c r="E1096" s="8"/>
      <c r="F1096" s="8"/>
      <c r="G1096" s="21"/>
      <c r="H1096" s="12"/>
      <c r="I1096" s="12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x14ac:dyDescent="0.25">
      <c r="A1097" s="8"/>
      <c r="B1097" s="8"/>
      <c r="C1097" s="8"/>
      <c r="D1097" s="8"/>
      <c r="E1097" s="8"/>
      <c r="F1097" s="8"/>
      <c r="G1097" s="21"/>
      <c r="H1097" s="12"/>
      <c r="I1097" s="12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x14ac:dyDescent="0.25">
      <c r="A1098" s="8"/>
      <c r="B1098" s="8"/>
      <c r="C1098" s="8"/>
      <c r="D1098" s="8"/>
      <c r="E1098" s="8"/>
      <c r="F1098" s="8"/>
      <c r="G1098" s="21"/>
      <c r="H1098" s="12"/>
      <c r="I1098" s="12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x14ac:dyDescent="0.25">
      <c r="A1099" s="8"/>
      <c r="B1099" s="8"/>
      <c r="C1099" s="8"/>
      <c r="D1099" s="8"/>
      <c r="E1099" s="8"/>
      <c r="F1099" s="8"/>
      <c r="G1099" s="21"/>
      <c r="H1099" s="12"/>
      <c r="I1099" s="12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x14ac:dyDescent="0.25">
      <c r="A1100" s="8"/>
      <c r="B1100" s="8"/>
      <c r="C1100" s="8"/>
      <c r="D1100" s="8"/>
      <c r="E1100" s="8"/>
      <c r="F1100" s="8"/>
      <c r="G1100" s="21"/>
      <c r="H1100" s="12"/>
      <c r="I1100" s="12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x14ac:dyDescent="0.25">
      <c r="A1101" s="8"/>
      <c r="B1101" s="8"/>
      <c r="C1101" s="8"/>
      <c r="D1101" s="8"/>
      <c r="E1101" s="8"/>
      <c r="F1101" s="8"/>
      <c r="G1101" s="21"/>
      <c r="H1101" s="12"/>
      <c r="I1101" s="12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x14ac:dyDescent="0.25">
      <c r="A1102" s="8"/>
      <c r="B1102" s="8"/>
      <c r="C1102" s="8"/>
      <c r="D1102" s="8"/>
      <c r="E1102" s="8"/>
      <c r="F1102" s="8"/>
      <c r="G1102" s="21"/>
      <c r="H1102" s="12"/>
      <c r="I1102" s="12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x14ac:dyDescent="0.25">
      <c r="A1103" s="8"/>
      <c r="B1103" s="8"/>
      <c r="C1103" s="8"/>
      <c r="D1103" s="8"/>
      <c r="E1103" s="8"/>
      <c r="F1103" s="8"/>
      <c r="G1103" s="21"/>
      <c r="H1103" s="12"/>
      <c r="I1103" s="12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x14ac:dyDescent="0.25">
      <c r="A1104" s="8"/>
      <c r="B1104" s="8"/>
      <c r="C1104" s="8"/>
      <c r="D1104" s="8"/>
      <c r="E1104" s="8"/>
      <c r="F1104" s="8"/>
      <c r="G1104" s="21"/>
      <c r="H1104" s="12"/>
      <c r="I1104" s="12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x14ac:dyDescent="0.25">
      <c r="A1105" s="8"/>
      <c r="B1105" s="8"/>
      <c r="C1105" s="8"/>
      <c r="D1105" s="8"/>
      <c r="E1105" s="8"/>
      <c r="F1105" s="8"/>
      <c r="G1105" s="21"/>
      <c r="H1105" s="12"/>
      <c r="I1105" s="12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x14ac:dyDescent="0.25">
      <c r="A1106" s="8"/>
      <c r="B1106" s="8"/>
      <c r="C1106" s="8"/>
      <c r="D1106" s="8"/>
      <c r="E1106" s="8"/>
      <c r="F1106" s="8"/>
      <c r="G1106" s="21"/>
      <c r="H1106" s="12"/>
      <c r="I1106" s="12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x14ac:dyDescent="0.25">
      <c r="A1107" s="8"/>
      <c r="B1107" s="8"/>
      <c r="C1107" s="8"/>
      <c r="D1107" s="8"/>
      <c r="E1107" s="8"/>
      <c r="F1107" s="8"/>
      <c r="G1107" s="21"/>
      <c r="H1107" s="12"/>
      <c r="I1107" s="12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x14ac:dyDescent="0.25">
      <c r="A1108" s="8"/>
      <c r="B1108" s="8"/>
      <c r="C1108" s="8"/>
      <c r="D1108" s="8"/>
      <c r="E1108" s="8"/>
      <c r="F1108" s="8"/>
      <c r="G1108" s="21"/>
      <c r="H1108" s="12"/>
      <c r="I1108" s="12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x14ac:dyDescent="0.25">
      <c r="A1109" s="8"/>
      <c r="B1109" s="8"/>
      <c r="C1109" s="8"/>
      <c r="D1109" s="8"/>
      <c r="E1109" s="8"/>
      <c r="F1109" s="8"/>
      <c r="G1109" s="21"/>
      <c r="H1109" s="12"/>
      <c r="I1109" s="12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x14ac:dyDescent="0.25">
      <c r="A1110" s="8"/>
      <c r="B1110" s="8"/>
      <c r="C1110" s="8"/>
      <c r="D1110" s="8"/>
      <c r="E1110" s="8"/>
      <c r="F1110" s="8"/>
      <c r="G1110" s="21"/>
      <c r="H1110" s="12"/>
      <c r="I1110" s="12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x14ac:dyDescent="0.25">
      <c r="A1111" s="8"/>
      <c r="B1111" s="8"/>
      <c r="C1111" s="8"/>
      <c r="D1111" s="8"/>
      <c r="E1111" s="8"/>
      <c r="F1111" s="8"/>
      <c r="G1111" s="21"/>
      <c r="H1111" s="12"/>
      <c r="I1111" s="12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x14ac:dyDescent="0.25">
      <c r="A1112" s="8"/>
      <c r="B1112" s="8"/>
      <c r="C1112" s="8"/>
      <c r="D1112" s="8"/>
      <c r="E1112" s="8"/>
      <c r="F1112" s="8"/>
      <c r="G1112" s="21"/>
      <c r="H1112" s="12"/>
      <c r="I1112" s="12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x14ac:dyDescent="0.25">
      <c r="A1113" s="8"/>
      <c r="B1113" s="8"/>
      <c r="C1113" s="8"/>
      <c r="D1113" s="8"/>
      <c r="E1113" s="8"/>
      <c r="F1113" s="8"/>
      <c r="G1113" s="21"/>
      <c r="H1113" s="12"/>
      <c r="I1113" s="12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x14ac:dyDescent="0.25">
      <c r="A1114" s="8"/>
      <c r="B1114" s="8"/>
      <c r="C1114" s="8"/>
      <c r="D1114" s="8"/>
      <c r="E1114" s="8"/>
      <c r="F1114" s="8"/>
      <c r="G1114" s="21"/>
      <c r="H1114" s="12"/>
      <c r="I1114" s="12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x14ac:dyDescent="0.25">
      <c r="A1115" s="8"/>
      <c r="B1115" s="8"/>
      <c r="C1115" s="8"/>
      <c r="D1115" s="8"/>
      <c r="E1115" s="8"/>
      <c r="F1115" s="8"/>
      <c r="G1115" s="21"/>
      <c r="H1115" s="12"/>
      <c r="I1115" s="12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x14ac:dyDescent="0.25">
      <c r="A1116" s="8"/>
      <c r="B1116" s="8"/>
      <c r="C1116" s="8"/>
      <c r="D1116" s="8"/>
      <c r="E1116" s="8"/>
      <c r="F1116" s="8"/>
      <c r="G1116" s="21"/>
      <c r="H1116" s="12"/>
      <c r="I1116" s="12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x14ac:dyDescent="0.25">
      <c r="A1117" s="8"/>
      <c r="B1117" s="8"/>
      <c r="C1117" s="8"/>
      <c r="D1117" s="8"/>
      <c r="E1117" s="8"/>
      <c r="F1117" s="8"/>
      <c r="G1117" s="21"/>
      <c r="H1117" s="12"/>
      <c r="I1117" s="12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x14ac:dyDescent="0.25">
      <c r="A1118" s="8"/>
      <c r="B1118" s="8"/>
      <c r="C1118" s="8"/>
      <c r="D1118" s="8"/>
      <c r="E1118" s="8"/>
      <c r="F1118" s="8"/>
      <c r="G1118" s="21"/>
      <c r="H1118" s="12"/>
      <c r="I1118" s="12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x14ac:dyDescent="0.25">
      <c r="A1119" s="8"/>
      <c r="B1119" s="8"/>
      <c r="C1119" s="8"/>
      <c r="D1119" s="8"/>
      <c r="E1119" s="8"/>
      <c r="F1119" s="8"/>
      <c r="G1119" s="21"/>
      <c r="H1119" s="12"/>
      <c r="I1119" s="12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x14ac:dyDescent="0.25">
      <c r="A1120" s="8"/>
      <c r="B1120" s="8"/>
      <c r="C1120" s="8"/>
      <c r="D1120" s="8"/>
      <c r="E1120" s="8"/>
      <c r="F1120" s="8"/>
      <c r="G1120" s="21"/>
      <c r="H1120" s="12"/>
      <c r="I1120" s="12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x14ac:dyDescent="0.25">
      <c r="A1121" s="8"/>
      <c r="B1121" s="8"/>
      <c r="C1121" s="8"/>
      <c r="D1121" s="8"/>
      <c r="E1121" s="8"/>
      <c r="F1121" s="8"/>
      <c r="G1121" s="21"/>
      <c r="H1121" s="12"/>
      <c r="I1121" s="12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x14ac:dyDescent="0.25">
      <c r="A1122" s="8"/>
      <c r="B1122" s="8"/>
      <c r="C1122" s="8"/>
      <c r="D1122" s="8"/>
      <c r="E1122" s="8"/>
      <c r="F1122" s="8"/>
      <c r="G1122" s="21"/>
      <c r="H1122" s="12"/>
      <c r="I1122" s="12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x14ac:dyDescent="0.25">
      <c r="A1123" s="8"/>
      <c r="B1123" s="8"/>
      <c r="C1123" s="8"/>
      <c r="D1123" s="8"/>
      <c r="E1123" s="8"/>
      <c r="F1123" s="8"/>
      <c r="G1123" s="21"/>
      <c r="H1123" s="12"/>
      <c r="I1123" s="12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x14ac:dyDescent="0.25">
      <c r="A1124" s="8"/>
      <c r="B1124" s="8"/>
      <c r="C1124" s="8"/>
      <c r="D1124" s="8"/>
      <c r="E1124" s="8"/>
      <c r="F1124" s="8"/>
      <c r="G1124" s="21"/>
      <c r="H1124" s="12"/>
      <c r="I1124" s="12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x14ac:dyDescent="0.25">
      <c r="A1125" s="8"/>
      <c r="B1125" s="8"/>
      <c r="C1125" s="8"/>
      <c r="D1125" s="8"/>
      <c r="E1125" s="8"/>
      <c r="F1125" s="8"/>
      <c r="G1125" s="21"/>
      <c r="H1125" s="12"/>
      <c r="I1125" s="12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x14ac:dyDescent="0.25">
      <c r="A1126" s="8"/>
      <c r="B1126" s="8"/>
      <c r="C1126" s="8"/>
      <c r="D1126" s="8"/>
      <c r="E1126" s="8"/>
      <c r="F1126" s="8"/>
      <c r="G1126" s="21"/>
      <c r="H1126" s="12"/>
      <c r="I1126" s="12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x14ac:dyDescent="0.25">
      <c r="A1127" s="8"/>
      <c r="B1127" s="8"/>
      <c r="C1127" s="8"/>
      <c r="D1127" s="8"/>
      <c r="E1127" s="8"/>
      <c r="F1127" s="8"/>
      <c r="G1127" s="21"/>
      <c r="H1127" s="12"/>
      <c r="I1127" s="12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x14ac:dyDescent="0.25">
      <c r="A1128" s="8"/>
      <c r="B1128" s="8"/>
      <c r="C1128" s="8"/>
      <c r="D1128" s="8"/>
      <c r="E1128" s="8"/>
      <c r="F1128" s="8"/>
      <c r="G1128" s="21"/>
      <c r="H1128" s="12"/>
      <c r="I1128" s="12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x14ac:dyDescent="0.25">
      <c r="A1129" s="8"/>
      <c r="B1129" s="8"/>
      <c r="C1129" s="8"/>
      <c r="D1129" s="8"/>
      <c r="E1129" s="8"/>
      <c r="F1129" s="8"/>
      <c r="G1129" s="21"/>
      <c r="H1129" s="12"/>
      <c r="I1129" s="12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x14ac:dyDescent="0.25">
      <c r="A1130" s="8"/>
      <c r="B1130" s="8"/>
      <c r="C1130" s="8"/>
      <c r="D1130" s="8"/>
      <c r="E1130" s="8"/>
      <c r="F1130" s="8"/>
      <c r="G1130" s="21"/>
      <c r="H1130" s="12"/>
      <c r="I1130" s="12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x14ac:dyDescent="0.25">
      <c r="A1131" s="8"/>
      <c r="B1131" s="8"/>
      <c r="C1131" s="8"/>
      <c r="D1131" s="8"/>
      <c r="E1131" s="8"/>
      <c r="F1131" s="8"/>
      <c r="G1131" s="21"/>
      <c r="H1131" s="12"/>
      <c r="I1131" s="12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x14ac:dyDescent="0.25">
      <c r="A1132" s="8"/>
      <c r="B1132" s="8"/>
      <c r="C1132" s="8"/>
      <c r="D1132" s="8"/>
      <c r="E1132" s="8"/>
      <c r="F1132" s="8"/>
      <c r="G1132" s="21"/>
      <c r="H1132" s="12"/>
      <c r="I1132" s="12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x14ac:dyDescent="0.25">
      <c r="A1133" s="8"/>
      <c r="B1133" s="8"/>
      <c r="C1133" s="8"/>
      <c r="D1133" s="8"/>
      <c r="E1133" s="8"/>
      <c r="F1133" s="8"/>
      <c r="G1133" s="21"/>
      <c r="H1133" s="12"/>
      <c r="I1133" s="12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x14ac:dyDescent="0.25">
      <c r="A1134" s="8"/>
      <c r="B1134" s="8"/>
      <c r="C1134" s="8"/>
      <c r="D1134" s="8"/>
      <c r="E1134" s="8"/>
      <c r="F1134" s="8"/>
      <c r="G1134" s="21"/>
      <c r="H1134" s="12"/>
      <c r="I1134" s="12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x14ac:dyDescent="0.25">
      <c r="A1135" s="8"/>
      <c r="B1135" s="8"/>
      <c r="C1135" s="8"/>
      <c r="D1135" s="8"/>
      <c r="E1135" s="8"/>
      <c r="F1135" s="8"/>
      <c r="G1135" s="21"/>
      <c r="H1135" s="12"/>
      <c r="I1135" s="12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x14ac:dyDescent="0.25">
      <c r="A1136" s="8"/>
      <c r="B1136" s="8"/>
      <c r="C1136" s="8"/>
      <c r="D1136" s="8"/>
      <c r="E1136" s="8"/>
      <c r="F1136" s="8"/>
      <c r="G1136" s="21"/>
      <c r="H1136" s="12"/>
      <c r="I1136" s="12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x14ac:dyDescent="0.25">
      <c r="A1137" s="8"/>
      <c r="B1137" s="8"/>
      <c r="C1137" s="8"/>
      <c r="D1137" s="8"/>
      <c r="E1137" s="8"/>
      <c r="F1137" s="8"/>
      <c r="G1137" s="21"/>
      <c r="H1137" s="12"/>
      <c r="I1137" s="12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x14ac:dyDescent="0.25">
      <c r="A1138" s="8"/>
      <c r="B1138" s="8"/>
      <c r="C1138" s="8"/>
      <c r="D1138" s="8"/>
      <c r="E1138" s="8"/>
      <c r="F1138" s="8"/>
      <c r="G1138" s="21"/>
      <c r="H1138" s="12"/>
      <c r="I1138" s="12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x14ac:dyDescent="0.25">
      <c r="A1139" s="8"/>
      <c r="B1139" s="8"/>
      <c r="C1139" s="8"/>
      <c r="D1139" s="8"/>
      <c r="E1139" s="8"/>
      <c r="F1139" s="8"/>
      <c r="G1139" s="21"/>
      <c r="H1139" s="12"/>
      <c r="I1139" s="12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x14ac:dyDescent="0.25">
      <c r="A1140" s="8"/>
      <c r="B1140" s="8"/>
      <c r="C1140" s="8"/>
      <c r="D1140" s="8"/>
      <c r="E1140" s="8"/>
      <c r="F1140" s="8"/>
      <c r="G1140" s="21"/>
      <c r="H1140" s="12"/>
      <c r="I1140" s="12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x14ac:dyDescent="0.25">
      <c r="A1141" s="8"/>
      <c r="B1141" s="8"/>
      <c r="C1141" s="8"/>
      <c r="D1141" s="8"/>
      <c r="E1141" s="8"/>
      <c r="F1141" s="8"/>
      <c r="G1141" s="21"/>
      <c r="H1141" s="12"/>
      <c r="I1141" s="12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x14ac:dyDescent="0.25">
      <c r="A1142" s="8"/>
      <c r="B1142" s="8"/>
      <c r="C1142" s="8"/>
      <c r="D1142" s="8"/>
      <c r="E1142" s="8"/>
      <c r="F1142" s="8"/>
      <c r="G1142" s="21"/>
      <c r="H1142" s="12"/>
      <c r="I1142" s="12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x14ac:dyDescent="0.25">
      <c r="A1143" s="8"/>
      <c r="B1143" s="8"/>
      <c r="C1143" s="8"/>
      <c r="D1143" s="8"/>
      <c r="E1143" s="8"/>
      <c r="F1143" s="8"/>
      <c r="G1143" s="21"/>
      <c r="H1143" s="12"/>
      <c r="I1143" s="12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x14ac:dyDescent="0.25">
      <c r="A1144" s="8"/>
      <c r="B1144" s="8"/>
      <c r="C1144" s="8"/>
      <c r="D1144" s="8"/>
      <c r="E1144" s="8"/>
      <c r="F1144" s="8"/>
      <c r="G1144" s="21"/>
      <c r="H1144" s="12"/>
      <c r="I1144" s="12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x14ac:dyDescent="0.25">
      <c r="A1145" s="8"/>
      <c r="B1145" s="8"/>
      <c r="C1145" s="8"/>
      <c r="D1145" s="8"/>
      <c r="E1145" s="8"/>
      <c r="F1145" s="8"/>
      <c r="G1145" s="21"/>
      <c r="H1145" s="12"/>
      <c r="I1145" s="12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x14ac:dyDescent="0.25">
      <c r="A1146" s="8"/>
      <c r="B1146" s="8"/>
      <c r="C1146" s="8"/>
      <c r="D1146" s="8"/>
      <c r="E1146" s="8"/>
      <c r="F1146" s="8"/>
      <c r="G1146" s="21"/>
      <c r="H1146" s="12"/>
      <c r="I1146" s="12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x14ac:dyDescent="0.25">
      <c r="A1147" s="8"/>
      <c r="B1147" s="8"/>
      <c r="C1147" s="8"/>
      <c r="D1147" s="8"/>
      <c r="E1147" s="8"/>
      <c r="F1147" s="8"/>
      <c r="G1147" s="21"/>
      <c r="H1147" s="12"/>
      <c r="I1147" s="12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x14ac:dyDescent="0.25">
      <c r="A1148" s="8"/>
      <c r="B1148" s="8"/>
      <c r="C1148" s="8"/>
      <c r="D1148" s="8"/>
      <c r="E1148" s="8"/>
      <c r="F1148" s="8"/>
      <c r="G1148" s="21"/>
      <c r="H1148" s="12"/>
      <c r="I1148" s="12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x14ac:dyDescent="0.25">
      <c r="A1149" s="8"/>
      <c r="B1149" s="8"/>
      <c r="C1149" s="8"/>
      <c r="D1149" s="8"/>
      <c r="E1149" s="8"/>
      <c r="F1149" s="8"/>
      <c r="G1149" s="21"/>
      <c r="H1149" s="12"/>
      <c r="I1149" s="12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x14ac:dyDescent="0.25">
      <c r="A1150" s="8"/>
      <c r="B1150" s="8"/>
      <c r="C1150" s="8"/>
      <c r="D1150" s="8"/>
      <c r="E1150" s="8"/>
      <c r="F1150" s="8"/>
      <c r="G1150" s="21"/>
      <c r="H1150" s="12"/>
      <c r="I1150" s="12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x14ac:dyDescent="0.25">
      <c r="A1151" s="8"/>
      <c r="B1151" s="8"/>
      <c r="C1151" s="8"/>
      <c r="D1151" s="8"/>
      <c r="E1151" s="8"/>
      <c r="F1151" s="8"/>
      <c r="G1151" s="21"/>
      <c r="H1151" s="12"/>
      <c r="I1151" s="12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x14ac:dyDescent="0.25">
      <c r="A1152" s="8"/>
      <c r="B1152" s="8"/>
      <c r="C1152" s="8"/>
      <c r="D1152" s="8"/>
      <c r="E1152" s="8"/>
      <c r="F1152" s="8"/>
      <c r="G1152" s="21"/>
      <c r="H1152" s="12"/>
      <c r="I1152" s="12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x14ac:dyDescent="0.25">
      <c r="A1153" s="8"/>
      <c r="B1153" s="8"/>
      <c r="C1153" s="8"/>
      <c r="D1153" s="8"/>
      <c r="E1153" s="8"/>
      <c r="F1153" s="8"/>
      <c r="G1153" s="21"/>
      <c r="H1153" s="12"/>
      <c r="I1153" s="12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x14ac:dyDescent="0.25">
      <c r="A1154" s="8"/>
      <c r="B1154" s="8"/>
      <c r="C1154" s="8"/>
      <c r="D1154" s="8"/>
      <c r="E1154" s="8"/>
      <c r="F1154" s="8"/>
      <c r="G1154" s="21"/>
      <c r="H1154" s="12"/>
      <c r="I1154" s="12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x14ac:dyDescent="0.25">
      <c r="A1155" s="8"/>
      <c r="B1155" s="8"/>
      <c r="C1155" s="8"/>
      <c r="D1155" s="8"/>
      <c r="E1155" s="8"/>
      <c r="F1155" s="8"/>
      <c r="G1155" s="21"/>
      <c r="H1155" s="12"/>
      <c r="I1155" s="12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x14ac:dyDescent="0.25">
      <c r="A1156" s="8"/>
      <c r="B1156" s="8"/>
      <c r="C1156" s="8"/>
      <c r="D1156" s="8"/>
      <c r="E1156" s="8"/>
      <c r="F1156" s="8"/>
      <c r="G1156" s="21"/>
      <c r="H1156" s="12"/>
      <c r="I1156" s="12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x14ac:dyDescent="0.25">
      <c r="A1157" s="8"/>
      <c r="B1157" s="8"/>
      <c r="C1157" s="8"/>
      <c r="D1157" s="8"/>
      <c r="E1157" s="8"/>
      <c r="F1157" s="8"/>
      <c r="G1157" s="21"/>
      <c r="H1157" s="12"/>
      <c r="I1157" s="12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x14ac:dyDescent="0.25">
      <c r="A1158" s="8"/>
      <c r="B1158" s="8"/>
      <c r="C1158" s="8"/>
      <c r="D1158" s="8"/>
      <c r="E1158" s="8"/>
      <c r="F1158" s="8"/>
      <c r="G1158" s="21"/>
      <c r="H1158" s="12"/>
      <c r="I1158" s="12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x14ac:dyDescent="0.25">
      <c r="A1159" s="8"/>
      <c r="B1159" s="8"/>
      <c r="C1159" s="8"/>
      <c r="D1159" s="8"/>
      <c r="E1159" s="8"/>
      <c r="F1159" s="8"/>
      <c r="G1159" s="21"/>
      <c r="H1159" s="12"/>
      <c r="I1159" s="12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x14ac:dyDescent="0.25">
      <c r="A1160" s="8"/>
      <c r="B1160" s="8"/>
      <c r="C1160" s="8"/>
      <c r="D1160" s="8"/>
      <c r="E1160" s="8"/>
      <c r="F1160" s="8"/>
      <c r="G1160" s="21"/>
      <c r="H1160" s="12"/>
      <c r="I1160" s="12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x14ac:dyDescent="0.25">
      <c r="A1161" s="8"/>
      <c r="B1161" s="8"/>
      <c r="C1161" s="8"/>
      <c r="D1161" s="8"/>
      <c r="E1161" s="8"/>
      <c r="F1161" s="8"/>
      <c r="G1161" s="21"/>
      <c r="H1161" s="12"/>
      <c r="I1161" s="12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x14ac:dyDescent="0.25">
      <c r="A1162" s="8"/>
      <c r="B1162" s="8"/>
      <c r="C1162" s="8"/>
      <c r="D1162" s="8"/>
      <c r="E1162" s="8"/>
      <c r="F1162" s="8"/>
      <c r="G1162" s="21"/>
      <c r="H1162" s="12"/>
      <c r="I1162" s="12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x14ac:dyDescent="0.25">
      <c r="A1163" s="8"/>
      <c r="B1163" s="8"/>
      <c r="C1163" s="8"/>
      <c r="D1163" s="8"/>
      <c r="E1163" s="8"/>
      <c r="F1163" s="8"/>
      <c r="G1163" s="21"/>
      <c r="H1163" s="12"/>
      <c r="I1163" s="12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x14ac:dyDescent="0.25">
      <c r="A1164" s="8"/>
      <c r="B1164" s="8"/>
      <c r="C1164" s="8"/>
      <c r="D1164" s="8"/>
      <c r="E1164" s="8"/>
      <c r="F1164" s="8"/>
      <c r="G1164" s="21"/>
      <c r="H1164" s="12"/>
      <c r="I1164" s="12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x14ac:dyDescent="0.25">
      <c r="A1165" s="8"/>
      <c r="B1165" s="8"/>
      <c r="C1165" s="8"/>
      <c r="D1165" s="8"/>
      <c r="E1165" s="8"/>
      <c r="F1165" s="8"/>
      <c r="G1165" s="21"/>
      <c r="H1165" s="12"/>
      <c r="I1165" s="12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x14ac:dyDescent="0.25">
      <c r="A1166" s="8"/>
      <c r="B1166" s="8"/>
      <c r="C1166" s="8"/>
      <c r="D1166" s="8"/>
      <c r="E1166" s="8"/>
      <c r="F1166" s="8"/>
      <c r="G1166" s="21"/>
      <c r="H1166" s="12"/>
      <c r="I1166" s="12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x14ac:dyDescent="0.25">
      <c r="A1167" s="8"/>
      <c r="B1167" s="8"/>
      <c r="C1167" s="8"/>
      <c r="D1167" s="8"/>
      <c r="E1167" s="8"/>
      <c r="F1167" s="8"/>
      <c r="G1167" s="21"/>
      <c r="H1167" s="12"/>
      <c r="I1167" s="12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x14ac:dyDescent="0.25">
      <c r="A1168" s="8"/>
      <c r="B1168" s="8"/>
      <c r="C1168" s="8"/>
      <c r="D1168" s="8"/>
      <c r="E1168" s="8"/>
      <c r="F1168" s="8"/>
      <c r="G1168" s="21"/>
      <c r="H1168" s="12"/>
      <c r="I1168" s="12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x14ac:dyDescent="0.25">
      <c r="A1169" s="8"/>
      <c r="B1169" s="8"/>
      <c r="C1169" s="8"/>
      <c r="D1169" s="8"/>
      <c r="E1169" s="8"/>
      <c r="F1169" s="8"/>
      <c r="G1169" s="21"/>
      <c r="H1169" s="12"/>
      <c r="I1169" s="12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x14ac:dyDescent="0.25">
      <c r="A1170" s="8"/>
      <c r="B1170" s="8"/>
      <c r="C1170" s="8"/>
      <c r="D1170" s="8"/>
      <c r="E1170" s="8"/>
      <c r="F1170" s="8"/>
      <c r="G1170" s="21"/>
      <c r="H1170" s="12"/>
      <c r="I1170" s="12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x14ac:dyDescent="0.25">
      <c r="A1171" s="8"/>
      <c r="B1171" s="8"/>
      <c r="C1171" s="8"/>
      <c r="D1171" s="8"/>
      <c r="E1171" s="8"/>
      <c r="F1171" s="8"/>
      <c r="G1171" s="21"/>
      <c r="H1171" s="12"/>
      <c r="I1171" s="12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x14ac:dyDescent="0.25">
      <c r="A1172" s="8"/>
      <c r="B1172" s="8"/>
      <c r="C1172" s="8"/>
      <c r="D1172" s="8"/>
      <c r="E1172" s="8"/>
      <c r="F1172" s="8"/>
      <c r="G1172" s="21"/>
      <c r="H1172" s="12"/>
      <c r="I1172" s="12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x14ac:dyDescent="0.25">
      <c r="A1173" s="8"/>
      <c r="B1173" s="8"/>
      <c r="C1173" s="8"/>
      <c r="D1173" s="8"/>
      <c r="E1173" s="8"/>
      <c r="F1173" s="8"/>
      <c r="G1173" s="21"/>
      <c r="H1173" s="12"/>
      <c r="I1173" s="12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x14ac:dyDescent="0.25">
      <c r="A1174" s="8"/>
      <c r="B1174" s="8"/>
      <c r="C1174" s="8"/>
      <c r="D1174" s="8"/>
      <c r="E1174" s="8"/>
      <c r="F1174" s="8"/>
      <c r="G1174" s="21"/>
      <c r="H1174" s="12"/>
      <c r="I1174" s="12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x14ac:dyDescent="0.25">
      <c r="A1175" s="8"/>
      <c r="B1175" s="8"/>
      <c r="C1175" s="8"/>
      <c r="D1175" s="8"/>
      <c r="E1175" s="8"/>
      <c r="F1175" s="8"/>
      <c r="G1175" s="21"/>
      <c r="H1175" s="12"/>
      <c r="I1175" s="12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x14ac:dyDescent="0.25">
      <c r="A1176" s="8"/>
      <c r="B1176" s="8"/>
      <c r="C1176" s="8"/>
      <c r="D1176" s="8"/>
      <c r="E1176" s="8"/>
      <c r="F1176" s="8"/>
      <c r="G1176" s="21"/>
      <c r="H1176" s="12"/>
      <c r="I1176" s="12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x14ac:dyDescent="0.25">
      <c r="A1177" s="8"/>
      <c r="B1177" s="8"/>
      <c r="C1177" s="8"/>
      <c r="D1177" s="8"/>
      <c r="E1177" s="8"/>
      <c r="F1177" s="8"/>
      <c r="G1177" s="21"/>
      <c r="H1177" s="12"/>
      <c r="I1177" s="12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x14ac:dyDescent="0.25">
      <c r="A1178" s="8"/>
      <c r="B1178" s="8"/>
      <c r="C1178" s="8"/>
      <c r="D1178" s="8"/>
      <c r="E1178" s="8"/>
      <c r="F1178" s="8"/>
      <c r="G1178" s="21"/>
      <c r="H1178" s="12"/>
      <c r="I1178" s="12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x14ac:dyDescent="0.25">
      <c r="A1179" s="8"/>
      <c r="B1179" s="8"/>
      <c r="C1179" s="8"/>
      <c r="D1179" s="8"/>
      <c r="E1179" s="8"/>
      <c r="F1179" s="8"/>
      <c r="G1179" s="21"/>
      <c r="H1179" s="12"/>
      <c r="I1179" s="12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x14ac:dyDescent="0.25">
      <c r="A1180" s="8"/>
      <c r="B1180" s="8"/>
      <c r="C1180" s="8"/>
      <c r="D1180" s="8"/>
      <c r="E1180" s="8"/>
      <c r="F1180" s="8"/>
      <c r="G1180" s="21"/>
      <c r="H1180" s="12"/>
      <c r="I1180" s="12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x14ac:dyDescent="0.25">
      <c r="A1181" s="8"/>
      <c r="B1181" s="8"/>
      <c r="C1181" s="8"/>
      <c r="D1181" s="8"/>
      <c r="E1181" s="8"/>
      <c r="F1181" s="8"/>
      <c r="G1181" s="21"/>
      <c r="H1181" s="12"/>
      <c r="I1181" s="12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x14ac:dyDescent="0.25">
      <c r="A1182" s="8"/>
      <c r="B1182" s="8"/>
      <c r="C1182" s="8"/>
      <c r="D1182" s="8"/>
      <c r="E1182" s="8"/>
      <c r="F1182" s="8"/>
      <c r="G1182" s="21"/>
      <c r="H1182" s="12"/>
      <c r="I1182" s="12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x14ac:dyDescent="0.25">
      <c r="A1183" s="8"/>
      <c r="B1183" s="8"/>
      <c r="C1183" s="8"/>
      <c r="D1183" s="8"/>
      <c r="E1183" s="8"/>
      <c r="F1183" s="8"/>
      <c r="G1183" s="21"/>
      <c r="H1183" s="12"/>
      <c r="I1183" s="12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x14ac:dyDescent="0.25">
      <c r="A1184" s="8"/>
      <c r="B1184" s="8"/>
      <c r="C1184" s="8"/>
      <c r="D1184" s="8"/>
      <c r="E1184" s="8"/>
      <c r="F1184" s="8"/>
      <c r="G1184" s="21"/>
      <c r="H1184" s="12"/>
      <c r="I1184" s="12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x14ac:dyDescent="0.25">
      <c r="A1185" s="8"/>
      <c r="B1185" s="8"/>
      <c r="C1185" s="8"/>
      <c r="D1185" s="8"/>
      <c r="E1185" s="8"/>
      <c r="F1185" s="8"/>
      <c r="G1185" s="21"/>
      <c r="H1185" s="12"/>
      <c r="I1185" s="12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x14ac:dyDescent="0.25">
      <c r="A1186" s="8"/>
      <c r="B1186" s="8"/>
      <c r="C1186" s="8"/>
      <c r="D1186" s="8"/>
      <c r="E1186" s="8"/>
      <c r="F1186" s="8"/>
      <c r="G1186" s="21"/>
      <c r="H1186" s="12"/>
      <c r="I1186" s="12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x14ac:dyDescent="0.25">
      <c r="A1187" s="8"/>
      <c r="B1187" s="8"/>
      <c r="C1187" s="8"/>
      <c r="D1187" s="8"/>
      <c r="E1187" s="8"/>
      <c r="F1187" s="8"/>
      <c r="G1187" s="21"/>
      <c r="H1187" s="12"/>
      <c r="I1187" s="12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x14ac:dyDescent="0.25">
      <c r="A1188" s="8"/>
      <c r="B1188" s="8"/>
      <c r="C1188" s="8"/>
      <c r="D1188" s="8"/>
      <c r="E1188" s="8"/>
      <c r="F1188" s="8"/>
      <c r="G1188" s="21"/>
      <c r="H1188" s="12"/>
      <c r="I1188" s="12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x14ac:dyDescent="0.25">
      <c r="A1189" s="8"/>
      <c r="B1189" s="8"/>
      <c r="C1189" s="8"/>
      <c r="D1189" s="8"/>
      <c r="E1189" s="8"/>
      <c r="F1189" s="8"/>
      <c r="G1189" s="21"/>
      <c r="H1189" s="12"/>
      <c r="I1189" s="12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x14ac:dyDescent="0.25">
      <c r="A1190" s="8"/>
      <c r="B1190" s="8"/>
      <c r="C1190" s="8"/>
      <c r="D1190" s="8"/>
      <c r="E1190" s="8"/>
      <c r="F1190" s="8"/>
      <c r="G1190" s="21"/>
      <c r="H1190" s="12"/>
      <c r="I1190" s="12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x14ac:dyDescent="0.25">
      <c r="A1191" s="8"/>
      <c r="B1191" s="8"/>
      <c r="C1191" s="8"/>
      <c r="D1191" s="8"/>
      <c r="E1191" s="8"/>
      <c r="F1191" s="8"/>
      <c r="G1191" s="21"/>
      <c r="H1191" s="12"/>
      <c r="I1191" s="12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x14ac:dyDescent="0.25">
      <c r="A1192" s="8"/>
      <c r="B1192" s="8"/>
      <c r="C1192" s="8"/>
      <c r="D1192" s="8"/>
      <c r="E1192" s="8"/>
      <c r="F1192" s="8"/>
      <c r="G1192" s="21"/>
      <c r="H1192" s="12"/>
      <c r="I1192" s="12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x14ac:dyDescent="0.25">
      <c r="A1193" s="8"/>
      <c r="B1193" s="8"/>
      <c r="C1193" s="8"/>
      <c r="D1193" s="8"/>
      <c r="E1193" s="8"/>
      <c r="F1193" s="8"/>
      <c r="G1193" s="21"/>
      <c r="H1193" s="12"/>
      <c r="I1193" s="12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x14ac:dyDescent="0.25">
      <c r="A1194" s="8"/>
      <c r="B1194" s="8"/>
      <c r="C1194" s="8"/>
      <c r="D1194" s="8"/>
      <c r="E1194" s="8"/>
      <c r="F1194" s="8"/>
      <c r="G1194" s="21"/>
      <c r="H1194" s="12"/>
      <c r="I1194" s="12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x14ac:dyDescent="0.25">
      <c r="A1195" s="8"/>
      <c r="B1195" s="8"/>
      <c r="C1195" s="8"/>
      <c r="D1195" s="8"/>
      <c r="E1195" s="8"/>
      <c r="F1195" s="8"/>
      <c r="G1195" s="21"/>
      <c r="H1195" s="12"/>
      <c r="I1195" s="12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x14ac:dyDescent="0.25">
      <c r="A1196" s="8"/>
      <c r="B1196" s="8"/>
      <c r="C1196" s="8"/>
      <c r="D1196" s="8"/>
      <c r="E1196" s="8"/>
      <c r="F1196" s="8"/>
      <c r="G1196" s="21"/>
      <c r="H1196" s="12"/>
      <c r="I1196" s="12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x14ac:dyDescent="0.25">
      <c r="A1197" s="8"/>
      <c r="B1197" s="8"/>
      <c r="C1197" s="8"/>
      <c r="D1197" s="8"/>
      <c r="E1197" s="8"/>
      <c r="F1197" s="8"/>
      <c r="G1197" s="21"/>
      <c r="H1197" s="12"/>
      <c r="I1197" s="12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x14ac:dyDescent="0.25">
      <c r="A1198" s="8"/>
      <c r="B1198" s="8"/>
      <c r="C1198" s="8"/>
      <c r="D1198" s="8"/>
      <c r="E1198" s="8"/>
      <c r="F1198" s="8"/>
      <c r="G1198" s="21"/>
      <c r="H1198" s="12"/>
      <c r="I1198" s="12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x14ac:dyDescent="0.25">
      <c r="A1199" s="8"/>
      <c r="B1199" s="8"/>
      <c r="C1199" s="8"/>
      <c r="D1199" s="8"/>
      <c r="E1199" s="8"/>
      <c r="F1199" s="8"/>
      <c r="G1199" s="21"/>
      <c r="H1199" s="12"/>
      <c r="I1199" s="12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x14ac:dyDescent="0.25">
      <c r="A1200" s="8"/>
      <c r="B1200" s="8"/>
      <c r="C1200" s="8"/>
      <c r="D1200" s="8"/>
      <c r="E1200" s="8"/>
      <c r="F1200" s="8"/>
      <c r="G1200" s="21"/>
      <c r="H1200" s="12"/>
      <c r="I1200" s="12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x14ac:dyDescent="0.25">
      <c r="A1201" s="8"/>
      <c r="B1201" s="8"/>
      <c r="C1201" s="8"/>
      <c r="D1201" s="8"/>
      <c r="E1201" s="8"/>
      <c r="F1201" s="8"/>
      <c r="G1201" s="21"/>
      <c r="H1201" s="12"/>
      <c r="I1201" s="12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x14ac:dyDescent="0.25">
      <c r="A1202" s="8"/>
      <c r="B1202" s="8"/>
      <c r="C1202" s="8"/>
      <c r="D1202" s="8"/>
      <c r="E1202" s="8"/>
      <c r="F1202" s="8"/>
      <c r="G1202" s="21"/>
      <c r="H1202" s="12"/>
      <c r="I1202" s="12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x14ac:dyDescent="0.25">
      <c r="A1203" s="8"/>
      <c r="B1203" s="8"/>
      <c r="C1203" s="8"/>
      <c r="D1203" s="8"/>
      <c r="E1203" s="8"/>
      <c r="F1203" s="8"/>
      <c r="G1203" s="21"/>
      <c r="H1203" s="12"/>
      <c r="I1203" s="12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x14ac:dyDescent="0.25">
      <c r="A1204" s="8"/>
      <c r="B1204" s="8"/>
      <c r="C1204" s="8"/>
      <c r="D1204" s="8"/>
      <c r="E1204" s="8"/>
      <c r="F1204" s="8"/>
      <c r="G1204" s="21"/>
      <c r="H1204" s="12"/>
      <c r="I1204" s="12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x14ac:dyDescent="0.25">
      <c r="A1205" s="8"/>
      <c r="B1205" s="8"/>
      <c r="C1205" s="8"/>
      <c r="D1205" s="8"/>
      <c r="E1205" s="8"/>
      <c r="F1205" s="8"/>
      <c r="G1205" s="21"/>
      <c r="H1205" s="12"/>
      <c r="I1205" s="12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x14ac:dyDescent="0.25">
      <c r="A1206" s="8"/>
      <c r="B1206" s="8"/>
      <c r="C1206" s="8"/>
      <c r="D1206" s="8"/>
      <c r="E1206" s="8"/>
      <c r="F1206" s="8"/>
      <c r="G1206" s="21"/>
      <c r="H1206" s="12"/>
      <c r="I1206" s="12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x14ac:dyDescent="0.25">
      <c r="A1207" s="8"/>
      <c r="B1207" s="8"/>
      <c r="C1207" s="8"/>
      <c r="D1207" s="8"/>
      <c r="E1207" s="8"/>
      <c r="F1207" s="8"/>
      <c r="G1207" s="21"/>
      <c r="H1207" s="12"/>
      <c r="I1207" s="12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x14ac:dyDescent="0.25">
      <c r="A1208" s="8"/>
      <c r="B1208" s="8"/>
      <c r="C1208" s="8"/>
      <c r="D1208" s="8"/>
      <c r="E1208" s="8"/>
      <c r="F1208" s="8"/>
      <c r="G1208" s="21"/>
      <c r="H1208" s="12"/>
      <c r="I1208" s="12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x14ac:dyDescent="0.25">
      <c r="A1209" s="8"/>
      <c r="B1209" s="8"/>
      <c r="C1209" s="8"/>
      <c r="D1209" s="8"/>
      <c r="E1209" s="8"/>
      <c r="F1209" s="8"/>
      <c r="G1209" s="21"/>
      <c r="H1209" s="12"/>
      <c r="I1209" s="12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x14ac:dyDescent="0.25">
      <c r="A1210" s="8"/>
      <c r="B1210" s="8"/>
      <c r="C1210" s="8"/>
      <c r="D1210" s="8"/>
      <c r="E1210" s="8"/>
      <c r="F1210" s="8"/>
      <c r="G1210" s="21"/>
      <c r="H1210" s="12"/>
      <c r="I1210" s="12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x14ac:dyDescent="0.25">
      <c r="A1211" s="8"/>
      <c r="B1211" s="8"/>
      <c r="C1211" s="8"/>
      <c r="D1211" s="8"/>
      <c r="E1211" s="8"/>
      <c r="F1211" s="8"/>
      <c r="G1211" s="21"/>
      <c r="H1211" s="12"/>
      <c r="I1211" s="12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x14ac:dyDescent="0.25">
      <c r="A1212" s="8"/>
      <c r="B1212" s="8"/>
      <c r="C1212" s="8"/>
      <c r="D1212" s="8"/>
      <c r="E1212" s="8"/>
      <c r="F1212" s="8"/>
      <c r="G1212" s="21"/>
      <c r="H1212" s="12"/>
      <c r="I1212" s="12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x14ac:dyDescent="0.25">
      <c r="A1213" s="8"/>
      <c r="B1213" s="8"/>
      <c r="C1213" s="8"/>
      <c r="D1213" s="8"/>
      <c r="E1213" s="8"/>
      <c r="F1213" s="8"/>
      <c r="G1213" s="21"/>
      <c r="H1213" s="12"/>
      <c r="I1213" s="12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x14ac:dyDescent="0.25">
      <c r="A1214" s="8"/>
      <c r="B1214" s="8"/>
      <c r="C1214" s="8"/>
      <c r="D1214" s="8"/>
      <c r="E1214" s="8"/>
      <c r="F1214" s="8"/>
      <c r="G1214" s="21"/>
      <c r="H1214" s="12"/>
      <c r="I1214" s="12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x14ac:dyDescent="0.25">
      <c r="A1215" s="8"/>
      <c r="B1215" s="8"/>
      <c r="C1215" s="8"/>
      <c r="D1215" s="8"/>
      <c r="E1215" s="8"/>
      <c r="F1215" s="8"/>
      <c r="G1215" s="21"/>
      <c r="H1215" s="12"/>
      <c r="I1215" s="12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x14ac:dyDescent="0.25">
      <c r="A1216" s="8"/>
      <c r="B1216" s="8"/>
      <c r="C1216" s="8"/>
      <c r="D1216" s="8"/>
      <c r="E1216" s="8"/>
      <c r="F1216" s="8"/>
      <c r="G1216" s="21"/>
      <c r="H1216" s="12"/>
      <c r="I1216" s="12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x14ac:dyDescent="0.25">
      <c r="A1217" s="8"/>
      <c r="B1217" s="8"/>
      <c r="C1217" s="8"/>
      <c r="D1217" s="8"/>
      <c r="E1217" s="8"/>
      <c r="F1217" s="8"/>
      <c r="G1217" s="21"/>
      <c r="H1217" s="12"/>
      <c r="I1217" s="12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x14ac:dyDescent="0.25">
      <c r="A1218" s="8"/>
      <c r="B1218" s="8"/>
      <c r="C1218" s="8"/>
      <c r="D1218" s="8"/>
      <c r="E1218" s="8"/>
      <c r="F1218" s="8"/>
      <c r="G1218" s="21"/>
      <c r="H1218" s="12"/>
      <c r="I1218" s="12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x14ac:dyDescent="0.25">
      <c r="A1219" s="8"/>
      <c r="B1219" s="8"/>
      <c r="C1219" s="8"/>
      <c r="D1219" s="8"/>
      <c r="E1219" s="8"/>
      <c r="F1219" s="8"/>
      <c r="G1219" s="21"/>
      <c r="H1219" s="12"/>
      <c r="I1219" s="12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x14ac:dyDescent="0.25">
      <c r="A1220" s="8"/>
      <c r="B1220" s="8"/>
      <c r="C1220" s="8"/>
      <c r="D1220" s="8"/>
      <c r="E1220" s="8"/>
      <c r="F1220" s="8"/>
      <c r="G1220" s="21"/>
      <c r="H1220" s="12"/>
      <c r="I1220" s="12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x14ac:dyDescent="0.25">
      <c r="A1221" s="8"/>
      <c r="B1221" s="8"/>
      <c r="C1221" s="8"/>
      <c r="D1221" s="8"/>
      <c r="E1221" s="8"/>
      <c r="F1221" s="8"/>
      <c r="G1221" s="21"/>
      <c r="H1221" s="12"/>
      <c r="I1221" s="12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x14ac:dyDescent="0.25">
      <c r="A1222" s="8"/>
      <c r="B1222" s="8"/>
      <c r="C1222" s="8"/>
      <c r="D1222" s="8"/>
      <c r="E1222" s="8"/>
      <c r="F1222" s="8"/>
      <c r="G1222" s="21"/>
      <c r="H1222" s="12"/>
      <c r="I1222" s="12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x14ac:dyDescent="0.25">
      <c r="A1223" s="8"/>
      <c r="B1223" s="8"/>
      <c r="C1223" s="8"/>
      <c r="D1223" s="8"/>
      <c r="E1223" s="8"/>
      <c r="F1223" s="8"/>
      <c r="G1223" s="21"/>
      <c r="H1223" s="12"/>
      <c r="I1223" s="12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x14ac:dyDescent="0.25">
      <c r="A1224" s="8"/>
      <c r="B1224" s="8"/>
      <c r="C1224" s="8"/>
      <c r="D1224" s="8"/>
      <c r="E1224" s="8"/>
      <c r="F1224" s="8"/>
      <c r="G1224" s="21"/>
      <c r="H1224" s="12"/>
      <c r="I1224" s="12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x14ac:dyDescent="0.25">
      <c r="A1225" s="8"/>
      <c r="B1225" s="8"/>
      <c r="C1225" s="8"/>
      <c r="D1225" s="8"/>
      <c r="E1225" s="8"/>
      <c r="F1225" s="8"/>
      <c r="G1225" s="21"/>
      <c r="H1225" s="12"/>
      <c r="I1225" s="12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x14ac:dyDescent="0.25">
      <c r="A1226" s="8"/>
      <c r="B1226" s="8"/>
      <c r="C1226" s="8"/>
      <c r="D1226" s="8"/>
      <c r="E1226" s="8"/>
      <c r="F1226" s="8"/>
      <c r="G1226" s="21"/>
      <c r="H1226" s="12"/>
      <c r="I1226" s="12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x14ac:dyDescent="0.25">
      <c r="A1227" s="8"/>
      <c r="B1227" s="8"/>
      <c r="C1227" s="8"/>
      <c r="D1227" s="8"/>
      <c r="E1227" s="8"/>
      <c r="F1227" s="8"/>
      <c r="G1227" s="21"/>
      <c r="H1227" s="12"/>
      <c r="I1227" s="12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x14ac:dyDescent="0.25">
      <c r="A1228" s="8"/>
      <c r="B1228" s="8"/>
      <c r="C1228" s="8"/>
      <c r="D1228" s="8"/>
      <c r="E1228" s="8"/>
      <c r="F1228" s="8"/>
      <c r="G1228" s="21"/>
      <c r="H1228" s="12"/>
      <c r="I1228" s="12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x14ac:dyDescent="0.25">
      <c r="A1229" s="8"/>
      <c r="B1229" s="8"/>
      <c r="C1229" s="8"/>
      <c r="D1229" s="8"/>
      <c r="E1229" s="8"/>
      <c r="F1229" s="8"/>
      <c r="G1229" s="21"/>
      <c r="H1229" s="12"/>
      <c r="I1229" s="12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x14ac:dyDescent="0.25">
      <c r="A1230" s="8"/>
      <c r="B1230" s="8"/>
      <c r="C1230" s="8"/>
      <c r="D1230" s="8"/>
      <c r="E1230" s="8"/>
      <c r="F1230" s="8"/>
      <c r="G1230" s="21"/>
      <c r="H1230" s="12"/>
      <c r="I1230" s="12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x14ac:dyDescent="0.25">
      <c r="A1231" s="8"/>
      <c r="B1231" s="8"/>
      <c r="C1231" s="8"/>
      <c r="D1231" s="8"/>
      <c r="E1231" s="8"/>
      <c r="F1231" s="8"/>
      <c r="G1231" s="21"/>
      <c r="H1231" s="12"/>
      <c r="I1231" s="12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x14ac:dyDescent="0.25">
      <c r="A1232" s="8"/>
      <c r="B1232" s="8"/>
      <c r="C1232" s="8"/>
      <c r="D1232" s="8"/>
      <c r="E1232" s="8"/>
      <c r="F1232" s="8"/>
      <c r="G1232" s="21"/>
      <c r="H1232" s="12"/>
      <c r="I1232" s="12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x14ac:dyDescent="0.25">
      <c r="A1233" s="8"/>
      <c r="B1233" s="8"/>
      <c r="C1233" s="8"/>
      <c r="D1233" s="8"/>
      <c r="E1233" s="8"/>
      <c r="F1233" s="8"/>
      <c r="G1233" s="21"/>
      <c r="H1233" s="12"/>
      <c r="I1233" s="12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x14ac:dyDescent="0.25">
      <c r="A1234" s="8"/>
      <c r="B1234" s="8"/>
      <c r="C1234" s="8"/>
      <c r="D1234" s="8"/>
      <c r="E1234" s="8"/>
      <c r="F1234" s="8"/>
      <c r="G1234" s="21"/>
      <c r="H1234" s="12"/>
      <c r="I1234" s="12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x14ac:dyDescent="0.25">
      <c r="A1235" s="8"/>
      <c r="B1235" s="8"/>
      <c r="C1235" s="8"/>
      <c r="D1235" s="8"/>
      <c r="E1235" s="8"/>
      <c r="F1235" s="8"/>
      <c r="G1235" s="21"/>
      <c r="H1235" s="12"/>
      <c r="I1235" s="12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x14ac:dyDescent="0.25">
      <c r="A1236" s="8"/>
      <c r="B1236" s="8"/>
      <c r="C1236" s="8"/>
      <c r="D1236" s="8"/>
      <c r="E1236" s="8"/>
      <c r="F1236" s="8"/>
      <c r="G1236" s="21"/>
      <c r="H1236" s="12"/>
      <c r="I1236" s="12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x14ac:dyDescent="0.25">
      <c r="A1237" s="8"/>
      <c r="B1237" s="8"/>
      <c r="C1237" s="8"/>
      <c r="D1237" s="8"/>
      <c r="E1237" s="8"/>
      <c r="F1237" s="8"/>
      <c r="G1237" s="21"/>
      <c r="H1237" s="12"/>
      <c r="I1237" s="12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x14ac:dyDescent="0.25">
      <c r="A1238" s="8"/>
      <c r="B1238" s="8"/>
      <c r="C1238" s="8"/>
      <c r="D1238" s="8"/>
      <c r="E1238" s="8"/>
      <c r="F1238" s="8"/>
      <c r="G1238" s="21"/>
      <c r="H1238" s="12"/>
      <c r="I1238" s="12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x14ac:dyDescent="0.25">
      <c r="A1239" s="8"/>
      <c r="B1239" s="8"/>
      <c r="C1239" s="8"/>
      <c r="D1239" s="8"/>
      <c r="E1239" s="8"/>
      <c r="F1239" s="8"/>
      <c r="G1239" s="21"/>
      <c r="H1239" s="12"/>
      <c r="I1239" s="12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x14ac:dyDescent="0.25">
      <c r="A1240" s="8"/>
      <c r="B1240" s="8"/>
      <c r="C1240" s="8"/>
      <c r="D1240" s="8"/>
      <c r="E1240" s="8"/>
      <c r="F1240" s="8"/>
      <c r="G1240" s="21"/>
      <c r="H1240" s="12"/>
      <c r="I1240" s="12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x14ac:dyDescent="0.25">
      <c r="A1241" s="8"/>
      <c r="B1241" s="8"/>
      <c r="C1241" s="8"/>
      <c r="D1241" s="8"/>
      <c r="E1241" s="8"/>
      <c r="F1241" s="8"/>
      <c r="G1241" s="21"/>
      <c r="H1241" s="12"/>
      <c r="I1241" s="12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x14ac:dyDescent="0.25">
      <c r="A1242" s="8"/>
      <c r="B1242" s="8"/>
      <c r="C1242" s="8"/>
      <c r="D1242" s="8"/>
      <c r="E1242" s="8"/>
      <c r="F1242" s="8"/>
      <c r="G1242" s="21"/>
      <c r="H1242" s="12"/>
      <c r="I1242" s="12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x14ac:dyDescent="0.25">
      <c r="A1243" s="8"/>
      <c r="B1243" s="8"/>
      <c r="C1243" s="8"/>
      <c r="D1243" s="8"/>
      <c r="E1243" s="8"/>
      <c r="F1243" s="8"/>
      <c r="G1243" s="21"/>
      <c r="H1243" s="12"/>
      <c r="I1243" s="12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x14ac:dyDescent="0.25">
      <c r="A1244" s="8"/>
      <c r="B1244" s="8"/>
      <c r="C1244" s="8"/>
      <c r="D1244" s="8"/>
      <c r="E1244" s="8"/>
      <c r="F1244" s="8"/>
      <c r="G1244" s="21"/>
      <c r="H1244" s="12"/>
      <c r="I1244" s="12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x14ac:dyDescent="0.25">
      <c r="A1245" s="8"/>
      <c r="B1245" s="8"/>
      <c r="C1245" s="8"/>
      <c r="D1245" s="8"/>
      <c r="E1245" s="8"/>
      <c r="F1245" s="8"/>
      <c r="G1245" s="21"/>
      <c r="H1245" s="12"/>
      <c r="I1245" s="12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x14ac:dyDescent="0.25">
      <c r="A1246" s="8"/>
      <c r="B1246" s="8"/>
      <c r="C1246" s="8"/>
      <c r="D1246" s="8"/>
      <c r="E1246" s="8"/>
      <c r="F1246" s="8"/>
      <c r="G1246" s="21"/>
      <c r="H1246" s="12"/>
      <c r="I1246" s="12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x14ac:dyDescent="0.25">
      <c r="A1247" s="8"/>
      <c r="B1247" s="8"/>
      <c r="C1247" s="8"/>
      <c r="D1247" s="8"/>
      <c r="E1247" s="8"/>
      <c r="F1247" s="8"/>
      <c r="G1247" s="21"/>
      <c r="H1247" s="12"/>
      <c r="I1247" s="12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x14ac:dyDescent="0.25">
      <c r="A1248" s="8"/>
      <c r="B1248" s="8"/>
      <c r="C1248" s="8"/>
      <c r="D1248" s="8"/>
      <c r="E1248" s="8"/>
      <c r="F1248" s="8"/>
      <c r="G1248" s="21"/>
      <c r="H1248" s="12"/>
      <c r="I1248" s="12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x14ac:dyDescent="0.25">
      <c r="A1249" s="8"/>
      <c r="B1249" s="8"/>
      <c r="C1249" s="8"/>
      <c r="D1249" s="8"/>
      <c r="E1249" s="8"/>
      <c r="F1249" s="8"/>
      <c r="G1249" s="21"/>
      <c r="H1249" s="12"/>
      <c r="I1249" s="12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x14ac:dyDescent="0.25">
      <c r="A1250" s="8"/>
      <c r="B1250" s="8"/>
      <c r="C1250" s="8"/>
      <c r="D1250" s="8"/>
      <c r="E1250" s="8"/>
      <c r="F1250" s="8"/>
      <c r="G1250" s="21"/>
      <c r="H1250" s="12"/>
      <c r="I1250" s="12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x14ac:dyDescent="0.25">
      <c r="A1251" s="8"/>
      <c r="B1251" s="8"/>
      <c r="C1251" s="8"/>
      <c r="D1251" s="8"/>
      <c r="E1251" s="8"/>
      <c r="F1251" s="8"/>
      <c r="G1251" s="21"/>
      <c r="H1251" s="12"/>
      <c r="I1251" s="12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x14ac:dyDescent="0.25">
      <c r="A1252" s="8"/>
      <c r="B1252" s="8"/>
      <c r="C1252" s="8"/>
      <c r="D1252" s="8"/>
      <c r="E1252" s="8"/>
      <c r="F1252" s="8"/>
      <c r="G1252" s="21"/>
      <c r="H1252" s="12"/>
      <c r="I1252" s="12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x14ac:dyDescent="0.25">
      <c r="A1253" s="8"/>
      <c r="B1253" s="8"/>
      <c r="C1253" s="8"/>
      <c r="D1253" s="8"/>
      <c r="E1253" s="8"/>
      <c r="F1253" s="8"/>
      <c r="G1253" s="21"/>
      <c r="H1253" s="12"/>
      <c r="I1253" s="12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x14ac:dyDescent="0.25">
      <c r="A1254" s="8"/>
      <c r="B1254" s="8"/>
      <c r="C1254" s="8"/>
      <c r="D1254" s="8"/>
      <c r="E1254" s="8"/>
      <c r="F1254" s="8"/>
      <c r="G1254" s="21"/>
      <c r="H1254" s="12"/>
      <c r="I1254" s="12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x14ac:dyDescent="0.25">
      <c r="A1255" s="8"/>
      <c r="B1255" s="8"/>
      <c r="C1255" s="8"/>
      <c r="D1255" s="8"/>
      <c r="E1255" s="8"/>
      <c r="F1255" s="8"/>
      <c r="G1255" s="21"/>
      <c r="H1255" s="12"/>
      <c r="I1255" s="12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x14ac:dyDescent="0.25">
      <c r="A1256" s="8"/>
      <c r="B1256" s="8"/>
      <c r="C1256" s="8"/>
      <c r="D1256" s="8"/>
      <c r="E1256" s="8"/>
      <c r="F1256" s="8"/>
      <c r="G1256" s="21"/>
      <c r="H1256" s="12"/>
      <c r="I1256" s="12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x14ac:dyDescent="0.25">
      <c r="A1257" s="8"/>
      <c r="B1257" s="8"/>
      <c r="C1257" s="8"/>
      <c r="D1257" s="8"/>
      <c r="E1257" s="8"/>
      <c r="F1257" s="8"/>
      <c r="G1257" s="21"/>
      <c r="H1257" s="12"/>
      <c r="I1257" s="12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x14ac:dyDescent="0.25">
      <c r="A1258" s="8"/>
      <c r="B1258" s="8"/>
      <c r="C1258" s="8"/>
      <c r="D1258" s="8"/>
      <c r="E1258" s="8"/>
      <c r="F1258" s="8"/>
      <c r="G1258" s="21"/>
      <c r="H1258" s="12"/>
      <c r="I1258" s="12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x14ac:dyDescent="0.25">
      <c r="A1259" s="8"/>
      <c r="B1259" s="8"/>
      <c r="C1259" s="8"/>
      <c r="D1259" s="8"/>
      <c r="E1259" s="8"/>
      <c r="F1259" s="8"/>
      <c r="G1259" s="21"/>
      <c r="H1259" s="12"/>
      <c r="I1259" s="12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x14ac:dyDescent="0.25">
      <c r="A1260" s="8"/>
      <c r="B1260" s="8"/>
      <c r="C1260" s="8"/>
      <c r="D1260" s="8"/>
      <c r="E1260" s="8"/>
      <c r="F1260" s="8"/>
      <c r="G1260" s="21"/>
      <c r="H1260" s="12"/>
      <c r="I1260" s="12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x14ac:dyDescent="0.25">
      <c r="A1261" s="8"/>
      <c r="B1261" s="8"/>
      <c r="C1261" s="8"/>
      <c r="D1261" s="8"/>
      <c r="E1261" s="8"/>
      <c r="F1261" s="8"/>
      <c r="G1261" s="21"/>
      <c r="H1261" s="12"/>
      <c r="I1261" s="12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x14ac:dyDescent="0.25">
      <c r="A1262" s="8"/>
      <c r="B1262" s="8"/>
      <c r="C1262" s="8"/>
      <c r="D1262" s="8"/>
      <c r="E1262" s="8"/>
      <c r="F1262" s="8"/>
      <c r="G1262" s="21"/>
      <c r="H1262" s="12"/>
      <c r="I1262" s="12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x14ac:dyDescent="0.25">
      <c r="A1263" s="8"/>
      <c r="B1263" s="8"/>
      <c r="C1263" s="8"/>
      <c r="D1263" s="8"/>
      <c r="E1263" s="8"/>
      <c r="F1263" s="8"/>
      <c r="G1263" s="21"/>
      <c r="H1263" s="12"/>
      <c r="I1263" s="12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x14ac:dyDescent="0.25">
      <c r="A1264" s="8"/>
      <c r="B1264" s="8"/>
      <c r="C1264" s="8"/>
      <c r="D1264" s="8"/>
      <c r="E1264" s="8"/>
      <c r="F1264" s="8"/>
      <c r="G1264" s="21"/>
      <c r="H1264" s="12"/>
      <c r="I1264" s="12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x14ac:dyDescent="0.25">
      <c r="A1265" s="8"/>
      <c r="B1265" s="8"/>
      <c r="C1265" s="8"/>
      <c r="D1265" s="8"/>
      <c r="E1265" s="8"/>
      <c r="F1265" s="8"/>
      <c r="G1265" s="21"/>
      <c r="H1265" s="12"/>
      <c r="I1265" s="12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x14ac:dyDescent="0.25">
      <c r="A1266" s="8"/>
      <c r="B1266" s="8"/>
      <c r="C1266" s="8"/>
      <c r="D1266" s="8"/>
      <c r="E1266" s="8"/>
      <c r="F1266" s="8"/>
      <c r="G1266" s="21"/>
      <c r="H1266" s="12"/>
      <c r="I1266" s="12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x14ac:dyDescent="0.25">
      <c r="A1267" s="8"/>
      <c r="B1267" s="8"/>
      <c r="C1267" s="8"/>
      <c r="D1267" s="8"/>
      <c r="E1267" s="8"/>
      <c r="F1267" s="8"/>
      <c r="G1267" s="21"/>
      <c r="H1267" s="12"/>
      <c r="I1267" s="12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x14ac:dyDescent="0.25">
      <c r="A1268" s="8"/>
      <c r="B1268" s="8"/>
      <c r="C1268" s="8"/>
      <c r="D1268" s="8"/>
      <c r="E1268" s="8"/>
      <c r="F1268" s="8"/>
      <c r="G1268" s="21"/>
      <c r="H1268" s="12"/>
      <c r="I1268" s="12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x14ac:dyDescent="0.25">
      <c r="A1269" s="8"/>
      <c r="B1269" s="8"/>
      <c r="C1269" s="8"/>
      <c r="D1269" s="8"/>
      <c r="E1269" s="8"/>
      <c r="F1269" s="8"/>
      <c r="G1269" s="21"/>
      <c r="H1269" s="12"/>
      <c r="I1269" s="12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x14ac:dyDescent="0.25">
      <c r="A1270" s="8"/>
      <c r="B1270" s="8"/>
      <c r="C1270" s="8"/>
      <c r="D1270" s="8"/>
      <c r="E1270" s="8"/>
      <c r="F1270" s="8"/>
      <c r="G1270" s="21"/>
      <c r="H1270" s="12"/>
      <c r="I1270" s="12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x14ac:dyDescent="0.25">
      <c r="A1271" s="8"/>
      <c r="B1271" s="8"/>
      <c r="C1271" s="8"/>
      <c r="D1271" s="8"/>
      <c r="E1271" s="8"/>
      <c r="F1271" s="8"/>
      <c r="G1271" s="21"/>
      <c r="H1271" s="12"/>
      <c r="I1271" s="12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x14ac:dyDescent="0.25">
      <c r="A1272" s="8"/>
      <c r="B1272" s="8"/>
      <c r="C1272" s="8"/>
      <c r="D1272" s="8"/>
      <c r="E1272" s="8"/>
      <c r="F1272" s="8"/>
      <c r="G1272" s="21"/>
      <c r="H1272" s="12"/>
      <c r="I1272" s="12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x14ac:dyDescent="0.25">
      <c r="A1273" s="8"/>
      <c r="B1273" s="8"/>
      <c r="C1273" s="8"/>
      <c r="D1273" s="8"/>
      <c r="E1273" s="8"/>
      <c r="F1273" s="8"/>
      <c r="G1273" s="21"/>
      <c r="H1273" s="12"/>
      <c r="I1273" s="12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x14ac:dyDescent="0.25">
      <c r="A1274" s="8"/>
      <c r="B1274" s="8"/>
      <c r="C1274" s="8"/>
      <c r="D1274" s="8"/>
      <c r="E1274" s="8"/>
      <c r="F1274" s="8"/>
      <c r="G1274" s="21"/>
      <c r="H1274" s="12"/>
      <c r="I1274" s="12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x14ac:dyDescent="0.25">
      <c r="A1275" s="8"/>
      <c r="B1275" s="8"/>
      <c r="C1275" s="8"/>
      <c r="D1275" s="8"/>
      <c r="E1275" s="8"/>
      <c r="F1275" s="8"/>
      <c r="G1275" s="21"/>
      <c r="H1275" s="12"/>
      <c r="I1275" s="12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x14ac:dyDescent="0.25">
      <c r="A1276" s="8"/>
      <c r="B1276" s="8"/>
      <c r="C1276" s="8"/>
      <c r="D1276" s="8"/>
      <c r="E1276" s="8"/>
      <c r="F1276" s="8"/>
      <c r="G1276" s="21"/>
      <c r="H1276" s="12"/>
      <c r="I1276" s="12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x14ac:dyDescent="0.25">
      <c r="A1277" s="8"/>
      <c r="B1277" s="8"/>
      <c r="C1277" s="8"/>
      <c r="D1277" s="8"/>
      <c r="E1277" s="8"/>
      <c r="F1277" s="8"/>
      <c r="G1277" s="21"/>
      <c r="H1277" s="12"/>
      <c r="I1277" s="12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x14ac:dyDescent="0.25">
      <c r="A1278" s="8"/>
      <c r="B1278" s="8"/>
      <c r="C1278" s="8"/>
      <c r="D1278" s="8"/>
      <c r="E1278" s="8"/>
      <c r="F1278" s="8"/>
      <c r="G1278" s="21"/>
      <c r="H1278" s="12"/>
      <c r="I1278" s="12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x14ac:dyDescent="0.25">
      <c r="A1279" s="8"/>
      <c r="B1279" s="8"/>
      <c r="C1279" s="8"/>
      <c r="D1279" s="8"/>
      <c r="E1279" s="8"/>
      <c r="F1279" s="8"/>
      <c r="G1279" s="21"/>
      <c r="H1279" s="12"/>
      <c r="I1279" s="12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x14ac:dyDescent="0.25">
      <c r="A1280" s="8"/>
      <c r="B1280" s="8"/>
      <c r="C1280" s="8"/>
      <c r="D1280" s="8"/>
      <c r="E1280" s="8"/>
      <c r="F1280" s="8"/>
      <c r="G1280" s="21"/>
      <c r="H1280" s="12"/>
      <c r="I1280" s="12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x14ac:dyDescent="0.25">
      <c r="A1281" s="8"/>
      <c r="B1281" s="8"/>
      <c r="C1281" s="8"/>
      <c r="D1281" s="8"/>
      <c r="E1281" s="8"/>
      <c r="F1281" s="8"/>
      <c r="G1281" s="21"/>
      <c r="H1281" s="12"/>
      <c r="I1281" s="12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x14ac:dyDescent="0.25">
      <c r="A1282" s="8"/>
      <c r="B1282" s="8"/>
      <c r="C1282" s="8"/>
      <c r="D1282" s="8"/>
      <c r="E1282" s="8"/>
      <c r="F1282" s="8"/>
      <c r="G1282" s="21"/>
      <c r="H1282" s="12"/>
      <c r="I1282" s="12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x14ac:dyDescent="0.25">
      <c r="A1283" s="8"/>
      <c r="B1283" s="8"/>
      <c r="C1283" s="8"/>
      <c r="D1283" s="8"/>
      <c r="E1283" s="8"/>
      <c r="F1283" s="8"/>
      <c r="G1283" s="21"/>
      <c r="H1283" s="12"/>
      <c r="I1283" s="12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x14ac:dyDescent="0.25">
      <c r="A1284" s="8"/>
      <c r="B1284" s="8"/>
      <c r="C1284" s="8"/>
      <c r="D1284" s="8"/>
      <c r="E1284" s="8"/>
      <c r="F1284" s="8"/>
      <c r="G1284" s="21"/>
      <c r="H1284" s="12"/>
      <c r="I1284" s="12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x14ac:dyDescent="0.25">
      <c r="A1285" s="8"/>
      <c r="B1285" s="8"/>
      <c r="C1285" s="8"/>
      <c r="D1285" s="8"/>
      <c r="E1285" s="8"/>
      <c r="F1285" s="8"/>
      <c r="G1285" s="21"/>
      <c r="H1285" s="12"/>
      <c r="I1285" s="12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x14ac:dyDescent="0.25">
      <c r="A1286" s="8"/>
      <c r="B1286" s="8"/>
      <c r="C1286" s="8"/>
      <c r="D1286" s="8"/>
      <c r="E1286" s="8"/>
      <c r="F1286" s="8"/>
      <c r="G1286" s="21"/>
      <c r="H1286" s="12"/>
      <c r="I1286" s="12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x14ac:dyDescent="0.25">
      <c r="A1287" s="8"/>
      <c r="B1287" s="8"/>
      <c r="C1287" s="8"/>
      <c r="D1287" s="8"/>
      <c r="E1287" s="8"/>
      <c r="F1287" s="8"/>
      <c r="G1287" s="21"/>
      <c r="H1287" s="12"/>
      <c r="I1287" s="12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x14ac:dyDescent="0.25">
      <c r="A1288" s="8"/>
      <c r="B1288" s="8"/>
      <c r="C1288" s="8"/>
      <c r="D1288" s="8"/>
      <c r="E1288" s="8"/>
      <c r="F1288" s="8"/>
      <c r="G1288" s="21"/>
      <c r="H1288" s="12"/>
      <c r="I1288" s="12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x14ac:dyDescent="0.25">
      <c r="A1289" s="8"/>
      <c r="B1289" s="8"/>
      <c r="C1289" s="8"/>
      <c r="D1289" s="8"/>
      <c r="E1289" s="8"/>
      <c r="F1289" s="8"/>
      <c r="G1289" s="21"/>
      <c r="H1289" s="12"/>
      <c r="I1289" s="12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x14ac:dyDescent="0.25">
      <c r="A1290" s="8"/>
      <c r="B1290" s="8"/>
      <c r="C1290" s="8"/>
      <c r="D1290" s="8"/>
      <c r="E1290" s="8"/>
      <c r="F1290" s="8"/>
      <c r="G1290" s="21"/>
      <c r="H1290" s="12"/>
      <c r="I1290" s="12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x14ac:dyDescent="0.25">
      <c r="A1291" s="8"/>
      <c r="B1291" s="8"/>
      <c r="C1291" s="8"/>
      <c r="D1291" s="8"/>
      <c r="E1291" s="8"/>
      <c r="F1291" s="8"/>
      <c r="G1291" s="21"/>
      <c r="H1291" s="12"/>
      <c r="I1291" s="12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x14ac:dyDescent="0.25">
      <c r="A1292" s="8"/>
      <c r="B1292" s="8"/>
      <c r="C1292" s="8"/>
      <c r="D1292" s="8"/>
      <c r="E1292" s="8"/>
      <c r="F1292" s="8"/>
      <c r="G1292" s="21"/>
      <c r="H1292" s="12"/>
      <c r="I1292" s="12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x14ac:dyDescent="0.25">
      <c r="A1293" s="8"/>
      <c r="B1293" s="8"/>
      <c r="C1293" s="8"/>
      <c r="D1293" s="8"/>
      <c r="E1293" s="8"/>
      <c r="F1293" s="8"/>
      <c r="G1293" s="21"/>
      <c r="H1293" s="12"/>
      <c r="I1293" s="12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x14ac:dyDescent="0.25">
      <c r="A1294" s="8"/>
      <c r="B1294" s="8"/>
      <c r="C1294" s="8"/>
      <c r="D1294" s="8"/>
      <c r="E1294" s="8"/>
      <c r="F1294" s="8"/>
      <c r="G1294" s="21"/>
      <c r="H1294" s="12"/>
      <c r="I1294" s="12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x14ac:dyDescent="0.25">
      <c r="A1295" s="8"/>
      <c r="B1295" s="8"/>
      <c r="C1295" s="8"/>
      <c r="D1295" s="8"/>
      <c r="E1295" s="8"/>
      <c r="F1295" s="8"/>
      <c r="G1295" s="21"/>
      <c r="H1295" s="12"/>
      <c r="I1295" s="12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x14ac:dyDescent="0.25">
      <c r="A1296" s="8"/>
      <c r="B1296" s="8"/>
      <c r="C1296" s="8"/>
      <c r="D1296" s="8"/>
      <c r="E1296" s="8"/>
      <c r="F1296" s="8"/>
      <c r="G1296" s="21"/>
      <c r="H1296" s="12"/>
      <c r="I1296" s="12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x14ac:dyDescent="0.25">
      <c r="A1297" s="8"/>
      <c r="B1297" s="8"/>
      <c r="C1297" s="8"/>
      <c r="D1297" s="8"/>
      <c r="E1297" s="8"/>
      <c r="F1297" s="8"/>
      <c r="G1297" s="21"/>
      <c r="H1297" s="12"/>
      <c r="I1297" s="12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x14ac:dyDescent="0.25">
      <c r="A1298" s="8"/>
      <c r="B1298" s="8"/>
      <c r="C1298" s="8"/>
      <c r="D1298" s="8"/>
      <c r="E1298" s="8"/>
      <c r="F1298" s="8"/>
      <c r="G1298" s="21"/>
      <c r="H1298" s="12"/>
      <c r="I1298" s="12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x14ac:dyDescent="0.25">
      <c r="A1299" s="8"/>
      <c r="B1299" s="8"/>
      <c r="C1299" s="8"/>
      <c r="D1299" s="8"/>
      <c r="E1299" s="8"/>
      <c r="F1299" s="8"/>
      <c r="G1299" s="21"/>
      <c r="H1299" s="12"/>
      <c r="I1299" s="12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x14ac:dyDescent="0.25">
      <c r="A1300" s="8"/>
      <c r="B1300" s="8"/>
      <c r="C1300" s="8"/>
      <c r="D1300" s="8"/>
      <c r="E1300" s="8"/>
      <c r="F1300" s="8"/>
      <c r="G1300" s="21"/>
      <c r="H1300" s="12"/>
      <c r="I1300" s="12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x14ac:dyDescent="0.25">
      <c r="A1301" s="8"/>
      <c r="B1301" s="8"/>
      <c r="C1301" s="8"/>
      <c r="D1301" s="8"/>
      <c r="E1301" s="8"/>
      <c r="F1301" s="8"/>
      <c r="G1301" s="21"/>
      <c r="H1301" s="12"/>
      <c r="I1301" s="12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x14ac:dyDescent="0.25">
      <c r="A1302" s="8"/>
      <c r="B1302" s="8"/>
      <c r="C1302" s="8"/>
      <c r="D1302" s="8"/>
      <c r="E1302" s="8"/>
      <c r="F1302" s="8"/>
      <c r="G1302" s="21"/>
      <c r="H1302" s="12"/>
      <c r="I1302" s="12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x14ac:dyDescent="0.25">
      <c r="A1303" s="8"/>
      <c r="B1303" s="8"/>
      <c r="C1303" s="8"/>
      <c r="D1303" s="8"/>
      <c r="E1303" s="8"/>
      <c r="F1303" s="8"/>
      <c r="G1303" s="21"/>
      <c r="H1303" s="12"/>
      <c r="I1303" s="12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x14ac:dyDescent="0.25">
      <c r="A1304" s="8"/>
      <c r="B1304" s="8"/>
      <c r="C1304" s="8"/>
      <c r="D1304" s="8"/>
      <c r="E1304" s="8"/>
      <c r="F1304" s="8"/>
      <c r="G1304" s="21"/>
      <c r="H1304" s="12"/>
      <c r="I1304" s="12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x14ac:dyDescent="0.25">
      <c r="A1305" s="8"/>
      <c r="B1305" s="8"/>
      <c r="C1305" s="8"/>
      <c r="D1305" s="8"/>
      <c r="E1305" s="8"/>
      <c r="F1305" s="8"/>
      <c r="G1305" s="21"/>
      <c r="H1305" s="12"/>
      <c r="I1305" s="12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x14ac:dyDescent="0.25">
      <c r="A1306" s="8"/>
      <c r="B1306" s="8"/>
      <c r="C1306" s="8"/>
      <c r="D1306" s="8"/>
      <c r="E1306" s="8"/>
      <c r="F1306" s="8"/>
      <c r="G1306" s="21"/>
      <c r="H1306" s="12"/>
      <c r="I1306" s="12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x14ac:dyDescent="0.25">
      <c r="A1307" s="8"/>
      <c r="B1307" s="8"/>
      <c r="C1307" s="8"/>
      <c r="D1307" s="8"/>
      <c r="E1307" s="8"/>
      <c r="F1307" s="8"/>
      <c r="G1307" s="21"/>
      <c r="H1307" s="12"/>
      <c r="I1307" s="12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x14ac:dyDescent="0.25">
      <c r="A1308" s="8"/>
      <c r="B1308" s="8"/>
      <c r="C1308" s="8"/>
      <c r="D1308" s="8"/>
      <c r="E1308" s="8"/>
      <c r="F1308" s="8"/>
      <c r="G1308" s="21"/>
      <c r="H1308" s="12"/>
      <c r="I1308" s="12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x14ac:dyDescent="0.25">
      <c r="A1309" s="8"/>
      <c r="B1309" s="8"/>
      <c r="C1309" s="8"/>
      <c r="D1309" s="8"/>
      <c r="E1309" s="8"/>
      <c r="F1309" s="8"/>
      <c r="G1309" s="21"/>
      <c r="H1309" s="12"/>
      <c r="I1309" s="12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x14ac:dyDescent="0.25">
      <c r="A1310" s="8"/>
      <c r="B1310" s="8"/>
      <c r="C1310" s="8"/>
      <c r="D1310" s="8"/>
      <c r="E1310" s="8"/>
      <c r="F1310" s="8"/>
      <c r="G1310" s="21"/>
      <c r="H1310" s="12"/>
      <c r="I1310" s="12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x14ac:dyDescent="0.25">
      <c r="A1311" s="8"/>
      <c r="B1311" s="8"/>
      <c r="C1311" s="8"/>
      <c r="D1311" s="8"/>
      <c r="E1311" s="8"/>
      <c r="F1311" s="8"/>
      <c r="G1311" s="21"/>
      <c r="H1311" s="12"/>
      <c r="I1311" s="12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x14ac:dyDescent="0.25">
      <c r="A1312" s="8"/>
      <c r="B1312" s="8"/>
      <c r="C1312" s="8"/>
      <c r="D1312" s="8"/>
      <c r="E1312" s="8"/>
      <c r="F1312" s="8"/>
      <c r="G1312" s="21"/>
      <c r="H1312" s="12"/>
      <c r="I1312" s="12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x14ac:dyDescent="0.25">
      <c r="A1313" s="8"/>
      <c r="B1313" s="8"/>
      <c r="C1313" s="8"/>
      <c r="D1313" s="8"/>
      <c r="E1313" s="8"/>
      <c r="F1313" s="8"/>
      <c r="G1313" s="21"/>
      <c r="H1313" s="12"/>
      <c r="I1313" s="12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x14ac:dyDescent="0.25">
      <c r="A1314" s="8"/>
      <c r="B1314" s="8"/>
      <c r="C1314" s="8"/>
      <c r="D1314" s="8"/>
      <c r="E1314" s="8"/>
      <c r="F1314" s="8"/>
      <c r="G1314" s="21"/>
      <c r="H1314" s="12"/>
      <c r="I1314" s="12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x14ac:dyDescent="0.25">
      <c r="A1315" s="8"/>
      <c r="B1315" s="8"/>
      <c r="C1315" s="8"/>
      <c r="D1315" s="8"/>
      <c r="E1315" s="8"/>
      <c r="F1315" s="8"/>
      <c r="G1315" s="21"/>
      <c r="H1315" s="12"/>
      <c r="I1315" s="12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x14ac:dyDescent="0.25">
      <c r="A1316" s="8"/>
      <c r="B1316" s="8"/>
      <c r="C1316" s="8"/>
      <c r="D1316" s="8"/>
      <c r="E1316" s="8"/>
      <c r="F1316" s="8"/>
      <c r="G1316" s="21"/>
      <c r="H1316" s="12"/>
      <c r="I1316" s="12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x14ac:dyDescent="0.25">
      <c r="A1317" s="8"/>
      <c r="B1317" s="8"/>
      <c r="C1317" s="8"/>
      <c r="D1317" s="8"/>
      <c r="E1317" s="8"/>
      <c r="F1317" s="8"/>
      <c r="G1317" s="21"/>
      <c r="H1317" s="12"/>
      <c r="I1317" s="12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x14ac:dyDescent="0.25">
      <c r="A1318" s="8"/>
      <c r="B1318" s="8"/>
      <c r="C1318" s="8"/>
      <c r="D1318" s="8"/>
      <c r="E1318" s="8"/>
      <c r="F1318" s="8"/>
      <c r="G1318" s="21"/>
      <c r="H1318" s="12"/>
      <c r="I1318" s="12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x14ac:dyDescent="0.25">
      <c r="A1319" s="8"/>
      <c r="B1319" s="8"/>
      <c r="C1319" s="8"/>
      <c r="D1319" s="8"/>
      <c r="E1319" s="8"/>
      <c r="F1319" s="8"/>
      <c r="G1319" s="21"/>
      <c r="H1319" s="12"/>
      <c r="I1319" s="12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x14ac:dyDescent="0.25">
      <c r="A1320" s="8"/>
      <c r="B1320" s="8"/>
      <c r="C1320" s="8"/>
      <c r="D1320" s="8"/>
      <c r="E1320" s="8"/>
      <c r="F1320" s="8"/>
      <c r="G1320" s="21"/>
      <c r="H1320" s="12"/>
      <c r="I1320" s="12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x14ac:dyDescent="0.25">
      <c r="A1321" s="8"/>
      <c r="B1321" s="8"/>
      <c r="C1321" s="8"/>
      <c r="D1321" s="8"/>
      <c r="E1321" s="8"/>
      <c r="F1321" s="8"/>
      <c r="G1321" s="21"/>
      <c r="H1321" s="12"/>
      <c r="I1321" s="12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x14ac:dyDescent="0.25">
      <c r="A1322" s="8"/>
      <c r="B1322" s="8"/>
      <c r="C1322" s="8"/>
      <c r="D1322" s="8"/>
      <c r="E1322" s="8"/>
      <c r="F1322" s="8"/>
      <c r="G1322" s="21"/>
      <c r="H1322" s="12"/>
      <c r="I1322" s="12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x14ac:dyDescent="0.25">
      <c r="A1323" s="8"/>
      <c r="B1323" s="8"/>
      <c r="C1323" s="8"/>
      <c r="D1323" s="8"/>
      <c r="E1323" s="8"/>
      <c r="F1323" s="8"/>
      <c r="G1323" s="21"/>
      <c r="H1323" s="12"/>
      <c r="I1323" s="12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x14ac:dyDescent="0.25">
      <c r="A1324" s="8"/>
      <c r="B1324" s="8"/>
      <c r="C1324" s="8"/>
      <c r="D1324" s="8"/>
      <c r="E1324" s="8"/>
      <c r="F1324" s="8"/>
      <c r="G1324" s="21"/>
      <c r="H1324" s="12"/>
      <c r="I1324" s="12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x14ac:dyDescent="0.25">
      <c r="A1325" s="8"/>
      <c r="B1325" s="8"/>
      <c r="C1325" s="8"/>
      <c r="D1325" s="8"/>
      <c r="E1325" s="8"/>
      <c r="F1325" s="8"/>
      <c r="G1325" s="21"/>
      <c r="H1325" s="12"/>
      <c r="I1325" s="12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x14ac:dyDescent="0.25">
      <c r="A1326" s="8"/>
      <c r="B1326" s="8"/>
      <c r="C1326" s="8"/>
      <c r="D1326" s="8"/>
      <c r="E1326" s="8"/>
      <c r="F1326" s="8"/>
      <c r="G1326" s="21"/>
      <c r="H1326" s="12"/>
      <c r="I1326" s="12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x14ac:dyDescent="0.25">
      <c r="A1327" s="8"/>
      <c r="B1327" s="8"/>
      <c r="C1327" s="8"/>
      <c r="D1327" s="8"/>
      <c r="E1327" s="8"/>
      <c r="F1327" s="8"/>
      <c r="G1327" s="21"/>
      <c r="H1327" s="12"/>
      <c r="I1327" s="12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x14ac:dyDescent="0.25">
      <c r="A1328" s="8"/>
      <c r="B1328" s="8"/>
      <c r="C1328" s="8"/>
      <c r="D1328" s="8"/>
      <c r="E1328" s="8"/>
      <c r="F1328" s="8"/>
      <c r="G1328" s="21"/>
      <c r="H1328" s="12"/>
      <c r="I1328" s="12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x14ac:dyDescent="0.25">
      <c r="A1329" s="8"/>
      <c r="B1329" s="8"/>
      <c r="C1329" s="8"/>
      <c r="D1329" s="8"/>
      <c r="E1329" s="8"/>
      <c r="F1329" s="8"/>
      <c r="G1329" s="21"/>
      <c r="H1329" s="12"/>
      <c r="I1329" s="12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x14ac:dyDescent="0.25">
      <c r="A1330" s="8"/>
      <c r="B1330" s="8"/>
      <c r="C1330" s="8"/>
      <c r="D1330" s="8"/>
      <c r="E1330" s="8"/>
      <c r="F1330" s="8"/>
      <c r="G1330" s="21"/>
      <c r="H1330" s="12"/>
      <c r="I1330" s="12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x14ac:dyDescent="0.25">
      <c r="A1331" s="8"/>
      <c r="B1331" s="8"/>
      <c r="C1331" s="8"/>
      <c r="D1331" s="8"/>
      <c r="E1331" s="8"/>
      <c r="F1331" s="8"/>
      <c r="G1331" s="21"/>
      <c r="H1331" s="12"/>
      <c r="I1331" s="12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x14ac:dyDescent="0.25">
      <c r="A1332" s="8"/>
      <c r="B1332" s="8"/>
      <c r="C1332" s="8"/>
      <c r="D1332" s="8"/>
      <c r="E1332" s="8"/>
      <c r="F1332" s="8"/>
      <c r="G1332" s="21"/>
      <c r="H1332" s="12"/>
      <c r="I1332" s="12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x14ac:dyDescent="0.25">
      <c r="A1333" s="8"/>
      <c r="B1333" s="8"/>
      <c r="C1333" s="8"/>
      <c r="D1333" s="8"/>
      <c r="E1333" s="8"/>
      <c r="F1333" s="8"/>
      <c r="G1333" s="21"/>
      <c r="H1333" s="12"/>
      <c r="I1333" s="12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x14ac:dyDescent="0.25">
      <c r="A1334" s="8"/>
      <c r="B1334" s="8"/>
      <c r="C1334" s="8"/>
      <c r="D1334" s="8"/>
      <c r="E1334" s="8"/>
      <c r="F1334" s="8"/>
      <c r="G1334" s="21"/>
      <c r="H1334" s="12"/>
      <c r="I1334" s="12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x14ac:dyDescent="0.25">
      <c r="A1335" s="8"/>
      <c r="B1335" s="8"/>
      <c r="C1335" s="8"/>
      <c r="D1335" s="8"/>
      <c r="E1335" s="8"/>
      <c r="F1335" s="8"/>
      <c r="G1335" s="21"/>
      <c r="H1335" s="12"/>
      <c r="I1335" s="12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x14ac:dyDescent="0.25">
      <c r="A1336" s="8"/>
      <c r="B1336" s="8"/>
      <c r="C1336" s="8"/>
      <c r="D1336" s="8"/>
      <c r="E1336" s="8"/>
      <c r="F1336" s="8"/>
      <c r="G1336" s="21"/>
      <c r="H1336" s="12"/>
      <c r="I1336" s="12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x14ac:dyDescent="0.25">
      <c r="A1337" s="8"/>
      <c r="B1337" s="8"/>
      <c r="C1337" s="8"/>
      <c r="D1337" s="8"/>
      <c r="E1337" s="8"/>
      <c r="F1337" s="8"/>
      <c r="G1337" s="21"/>
      <c r="H1337" s="12"/>
      <c r="I1337" s="12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x14ac:dyDescent="0.25">
      <c r="A1338" s="8"/>
      <c r="B1338" s="8"/>
      <c r="C1338" s="8"/>
      <c r="D1338" s="8"/>
      <c r="E1338" s="8"/>
      <c r="F1338" s="8"/>
      <c r="G1338" s="21"/>
      <c r="H1338" s="12"/>
      <c r="I1338" s="12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x14ac:dyDescent="0.25">
      <c r="A1339" s="8"/>
      <c r="B1339" s="8"/>
      <c r="C1339" s="8"/>
      <c r="D1339" s="8"/>
      <c r="E1339" s="8"/>
      <c r="F1339" s="8"/>
      <c r="G1339" s="21"/>
      <c r="H1339" s="12"/>
      <c r="I1339" s="12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x14ac:dyDescent="0.25">
      <c r="A1340" s="8"/>
      <c r="B1340" s="8"/>
      <c r="C1340" s="8"/>
      <c r="D1340" s="8"/>
      <c r="E1340" s="8"/>
      <c r="F1340" s="8"/>
      <c r="G1340" s="21"/>
      <c r="H1340" s="12"/>
      <c r="I1340" s="12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x14ac:dyDescent="0.25">
      <c r="A1341" s="8"/>
      <c r="B1341" s="8"/>
      <c r="C1341" s="8"/>
      <c r="D1341" s="8"/>
      <c r="E1341" s="8"/>
      <c r="F1341" s="8"/>
      <c r="G1341" s="21"/>
      <c r="H1341" s="12"/>
      <c r="I1341" s="12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x14ac:dyDescent="0.25">
      <c r="A1342" s="8"/>
      <c r="B1342" s="8"/>
      <c r="C1342" s="8"/>
      <c r="D1342" s="8"/>
      <c r="E1342" s="8"/>
      <c r="F1342" s="8"/>
      <c r="G1342" s="21"/>
      <c r="H1342" s="12"/>
      <c r="I1342" s="12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x14ac:dyDescent="0.25">
      <c r="A1343" s="8"/>
      <c r="B1343" s="8"/>
      <c r="C1343" s="8"/>
      <c r="D1343" s="8"/>
      <c r="E1343" s="8"/>
      <c r="F1343" s="8"/>
      <c r="G1343" s="21"/>
      <c r="H1343" s="12"/>
      <c r="I1343" s="12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x14ac:dyDescent="0.25">
      <c r="A1344" s="8"/>
      <c r="B1344" s="8"/>
      <c r="C1344" s="8"/>
      <c r="D1344" s="8"/>
      <c r="E1344" s="8"/>
      <c r="F1344" s="8"/>
      <c r="G1344" s="21"/>
      <c r="H1344" s="12"/>
      <c r="I1344" s="12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x14ac:dyDescent="0.25">
      <c r="A1345" s="8"/>
      <c r="B1345" s="8"/>
      <c r="C1345" s="8"/>
      <c r="D1345" s="8"/>
      <c r="E1345" s="8"/>
      <c r="F1345" s="8"/>
      <c r="G1345" s="21"/>
      <c r="H1345" s="12"/>
      <c r="I1345" s="12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x14ac:dyDescent="0.25">
      <c r="A1346" s="8"/>
      <c r="B1346" s="8"/>
      <c r="C1346" s="8"/>
      <c r="D1346" s="8"/>
      <c r="E1346" s="8"/>
      <c r="F1346" s="8"/>
      <c r="G1346" s="21"/>
      <c r="H1346" s="12"/>
      <c r="I1346" s="12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x14ac:dyDescent="0.25">
      <c r="A1347" s="8"/>
      <c r="B1347" s="8"/>
      <c r="C1347" s="8"/>
      <c r="D1347" s="8"/>
      <c r="E1347" s="8"/>
      <c r="F1347" s="8"/>
      <c r="G1347" s="21"/>
      <c r="H1347" s="12"/>
      <c r="I1347" s="12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x14ac:dyDescent="0.25">
      <c r="A1348" s="8"/>
      <c r="B1348" s="8"/>
      <c r="C1348" s="8"/>
      <c r="D1348" s="8"/>
      <c r="E1348" s="8"/>
      <c r="F1348" s="8"/>
      <c r="G1348" s="21"/>
      <c r="H1348" s="12"/>
      <c r="I1348" s="12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x14ac:dyDescent="0.25">
      <c r="A1349" s="8"/>
      <c r="B1349" s="8"/>
      <c r="C1349" s="8"/>
      <c r="D1349" s="8"/>
      <c r="E1349" s="8"/>
      <c r="F1349" s="8"/>
      <c r="G1349" s="21"/>
      <c r="H1349" s="12"/>
      <c r="I1349" s="12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x14ac:dyDescent="0.25">
      <c r="A1350" s="8"/>
      <c r="B1350" s="8"/>
      <c r="C1350" s="8"/>
      <c r="D1350" s="8"/>
      <c r="E1350" s="8"/>
      <c r="F1350" s="8"/>
      <c r="G1350" s="21"/>
      <c r="H1350" s="12"/>
      <c r="I1350" s="12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x14ac:dyDescent="0.25">
      <c r="A1351" s="8"/>
      <c r="B1351" s="8"/>
      <c r="C1351" s="8"/>
      <c r="D1351" s="8"/>
      <c r="E1351" s="8"/>
      <c r="F1351" s="8"/>
      <c r="G1351" s="21"/>
      <c r="H1351" s="12"/>
      <c r="I1351" s="12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x14ac:dyDescent="0.25">
      <c r="A1352" s="8"/>
      <c r="B1352" s="8"/>
      <c r="C1352" s="8"/>
      <c r="D1352" s="8"/>
      <c r="E1352" s="8"/>
      <c r="F1352" s="8"/>
      <c r="G1352" s="21"/>
      <c r="H1352" s="12"/>
      <c r="I1352" s="12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x14ac:dyDescent="0.25">
      <c r="A1353" s="8"/>
      <c r="B1353" s="8"/>
      <c r="C1353" s="8"/>
      <c r="D1353" s="8"/>
      <c r="E1353" s="8"/>
      <c r="F1353" s="8"/>
      <c r="G1353" s="21"/>
      <c r="H1353" s="12"/>
      <c r="I1353" s="12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x14ac:dyDescent="0.25">
      <c r="A1354" s="8"/>
      <c r="B1354" s="8"/>
      <c r="C1354" s="8"/>
      <c r="D1354" s="8"/>
      <c r="E1354" s="8"/>
      <c r="F1354" s="8"/>
      <c r="G1354" s="21"/>
      <c r="H1354" s="12"/>
      <c r="I1354" s="12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x14ac:dyDescent="0.25">
      <c r="A1355" s="8"/>
      <c r="B1355" s="8"/>
      <c r="C1355" s="8"/>
      <c r="D1355" s="8"/>
      <c r="E1355" s="8"/>
      <c r="F1355" s="8"/>
      <c r="G1355" s="21"/>
      <c r="H1355" s="12"/>
      <c r="I1355" s="12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x14ac:dyDescent="0.25">
      <c r="A1356" s="8"/>
      <c r="B1356" s="8"/>
      <c r="C1356" s="8"/>
      <c r="D1356" s="8"/>
      <c r="E1356" s="8"/>
      <c r="F1356" s="8"/>
      <c r="G1356" s="21"/>
      <c r="H1356" s="12"/>
      <c r="I1356" s="12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x14ac:dyDescent="0.25">
      <c r="A1357" s="8"/>
      <c r="B1357" s="8"/>
      <c r="C1357" s="8"/>
      <c r="D1357" s="8"/>
      <c r="E1357" s="8"/>
      <c r="F1357" s="8"/>
      <c r="G1357" s="21"/>
      <c r="H1357" s="12"/>
      <c r="I1357" s="12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x14ac:dyDescent="0.25">
      <c r="A1358" s="8"/>
      <c r="B1358" s="8"/>
      <c r="C1358" s="8"/>
      <c r="D1358" s="8"/>
      <c r="E1358" s="8"/>
      <c r="F1358" s="8"/>
      <c r="G1358" s="21"/>
      <c r="H1358" s="12"/>
      <c r="I1358" s="12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x14ac:dyDescent="0.25">
      <c r="A1359" s="8"/>
      <c r="B1359" s="8"/>
      <c r="C1359" s="8"/>
      <c r="D1359" s="8"/>
      <c r="E1359" s="8"/>
      <c r="F1359" s="8"/>
      <c r="G1359" s="21"/>
      <c r="H1359" s="12"/>
      <c r="I1359" s="12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x14ac:dyDescent="0.25">
      <c r="A1360" s="8"/>
      <c r="B1360" s="8"/>
      <c r="C1360" s="8"/>
      <c r="D1360" s="8"/>
      <c r="E1360" s="8"/>
      <c r="F1360" s="8"/>
      <c r="G1360" s="21"/>
      <c r="H1360" s="12"/>
      <c r="I1360" s="12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x14ac:dyDescent="0.25">
      <c r="A1361" s="8"/>
      <c r="B1361" s="8"/>
      <c r="C1361" s="8"/>
      <c r="D1361" s="8"/>
      <c r="E1361" s="8"/>
      <c r="F1361" s="8"/>
      <c r="G1361" s="21"/>
      <c r="H1361" s="12"/>
      <c r="I1361" s="12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x14ac:dyDescent="0.25">
      <c r="A1362" s="8"/>
      <c r="B1362" s="8"/>
      <c r="C1362" s="8"/>
      <c r="D1362" s="8"/>
      <c r="E1362" s="8"/>
      <c r="F1362" s="8"/>
      <c r="G1362" s="21"/>
      <c r="H1362" s="12"/>
      <c r="I1362" s="12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x14ac:dyDescent="0.25">
      <c r="A1363" s="8"/>
      <c r="B1363" s="8"/>
      <c r="C1363" s="8"/>
      <c r="D1363" s="8"/>
      <c r="E1363" s="8"/>
      <c r="F1363" s="8"/>
      <c r="G1363" s="21"/>
      <c r="H1363" s="12"/>
      <c r="I1363" s="12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x14ac:dyDescent="0.25">
      <c r="A1364" s="8"/>
      <c r="B1364" s="8"/>
      <c r="C1364" s="8"/>
      <c r="D1364" s="8"/>
      <c r="E1364" s="8"/>
      <c r="F1364" s="8"/>
      <c r="G1364" s="21"/>
      <c r="H1364" s="12"/>
      <c r="I1364" s="12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x14ac:dyDescent="0.25">
      <c r="A1365" s="8"/>
      <c r="B1365" s="8"/>
      <c r="C1365" s="8"/>
      <c r="D1365" s="8"/>
      <c r="E1365" s="8"/>
      <c r="F1365" s="8"/>
      <c r="G1365" s="21"/>
      <c r="H1365" s="12"/>
      <c r="I1365" s="12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x14ac:dyDescent="0.25">
      <c r="A1366" s="8"/>
      <c r="B1366" s="8"/>
      <c r="C1366" s="8"/>
      <c r="D1366" s="8"/>
      <c r="E1366" s="8"/>
      <c r="F1366" s="8"/>
      <c r="G1366" s="21"/>
      <c r="H1366" s="12"/>
      <c r="I1366" s="12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x14ac:dyDescent="0.25">
      <c r="A1367" s="8"/>
      <c r="B1367" s="8"/>
      <c r="C1367" s="8"/>
      <c r="D1367" s="8"/>
      <c r="E1367" s="8"/>
      <c r="F1367" s="8"/>
      <c r="G1367" s="21"/>
      <c r="H1367" s="12"/>
      <c r="I1367" s="12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x14ac:dyDescent="0.25">
      <c r="A1368" s="8"/>
      <c r="B1368" s="8"/>
      <c r="C1368" s="8"/>
      <c r="D1368" s="8"/>
      <c r="E1368" s="8"/>
      <c r="F1368" s="8"/>
      <c r="G1368" s="21"/>
      <c r="H1368" s="12"/>
      <c r="I1368" s="12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x14ac:dyDescent="0.25">
      <c r="A1369" s="8"/>
      <c r="B1369" s="8"/>
      <c r="C1369" s="8"/>
      <c r="D1369" s="8"/>
      <c r="E1369" s="8"/>
      <c r="F1369" s="8"/>
      <c r="G1369" s="21"/>
      <c r="H1369" s="12"/>
      <c r="I1369" s="12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x14ac:dyDescent="0.25">
      <c r="A1370" s="8"/>
      <c r="B1370" s="8"/>
      <c r="C1370" s="8"/>
      <c r="D1370" s="8"/>
      <c r="E1370" s="8"/>
      <c r="F1370" s="8"/>
      <c r="G1370" s="21"/>
      <c r="H1370" s="12"/>
      <c r="I1370" s="12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x14ac:dyDescent="0.25">
      <c r="A1371" s="8"/>
      <c r="B1371" s="8"/>
      <c r="C1371" s="8"/>
      <c r="D1371" s="8"/>
      <c r="E1371" s="8"/>
      <c r="F1371" s="8"/>
      <c r="G1371" s="21"/>
      <c r="H1371" s="12"/>
      <c r="I1371" s="12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x14ac:dyDescent="0.25">
      <c r="A1372" s="8"/>
      <c r="B1372" s="8"/>
      <c r="C1372" s="8"/>
      <c r="D1372" s="8"/>
      <c r="E1372" s="8"/>
      <c r="F1372" s="8"/>
      <c r="G1372" s="21"/>
      <c r="H1372" s="12"/>
      <c r="I1372" s="12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x14ac:dyDescent="0.25">
      <c r="A1373" s="8"/>
      <c r="B1373" s="8"/>
      <c r="C1373" s="8"/>
      <c r="D1373" s="8"/>
      <c r="E1373" s="8"/>
      <c r="F1373" s="8"/>
      <c r="G1373" s="21"/>
      <c r="H1373" s="12"/>
      <c r="I1373" s="12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x14ac:dyDescent="0.25">
      <c r="A1374" s="8"/>
      <c r="B1374" s="8"/>
      <c r="C1374" s="8"/>
      <c r="D1374" s="8"/>
      <c r="E1374" s="8"/>
      <c r="F1374" s="8"/>
      <c r="G1374" s="21"/>
      <c r="H1374" s="12"/>
      <c r="I1374" s="12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x14ac:dyDescent="0.25">
      <c r="A1375" s="8"/>
      <c r="B1375" s="8"/>
      <c r="C1375" s="8"/>
      <c r="D1375" s="8"/>
      <c r="E1375" s="8"/>
      <c r="F1375" s="8"/>
      <c r="G1375" s="21"/>
      <c r="H1375" s="12"/>
      <c r="I1375" s="12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x14ac:dyDescent="0.25">
      <c r="A1376" s="8"/>
      <c r="B1376" s="8"/>
      <c r="C1376" s="8"/>
      <c r="D1376" s="8"/>
      <c r="E1376" s="8"/>
      <c r="F1376" s="8"/>
      <c r="G1376" s="21"/>
      <c r="H1376" s="12"/>
      <c r="I1376" s="12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x14ac:dyDescent="0.25">
      <c r="A1377" s="8"/>
      <c r="B1377" s="8"/>
      <c r="C1377" s="8"/>
      <c r="D1377" s="8"/>
      <c r="E1377" s="8"/>
      <c r="F1377" s="8"/>
      <c r="G1377" s="21"/>
      <c r="H1377" s="12"/>
      <c r="I1377" s="12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x14ac:dyDescent="0.25">
      <c r="A1378" s="8"/>
      <c r="B1378" s="8"/>
      <c r="C1378" s="8"/>
      <c r="D1378" s="8"/>
      <c r="E1378" s="8"/>
      <c r="F1378" s="8"/>
      <c r="G1378" s="21"/>
      <c r="H1378" s="12"/>
      <c r="I1378" s="12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x14ac:dyDescent="0.25">
      <c r="A1379" s="8"/>
      <c r="B1379" s="8"/>
      <c r="C1379" s="8"/>
      <c r="D1379" s="8"/>
      <c r="E1379" s="8"/>
      <c r="F1379" s="8"/>
      <c r="G1379" s="21"/>
      <c r="H1379" s="12"/>
      <c r="I1379" s="12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x14ac:dyDescent="0.25">
      <c r="A1380" s="8"/>
      <c r="B1380" s="8"/>
      <c r="C1380" s="8"/>
      <c r="D1380" s="8"/>
      <c r="E1380" s="8"/>
      <c r="F1380" s="8"/>
      <c r="G1380" s="21"/>
      <c r="H1380" s="12"/>
      <c r="I1380" s="12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x14ac:dyDescent="0.25">
      <c r="A1381" s="8"/>
      <c r="B1381" s="8"/>
      <c r="C1381" s="8"/>
      <c r="D1381" s="8"/>
      <c r="E1381" s="8"/>
      <c r="F1381" s="8"/>
      <c r="G1381" s="21"/>
      <c r="H1381" s="12"/>
      <c r="I1381" s="12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x14ac:dyDescent="0.25">
      <c r="A1382" s="8"/>
      <c r="B1382" s="8"/>
      <c r="C1382" s="8"/>
      <c r="D1382" s="8"/>
      <c r="E1382" s="8"/>
      <c r="F1382" s="8"/>
      <c r="G1382" s="21"/>
      <c r="H1382" s="12"/>
      <c r="I1382" s="12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x14ac:dyDescent="0.25">
      <c r="A1383" s="8"/>
      <c r="B1383" s="8"/>
      <c r="C1383" s="8"/>
      <c r="D1383" s="8"/>
      <c r="E1383" s="8"/>
      <c r="F1383" s="8"/>
      <c r="G1383" s="21"/>
      <c r="H1383" s="12"/>
      <c r="I1383" s="12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x14ac:dyDescent="0.25">
      <c r="A1384" s="8"/>
      <c r="B1384" s="8"/>
      <c r="C1384" s="8"/>
      <c r="D1384" s="8"/>
      <c r="E1384" s="8"/>
      <c r="F1384" s="8"/>
      <c r="G1384" s="21"/>
      <c r="H1384" s="12"/>
      <c r="I1384" s="12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x14ac:dyDescent="0.25">
      <c r="A1385" s="8"/>
      <c r="B1385" s="8"/>
      <c r="C1385" s="8"/>
      <c r="D1385" s="8"/>
      <c r="E1385" s="8"/>
      <c r="F1385" s="8"/>
      <c r="G1385" s="21"/>
      <c r="H1385" s="12"/>
      <c r="I1385" s="12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x14ac:dyDescent="0.25">
      <c r="A1386" s="8"/>
      <c r="B1386" s="8"/>
      <c r="C1386" s="8"/>
      <c r="D1386" s="8"/>
      <c r="E1386" s="8"/>
      <c r="F1386" s="8"/>
      <c r="G1386" s="21"/>
      <c r="H1386" s="12"/>
      <c r="I1386" s="12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x14ac:dyDescent="0.25">
      <c r="A1387" s="8"/>
      <c r="B1387" s="8"/>
      <c r="C1387" s="8"/>
      <c r="D1387" s="8"/>
      <c r="E1387" s="8"/>
      <c r="F1387" s="8"/>
      <c r="G1387" s="21"/>
      <c r="H1387" s="12"/>
      <c r="I1387" s="12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x14ac:dyDescent="0.25">
      <c r="A1388" s="8"/>
      <c r="B1388" s="8"/>
      <c r="C1388" s="8"/>
      <c r="D1388" s="8"/>
      <c r="E1388" s="8"/>
      <c r="F1388" s="8"/>
      <c r="G1388" s="21"/>
      <c r="H1388" s="12"/>
      <c r="I1388" s="12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x14ac:dyDescent="0.25">
      <c r="A1389" s="8"/>
      <c r="B1389" s="8"/>
      <c r="C1389" s="8"/>
      <c r="D1389" s="8"/>
      <c r="E1389" s="8"/>
      <c r="F1389" s="8"/>
      <c r="G1389" s="21"/>
      <c r="H1389" s="12"/>
      <c r="I1389" s="12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x14ac:dyDescent="0.25">
      <c r="A1390" s="8"/>
      <c r="B1390" s="8"/>
      <c r="C1390" s="8"/>
      <c r="D1390" s="8"/>
      <c r="E1390" s="8"/>
      <c r="F1390" s="8"/>
      <c r="G1390" s="21"/>
      <c r="H1390" s="12"/>
      <c r="I1390" s="12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x14ac:dyDescent="0.25">
      <c r="A1391" s="8"/>
      <c r="B1391" s="8"/>
      <c r="C1391" s="8"/>
      <c r="D1391" s="8"/>
      <c r="E1391" s="8"/>
      <c r="F1391" s="8"/>
      <c r="G1391" s="21"/>
      <c r="H1391" s="12"/>
      <c r="I1391" s="12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x14ac:dyDescent="0.25">
      <c r="A1392" s="8"/>
      <c r="B1392" s="8"/>
      <c r="C1392" s="8"/>
      <c r="D1392" s="8"/>
      <c r="E1392" s="8"/>
      <c r="F1392" s="8"/>
      <c r="G1392" s="21"/>
      <c r="H1392" s="12"/>
      <c r="I1392" s="12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x14ac:dyDescent="0.25">
      <c r="A1393" s="8"/>
      <c r="B1393" s="8"/>
      <c r="C1393" s="8"/>
      <c r="D1393" s="8"/>
      <c r="E1393" s="8"/>
      <c r="F1393" s="8"/>
      <c r="G1393" s="21"/>
      <c r="H1393" s="12"/>
      <c r="I1393" s="12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x14ac:dyDescent="0.25">
      <c r="A1394" s="8"/>
      <c r="B1394" s="8"/>
      <c r="C1394" s="8"/>
      <c r="D1394" s="8"/>
      <c r="E1394" s="8"/>
      <c r="F1394" s="8"/>
      <c r="G1394" s="21"/>
      <c r="H1394" s="12"/>
      <c r="I1394" s="12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x14ac:dyDescent="0.25">
      <c r="A1395" s="8"/>
      <c r="B1395" s="8"/>
      <c r="C1395" s="8"/>
      <c r="D1395" s="8"/>
      <c r="E1395" s="8"/>
      <c r="F1395" s="8"/>
      <c r="G1395" s="21"/>
      <c r="H1395" s="12"/>
      <c r="I1395" s="12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x14ac:dyDescent="0.25">
      <c r="A1396" s="8"/>
      <c r="B1396" s="8"/>
      <c r="C1396" s="8"/>
      <c r="D1396" s="8"/>
      <c r="E1396" s="8"/>
      <c r="F1396" s="8"/>
      <c r="G1396" s="21"/>
      <c r="H1396" s="12"/>
      <c r="I1396" s="12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x14ac:dyDescent="0.25">
      <c r="A1397" s="8"/>
      <c r="B1397" s="8"/>
      <c r="C1397" s="8"/>
      <c r="D1397" s="8"/>
      <c r="E1397" s="8"/>
      <c r="F1397" s="8"/>
      <c r="G1397" s="21"/>
      <c r="H1397" s="12"/>
      <c r="I1397" s="12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x14ac:dyDescent="0.25">
      <c r="A1398" s="8"/>
      <c r="B1398" s="8"/>
      <c r="C1398" s="8"/>
      <c r="D1398" s="8"/>
      <c r="E1398" s="8"/>
      <c r="F1398" s="8"/>
      <c r="G1398" s="21"/>
      <c r="H1398" s="12"/>
      <c r="I1398" s="12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x14ac:dyDescent="0.25">
      <c r="A1399" s="8"/>
      <c r="B1399" s="8"/>
      <c r="C1399" s="8"/>
      <c r="D1399" s="8"/>
      <c r="E1399" s="8"/>
      <c r="F1399" s="8"/>
      <c r="G1399" s="21"/>
      <c r="H1399" s="12"/>
      <c r="I1399" s="12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x14ac:dyDescent="0.25">
      <c r="A1400" s="8"/>
      <c r="B1400" s="8"/>
      <c r="C1400" s="8"/>
      <c r="D1400" s="8"/>
      <c r="E1400" s="8"/>
      <c r="F1400" s="8"/>
      <c r="G1400" s="21"/>
      <c r="H1400" s="12"/>
      <c r="I1400" s="12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x14ac:dyDescent="0.25">
      <c r="A1401" s="8"/>
      <c r="B1401" s="8"/>
      <c r="C1401" s="8"/>
      <c r="D1401" s="8"/>
      <c r="E1401" s="8"/>
      <c r="F1401" s="8"/>
      <c r="G1401" s="21"/>
      <c r="H1401" s="12"/>
      <c r="I1401" s="12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x14ac:dyDescent="0.25">
      <c r="A1402" s="8"/>
      <c r="B1402" s="8"/>
      <c r="C1402" s="8"/>
      <c r="D1402" s="8"/>
      <c r="E1402" s="8"/>
      <c r="F1402" s="8"/>
      <c r="G1402" s="21"/>
      <c r="H1402" s="12"/>
      <c r="I1402" s="12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x14ac:dyDescent="0.25">
      <c r="A1403" s="8"/>
      <c r="B1403" s="8"/>
      <c r="C1403" s="8"/>
      <c r="D1403" s="8"/>
      <c r="E1403" s="8"/>
      <c r="F1403" s="8"/>
      <c r="G1403" s="21"/>
      <c r="H1403" s="12"/>
      <c r="I1403" s="12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x14ac:dyDescent="0.25">
      <c r="A1404" s="8"/>
      <c r="B1404" s="8"/>
      <c r="C1404" s="8"/>
      <c r="D1404" s="8"/>
      <c r="E1404" s="8"/>
      <c r="F1404" s="8"/>
      <c r="G1404" s="21"/>
      <c r="H1404" s="12"/>
      <c r="I1404" s="12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x14ac:dyDescent="0.25">
      <c r="A1405" s="8"/>
      <c r="B1405" s="8"/>
      <c r="C1405" s="8"/>
      <c r="D1405" s="8"/>
      <c r="E1405" s="8"/>
      <c r="F1405" s="8"/>
      <c r="G1405" s="21"/>
      <c r="H1405" s="12"/>
      <c r="I1405" s="12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x14ac:dyDescent="0.25">
      <c r="A1406" s="8"/>
      <c r="B1406" s="8"/>
      <c r="C1406" s="8"/>
      <c r="D1406" s="8"/>
      <c r="E1406" s="8"/>
      <c r="F1406" s="8"/>
      <c r="G1406" s="21"/>
      <c r="H1406" s="12"/>
      <c r="I1406" s="12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x14ac:dyDescent="0.25">
      <c r="A1407" s="8"/>
      <c r="B1407" s="8"/>
      <c r="C1407" s="8"/>
      <c r="D1407" s="8"/>
      <c r="E1407" s="8"/>
      <c r="F1407" s="8"/>
      <c r="G1407" s="21"/>
      <c r="H1407" s="12"/>
      <c r="I1407" s="12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x14ac:dyDescent="0.25">
      <c r="A1408" s="8"/>
      <c r="B1408" s="8"/>
      <c r="C1408" s="8"/>
      <c r="D1408" s="8"/>
      <c r="E1408" s="8"/>
      <c r="F1408" s="8"/>
      <c r="G1408" s="21"/>
      <c r="H1408" s="12"/>
      <c r="I1408" s="12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x14ac:dyDescent="0.25">
      <c r="A1409" s="8"/>
      <c r="B1409" s="8"/>
      <c r="C1409" s="8"/>
      <c r="D1409" s="8"/>
      <c r="E1409" s="8"/>
      <c r="F1409" s="8"/>
      <c r="G1409" s="21"/>
      <c r="H1409" s="12"/>
      <c r="I1409" s="12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x14ac:dyDescent="0.25">
      <c r="A1410" s="8"/>
      <c r="B1410" s="8"/>
      <c r="C1410" s="8"/>
      <c r="D1410" s="8"/>
      <c r="E1410" s="8"/>
      <c r="F1410" s="8"/>
      <c r="G1410" s="21"/>
      <c r="H1410" s="12"/>
      <c r="I1410" s="12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x14ac:dyDescent="0.25">
      <c r="A1411" s="8"/>
      <c r="B1411" s="8"/>
      <c r="C1411" s="8"/>
      <c r="D1411" s="8"/>
      <c r="E1411" s="8"/>
      <c r="F1411" s="8"/>
      <c r="G1411" s="21"/>
      <c r="H1411" s="12"/>
      <c r="I1411" s="12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x14ac:dyDescent="0.25">
      <c r="A1412" s="8"/>
      <c r="B1412" s="8"/>
      <c r="C1412" s="8"/>
      <c r="D1412" s="8"/>
      <c r="E1412" s="8"/>
      <c r="F1412" s="8"/>
      <c r="G1412" s="21"/>
      <c r="H1412" s="12"/>
      <c r="I1412" s="12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x14ac:dyDescent="0.25">
      <c r="A1413" s="8"/>
      <c r="B1413" s="8"/>
      <c r="C1413" s="8"/>
      <c r="D1413" s="8"/>
      <c r="E1413" s="8"/>
      <c r="F1413" s="8"/>
      <c r="G1413" s="21"/>
      <c r="H1413" s="12"/>
      <c r="I1413" s="12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x14ac:dyDescent="0.25">
      <c r="A1414" s="8"/>
      <c r="B1414" s="8"/>
      <c r="C1414" s="8"/>
      <c r="D1414" s="8"/>
      <c r="E1414" s="8"/>
      <c r="F1414" s="8"/>
      <c r="G1414" s="21"/>
      <c r="H1414" s="12"/>
      <c r="I1414" s="12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x14ac:dyDescent="0.25">
      <c r="A1415" s="8"/>
      <c r="B1415" s="8"/>
      <c r="C1415" s="8"/>
      <c r="D1415" s="8"/>
      <c r="E1415" s="8"/>
      <c r="F1415" s="8"/>
      <c r="G1415" s="21"/>
      <c r="H1415" s="12"/>
      <c r="I1415" s="12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x14ac:dyDescent="0.25">
      <c r="A1416" s="8"/>
      <c r="B1416" s="8"/>
      <c r="C1416" s="8"/>
      <c r="D1416" s="8"/>
      <c r="E1416" s="8"/>
      <c r="F1416" s="8"/>
      <c r="G1416" s="21"/>
      <c r="H1416" s="12"/>
      <c r="I1416" s="12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x14ac:dyDescent="0.25">
      <c r="A1417" s="8"/>
      <c r="B1417" s="8"/>
      <c r="C1417" s="8"/>
      <c r="D1417" s="8"/>
      <c r="E1417" s="8"/>
      <c r="F1417" s="8"/>
      <c r="G1417" s="21"/>
      <c r="H1417" s="12"/>
      <c r="I1417" s="12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x14ac:dyDescent="0.25">
      <c r="A1418" s="8"/>
      <c r="B1418" s="8"/>
      <c r="C1418" s="8"/>
      <c r="D1418" s="8"/>
      <c r="E1418" s="8"/>
      <c r="F1418" s="8"/>
      <c r="G1418" s="21"/>
      <c r="H1418" s="12"/>
      <c r="I1418" s="12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x14ac:dyDescent="0.25">
      <c r="A1419" s="8"/>
      <c r="B1419" s="8"/>
      <c r="C1419" s="8"/>
      <c r="D1419" s="8"/>
      <c r="E1419" s="8"/>
      <c r="F1419" s="8"/>
      <c r="G1419" s="21"/>
      <c r="H1419" s="12"/>
      <c r="I1419" s="12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x14ac:dyDescent="0.25">
      <c r="A1420" s="8"/>
      <c r="B1420" s="8"/>
      <c r="C1420" s="8"/>
      <c r="D1420" s="8"/>
      <c r="E1420" s="8"/>
      <c r="F1420" s="8"/>
      <c r="G1420" s="21"/>
      <c r="H1420" s="12"/>
      <c r="I1420" s="12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x14ac:dyDescent="0.25">
      <c r="A1421" s="8"/>
      <c r="B1421" s="8"/>
      <c r="C1421" s="8"/>
      <c r="D1421" s="8"/>
      <c r="E1421" s="8"/>
      <c r="F1421" s="8"/>
      <c r="G1421" s="21"/>
      <c r="H1421" s="12"/>
      <c r="I1421" s="12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x14ac:dyDescent="0.25">
      <c r="A1422" s="8"/>
      <c r="B1422" s="8"/>
      <c r="C1422" s="8"/>
      <c r="D1422" s="8"/>
      <c r="E1422" s="8"/>
      <c r="F1422" s="8"/>
      <c r="G1422" s="21"/>
      <c r="H1422" s="12"/>
      <c r="I1422" s="12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x14ac:dyDescent="0.25">
      <c r="A1423" s="8"/>
      <c r="B1423" s="8"/>
      <c r="C1423" s="8"/>
      <c r="D1423" s="8"/>
      <c r="E1423" s="8"/>
      <c r="F1423" s="8"/>
      <c r="G1423" s="21"/>
      <c r="H1423" s="12"/>
      <c r="I1423" s="12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x14ac:dyDescent="0.25">
      <c r="A1424" s="8"/>
      <c r="B1424" s="8"/>
      <c r="C1424" s="8"/>
      <c r="D1424" s="8"/>
      <c r="E1424" s="8"/>
      <c r="F1424" s="8"/>
      <c r="G1424" s="21"/>
      <c r="H1424" s="12"/>
      <c r="I1424" s="12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x14ac:dyDescent="0.25">
      <c r="A1425" s="8"/>
      <c r="B1425" s="8"/>
      <c r="C1425" s="8"/>
      <c r="D1425" s="8"/>
      <c r="E1425" s="8"/>
      <c r="F1425" s="8"/>
      <c r="G1425" s="21"/>
      <c r="H1425" s="12"/>
      <c r="I1425" s="12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x14ac:dyDescent="0.25">
      <c r="A1426" s="8"/>
      <c r="B1426" s="8"/>
      <c r="C1426" s="8"/>
      <c r="D1426" s="8"/>
      <c r="E1426" s="8"/>
      <c r="F1426" s="8"/>
      <c r="G1426" s="21"/>
      <c r="H1426" s="12"/>
      <c r="I1426" s="12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x14ac:dyDescent="0.25">
      <c r="A1427" s="8"/>
      <c r="B1427" s="8"/>
      <c r="C1427" s="8"/>
      <c r="D1427" s="8"/>
      <c r="E1427" s="8"/>
      <c r="F1427" s="8"/>
      <c r="G1427" s="21"/>
      <c r="H1427" s="12"/>
      <c r="I1427" s="12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x14ac:dyDescent="0.25">
      <c r="A1428" s="8"/>
      <c r="B1428" s="8"/>
      <c r="C1428" s="8"/>
      <c r="D1428" s="8"/>
      <c r="E1428" s="8"/>
      <c r="F1428" s="8"/>
      <c r="G1428" s="21"/>
      <c r="H1428" s="12"/>
      <c r="I1428" s="12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x14ac:dyDescent="0.25">
      <c r="A1429" s="8"/>
      <c r="B1429" s="8"/>
      <c r="C1429" s="8"/>
      <c r="D1429" s="8"/>
      <c r="E1429" s="8"/>
      <c r="F1429" s="8"/>
      <c r="G1429" s="21"/>
      <c r="H1429" s="12"/>
      <c r="I1429" s="12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x14ac:dyDescent="0.25">
      <c r="A1430" s="8"/>
      <c r="B1430" s="8"/>
      <c r="C1430" s="8"/>
      <c r="D1430" s="8"/>
      <c r="E1430" s="8"/>
      <c r="F1430" s="8"/>
      <c r="G1430" s="21"/>
      <c r="H1430" s="12"/>
      <c r="I1430" s="12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x14ac:dyDescent="0.25">
      <c r="A1431" s="8"/>
      <c r="B1431" s="8"/>
      <c r="C1431" s="8"/>
      <c r="D1431" s="8"/>
      <c r="E1431" s="8"/>
      <c r="F1431" s="8"/>
      <c r="G1431" s="21"/>
      <c r="H1431" s="12"/>
      <c r="I1431" s="12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x14ac:dyDescent="0.25">
      <c r="A1432" s="8"/>
      <c r="B1432" s="8"/>
      <c r="C1432" s="8"/>
      <c r="D1432" s="8"/>
      <c r="E1432" s="8"/>
      <c r="F1432" s="8"/>
      <c r="G1432" s="21"/>
      <c r="H1432" s="12"/>
      <c r="I1432" s="12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x14ac:dyDescent="0.25">
      <c r="A1433" s="8"/>
      <c r="B1433" s="8"/>
      <c r="C1433" s="8"/>
      <c r="D1433" s="8"/>
      <c r="E1433" s="8"/>
      <c r="F1433" s="8"/>
      <c r="G1433" s="21"/>
      <c r="H1433" s="12"/>
      <c r="I1433" s="12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x14ac:dyDescent="0.25">
      <c r="A1434" s="8"/>
      <c r="B1434" s="8"/>
      <c r="C1434" s="8"/>
      <c r="D1434" s="8"/>
      <c r="E1434" s="8"/>
      <c r="F1434" s="8"/>
      <c r="G1434" s="21"/>
      <c r="H1434" s="12"/>
      <c r="I1434" s="12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x14ac:dyDescent="0.25">
      <c r="A1435" s="8"/>
      <c r="B1435" s="8"/>
      <c r="C1435" s="8"/>
      <c r="D1435" s="8"/>
      <c r="E1435" s="8"/>
      <c r="F1435" s="8"/>
      <c r="G1435" s="21"/>
      <c r="H1435" s="12"/>
      <c r="I1435" s="12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x14ac:dyDescent="0.25">
      <c r="A1436" s="8"/>
      <c r="B1436" s="8"/>
      <c r="C1436" s="8"/>
      <c r="D1436" s="8"/>
      <c r="E1436" s="8"/>
      <c r="F1436" s="8"/>
      <c r="G1436" s="21"/>
      <c r="H1436" s="12"/>
      <c r="I1436" s="12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x14ac:dyDescent="0.25">
      <c r="A1437" s="8"/>
      <c r="B1437" s="8"/>
      <c r="C1437" s="8"/>
      <c r="D1437" s="8"/>
      <c r="E1437" s="8"/>
      <c r="F1437" s="8"/>
      <c r="G1437" s="21"/>
      <c r="H1437" s="12"/>
      <c r="I1437" s="12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x14ac:dyDescent="0.25">
      <c r="A1438" s="8"/>
      <c r="B1438" s="8"/>
      <c r="C1438" s="8"/>
      <c r="D1438" s="8"/>
      <c r="E1438" s="8"/>
      <c r="F1438" s="8"/>
      <c r="G1438" s="21"/>
      <c r="H1438" s="12"/>
      <c r="I1438" s="12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x14ac:dyDescent="0.25">
      <c r="G1439" s="22"/>
      <c r="H1439" s="6"/>
      <c r="I1439" s="6"/>
    </row>
    <row r="1440" spans="1:26" x14ac:dyDescent="0.25">
      <c r="G1440" s="22"/>
      <c r="H1440" s="6"/>
      <c r="I1440" s="6"/>
    </row>
    <row r="1441" spans="7:9" x14ac:dyDescent="0.25">
      <c r="G1441" s="22"/>
      <c r="H1441" s="6"/>
      <c r="I1441" s="6"/>
    </row>
    <row r="1442" spans="7:9" x14ac:dyDescent="0.25">
      <c r="G1442" s="22"/>
      <c r="H1442" s="6"/>
      <c r="I1442" s="6"/>
    </row>
    <row r="1443" spans="7:9" x14ac:dyDescent="0.25">
      <c r="G1443" s="22"/>
      <c r="H1443" s="6"/>
      <c r="I1443" s="6"/>
    </row>
    <row r="1444" spans="7:9" x14ac:dyDescent="0.25">
      <c r="G1444" s="22"/>
      <c r="H1444" s="6"/>
      <c r="I1444" s="6"/>
    </row>
    <row r="1445" spans="7:9" x14ac:dyDescent="0.25">
      <c r="G1445" s="22"/>
      <c r="H1445" s="6"/>
      <c r="I1445" s="6"/>
    </row>
    <row r="1446" spans="7:9" x14ac:dyDescent="0.25">
      <c r="G1446" s="22"/>
      <c r="H1446" s="6"/>
      <c r="I1446" s="6"/>
    </row>
    <row r="1447" spans="7:9" x14ac:dyDescent="0.25">
      <c r="G1447" s="22"/>
      <c r="H1447" s="6"/>
      <c r="I1447" s="6"/>
    </row>
    <row r="1448" spans="7:9" x14ac:dyDescent="0.25">
      <c r="G1448" s="22"/>
      <c r="H1448" s="6"/>
      <c r="I1448" s="6"/>
    </row>
    <row r="1449" spans="7:9" x14ac:dyDescent="0.25">
      <c r="G1449" s="22"/>
      <c r="H1449" s="6"/>
      <c r="I1449" s="6"/>
    </row>
    <row r="1450" spans="7:9" x14ac:dyDescent="0.25">
      <c r="G1450" s="22"/>
      <c r="H1450" s="6"/>
      <c r="I1450" s="6"/>
    </row>
    <row r="1451" spans="7:9" x14ac:dyDescent="0.25">
      <c r="G1451" s="22"/>
      <c r="H1451" s="6"/>
      <c r="I1451" s="6"/>
    </row>
    <row r="1452" spans="7:9" x14ac:dyDescent="0.25">
      <c r="G1452" s="22"/>
      <c r="H1452" s="6"/>
      <c r="I1452" s="6"/>
    </row>
    <row r="1453" spans="7:9" x14ac:dyDescent="0.25">
      <c r="G1453" s="22"/>
      <c r="H1453" s="6"/>
      <c r="I1453" s="6"/>
    </row>
    <row r="1454" spans="7:9" x14ac:dyDescent="0.25">
      <c r="G1454" s="22"/>
      <c r="H1454" s="6"/>
      <c r="I1454" s="6"/>
    </row>
    <row r="1455" spans="7:9" x14ac:dyDescent="0.25">
      <c r="G1455" s="22"/>
      <c r="H1455" s="6"/>
      <c r="I1455" s="6"/>
    </row>
    <row r="1456" spans="7:9" x14ac:dyDescent="0.25"/>
    <row r="1457" x14ac:dyDescent="0.25"/>
    <row r="1458" x14ac:dyDescent="0.25"/>
    <row r="1459" x14ac:dyDescent="0.25"/>
    <row r="1460" x14ac:dyDescent="0.25"/>
  </sheetData>
  <mergeCells count="72">
    <mergeCell ref="B9:H9"/>
    <mergeCell ref="B1:C1"/>
    <mergeCell ref="E1:F1"/>
    <mergeCell ref="B2:V2"/>
    <mergeCell ref="B3:V3"/>
    <mergeCell ref="B7:H7"/>
    <mergeCell ref="F24:H24"/>
    <mergeCell ref="B11:H11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B49:I49"/>
    <mergeCell ref="F25:H25"/>
    <mergeCell ref="F26:H26"/>
    <mergeCell ref="F27:H27"/>
    <mergeCell ref="F28:G28"/>
    <mergeCell ref="F29:G29"/>
    <mergeCell ref="F30:G30"/>
    <mergeCell ref="B47:E47"/>
    <mergeCell ref="B48:E48"/>
    <mergeCell ref="F46:H46"/>
    <mergeCell ref="F47:H47"/>
    <mergeCell ref="F48:H48"/>
    <mergeCell ref="B64:V64"/>
    <mergeCell ref="H1:I1"/>
    <mergeCell ref="B66:E66"/>
    <mergeCell ref="B67:E67"/>
    <mergeCell ref="B68:E68"/>
    <mergeCell ref="I66:P66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D89:E89"/>
    <mergeCell ref="D100:E100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6:E96"/>
    <mergeCell ref="D97:E97"/>
    <mergeCell ref="D98:E98"/>
    <mergeCell ref="D99:E99"/>
    <mergeCell ref="D90:E90"/>
    <mergeCell ref="D91:E91"/>
    <mergeCell ref="D92:E92"/>
    <mergeCell ref="D93:E93"/>
    <mergeCell ref="D94:E94"/>
    <mergeCell ref="D95:E95"/>
  </mergeCells>
  <hyperlinks>
    <hyperlink ref="B1:C1" location="A2:A2" tooltip="Klikni na prechod ku Kryciemu listu..." display="Krycí list rozpočtu" xr:uid="{57DC8F12-F9DA-4C9E-8562-8E6BF5A6404A}"/>
    <hyperlink ref="E1:F1" location="A44:A44" tooltip="Klikni na prechod ku rekapitulácii..." display="Rekapitulácia rozpočtu" xr:uid="{374815FB-B3E6-4E70-BBC7-A31974C615F8}"/>
    <hyperlink ref="H1:I1" location="B64:B64" tooltip="Klikni na prechod k Rozpočet..." display="Rozpočet" xr:uid="{FAA27059-83C5-449E-82DE-8AF9805F5B5A}"/>
  </hyperlinks>
  <printOptions horizontalCentered="1" gridLines="1"/>
  <pageMargins left="1.1111111111111112E-2" right="1.1111111111111112E-2" top="0.75" bottom="0.75" header="0.3" footer="0.3"/>
  <pageSetup paperSize="9" scale="75" orientation="portrait" horizontalDpi="300" verticalDpi="300" r:id="rId1"/>
  <headerFooter>
    <oddHeader>&amp;C&amp;B&amp; Rozpočet Centrum služieb pre zlepšenie fyzickej a pohybovej zdatnosti obyvateľov / SO 05 - OEZ (ODBERNÉ ELEKTRICKÉ ZARIADENIE)</oddHeader>
    <oddFooter>&amp;RStrana &amp;P z &amp;N    &amp;L&amp;7Spracované systémom Systematic® Kalkulus, tel.: 051 77 10 585</oddFooter>
  </headerFooter>
  <rowBreaks count="2" manualBreakCount="2">
    <brk id="40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10</vt:i4>
      </vt:variant>
    </vt:vector>
  </HeadingPairs>
  <TitlesOfParts>
    <vt:vector size="22" baseType="lpstr">
      <vt:lpstr>Rekapitulácia</vt:lpstr>
      <vt:lpstr>Krycí list stavby</vt:lpstr>
      <vt:lpstr>SO 01 - HLAVNÝ OBJEKT - A17188</vt:lpstr>
      <vt:lpstr>SO 01 - HLAVNÝ OBJEKT - B17189</vt:lpstr>
      <vt:lpstr>SO 01 - HLAVNÝ OBJEKT - E17190</vt:lpstr>
      <vt:lpstr>SO 01 - HLAVNÝ OBJEKT  - 17191</vt:lpstr>
      <vt:lpstr>SO 01 - HLAVNÝ OBJEKT - Z17192</vt:lpstr>
      <vt:lpstr>SO 01 - HLAVNÝ OBJEKT - Z17193</vt:lpstr>
      <vt:lpstr>SO 02 - SPEVNENÁ A ODSTAV17194</vt:lpstr>
      <vt:lpstr>SO 03 - VODOVODNÁ PRÍPOJK17195</vt:lpstr>
      <vt:lpstr>SO 04 - KANALIZAČNÁ PRÍPO17196</vt:lpstr>
      <vt:lpstr>SO 05 - OEZ (ODBERNÉ ELEK17197</vt:lpstr>
      <vt:lpstr>'SO 01 - HLAVNÝ OBJEKT  - 17191'!Oblasť_tlače</vt:lpstr>
      <vt:lpstr>'SO 01 - HLAVNÝ OBJEKT - A17188'!Oblasť_tlače</vt:lpstr>
      <vt:lpstr>'SO 01 - HLAVNÝ OBJEKT - B17189'!Oblasť_tlače</vt:lpstr>
      <vt:lpstr>'SO 01 - HLAVNÝ OBJEKT - E17190'!Oblasť_tlače</vt:lpstr>
      <vt:lpstr>'SO 01 - HLAVNÝ OBJEKT - Z17192'!Oblasť_tlače</vt:lpstr>
      <vt:lpstr>'SO 01 - HLAVNÝ OBJEKT - Z17193'!Oblasť_tlače</vt:lpstr>
      <vt:lpstr>'SO 02 - SPEVNENÁ A ODSTAV17194'!Oblasť_tlače</vt:lpstr>
      <vt:lpstr>'SO 03 - VODOVODNÁ PRÍPOJK17195'!Oblasť_tlače</vt:lpstr>
      <vt:lpstr>'SO 04 - KANALIZAČNÁ PRÍPO17196'!Oblasť_tlače</vt:lpstr>
      <vt:lpstr>'SO 05 - OEZ (ODBERNÉ ELEK17197'!Oblasť_tlače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Ján Halgaš</cp:lastModifiedBy>
  <cp:lastPrinted>2025-01-21T07:10:49Z</cp:lastPrinted>
  <dcterms:created xsi:type="dcterms:W3CDTF">2025-01-21T07:06:52Z</dcterms:created>
  <dcterms:modified xsi:type="dcterms:W3CDTF">2025-01-21T07:13:22Z</dcterms:modified>
</cp:coreProperties>
</file>